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ziegler/Desktop/LAB/StayOrGo/Final/FederalStaffRetention/"/>
    </mc:Choice>
  </mc:AlternateContent>
  <xr:revisionPtr revIDLastSave="0" documentId="13_ncr:1_{049D2B04-77A9-9B4E-BD62-54CB68C96714}" xr6:coauthVersionLast="47" xr6:coauthVersionMax="47" xr10:uidLastSave="{00000000-0000-0000-0000-000000000000}"/>
  <bookViews>
    <workbookView xWindow="72000" yWindow="-6360" windowWidth="38400" windowHeight="21100" xr2:uid="{03A77BE0-F0A2-CB46-8D35-B763C74ED7D0}"/>
  </bookViews>
  <sheets>
    <sheet name="Final Factors" sheetId="27" r:id="rId1"/>
    <sheet name="Final Factors by Index" sheetId="28" r:id="rId2"/>
    <sheet name="Feature Import Tiny2 MAP" sheetId="25" r:id="rId3"/>
    <sheet name="Feature Imp Tiny2 20K " sheetId="24" r:id="rId4"/>
    <sheet name="Tiny2" sheetId="23" state="hidden" r:id="rId5"/>
    <sheet name="Mini from Small" sheetId="20" state="hidden" r:id="rId6"/>
    <sheet name="Feature Import Tiny1 MAP" sheetId="22" r:id="rId7"/>
    <sheet name="Feature Imp Tiny1 20K" sheetId="21" r:id="rId8"/>
    <sheet name="Tiny1 from Medium" sheetId="17" state="hidden" r:id="rId9"/>
    <sheet name="Feature Import SMALL Map" sheetId="19" r:id="rId10"/>
    <sheet name="Feature Imp SM DF 20K" sheetId="18" r:id="rId11"/>
    <sheet name="Feature Import MEDIUM DFMap100K" sheetId="15" r:id="rId12"/>
    <sheet name="Feature Imp MEDIUM DF 100K" sheetId="16" r:id="rId13"/>
    <sheet name="Feature Importances LARGE DF" sheetId="12" r:id="rId14"/>
    <sheet name="Feature Imprt text LARGE DF" sheetId="13" r:id="rId15"/>
    <sheet name="Medium MAP" sheetId="8" state="hidden" r:id="rId16"/>
    <sheet name="KeepVar Medium" sheetId="10" state="hidden" r:id="rId17"/>
    <sheet name="DropVar Medium FILDF" sheetId="9" state="hidden" r:id="rId18"/>
    <sheet name="Style Keep" sheetId="14" state="hidden" r:id="rId19"/>
    <sheet name="VARMAP 2020 2019 2018 2017 2016" sheetId="1" r:id="rId20"/>
    <sheet name="Visual" sheetId="26" state="hidden" r:id="rId21"/>
    <sheet name="test datatypes FEVS5Year3" sheetId="5" state="hidden" r:id="rId22"/>
    <sheet name="all variables" sheetId="6" state="hidden" r:id="rId23"/>
    <sheet name="all numeric non cat non text" sheetId="7" state="hidden" r:id="rId24"/>
    <sheet name="Number + X to transform" sheetId="4" state="hidden" r:id="rId25"/>
    <sheet name="table columns and definitions" sheetId="3" state="hidden" r:id="rId26"/>
  </sheets>
  <definedNames>
    <definedName name="_xlnm._FilterDatabase" localSheetId="11" hidden="1">'Feature Import MEDIUM DFMap100K'!$A$1:$AB$108</definedName>
    <definedName name="_xlnm._FilterDatabase" localSheetId="9" hidden="1">'Feature Import SMALL Map'!$A$1:$AB$60</definedName>
    <definedName name="_xlnm._FilterDatabase" localSheetId="6" hidden="1">'Feature Import Tiny1 MAP'!$A$1:$AB$36</definedName>
    <definedName name="_xlnm._FilterDatabase" localSheetId="2" hidden="1">'Feature Import Tiny2 MAP'!$A$1:$AC$26</definedName>
    <definedName name="_xlnm._FilterDatabase" localSheetId="13" hidden="1">'Feature Importances LARGE DF'!$A$1:$AC$1</definedName>
    <definedName name="_xlnm._FilterDatabase" localSheetId="0" hidden="1">'Final Factors'!$A$17:$I$42</definedName>
    <definedName name="_xlnm._FilterDatabase" localSheetId="16" hidden="1">'KeepVar Medium'!$A$1:$X$100</definedName>
    <definedName name="_xlnm._FilterDatabase" localSheetId="15" hidden="1">'Medium MAP'!$B$1:$X$190</definedName>
    <definedName name="_xlnm._FilterDatabase" localSheetId="5" hidden="1">'Mini from Small'!$A$1:$AB$60</definedName>
    <definedName name="_xlnm._FilterDatabase" localSheetId="8" hidden="1">'Tiny1 from Medium'!$A$1:$A$29</definedName>
    <definedName name="_xlnm._FilterDatabase" localSheetId="19" hidden="1">'VARMAP 2020 2019 2018 2017 2016'!$A$1:$W$190</definedName>
    <definedName name="_xlnm._FilterDatabase" localSheetId="20" hidden="1">Visual!$A$1:$BP$190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1" i="27" l="1"/>
  <c r="H19" i="27"/>
  <c r="H20" i="27"/>
  <c r="H21" i="27"/>
  <c r="H22" i="27"/>
  <c r="H23" i="27"/>
  <c r="H24" i="27"/>
  <c r="H25" i="27"/>
  <c r="H26" i="27"/>
  <c r="H27" i="27"/>
  <c r="H28" i="27"/>
  <c r="H29" i="27"/>
  <c r="H30" i="27"/>
  <c r="H31" i="27"/>
  <c r="H32" i="27"/>
  <c r="H33" i="27"/>
  <c r="H34" i="27"/>
  <c r="H35" i="27"/>
  <c r="H36" i="27"/>
  <c r="H37" i="27"/>
  <c r="H38" i="27"/>
  <c r="H39" i="27"/>
  <c r="H40" i="27"/>
  <c r="H18" i="27"/>
  <c r="J2" i="25"/>
  <c r="K2" i="25"/>
  <c r="O2" i="25" s="1"/>
  <c r="L2" i="25"/>
  <c r="M2" i="25"/>
  <c r="N2" i="25"/>
  <c r="P2" i="25" s="1"/>
  <c r="J4" i="25"/>
  <c r="K4" i="25"/>
  <c r="L4" i="25"/>
  <c r="M4" i="25"/>
  <c r="N4" i="25"/>
  <c r="J16" i="25"/>
  <c r="K16" i="25"/>
  <c r="L16" i="25"/>
  <c r="M16" i="25"/>
  <c r="N16" i="25"/>
  <c r="J5" i="25"/>
  <c r="K5" i="25"/>
  <c r="L5" i="25"/>
  <c r="M5" i="25"/>
  <c r="N5" i="25"/>
  <c r="J3" i="25"/>
  <c r="K3" i="25"/>
  <c r="L3" i="25"/>
  <c r="M3" i="25"/>
  <c r="N3" i="25"/>
  <c r="J9" i="25"/>
  <c r="K9" i="25"/>
  <c r="L9" i="25"/>
  <c r="M9" i="25"/>
  <c r="N9" i="25"/>
  <c r="J15" i="25"/>
  <c r="K15" i="25"/>
  <c r="L15" i="25"/>
  <c r="M15" i="25"/>
  <c r="N15" i="25"/>
  <c r="J7" i="25"/>
  <c r="K7" i="25"/>
  <c r="L7" i="25"/>
  <c r="M7" i="25"/>
  <c r="N7" i="25"/>
  <c r="J6" i="25"/>
  <c r="K6" i="25"/>
  <c r="L6" i="25"/>
  <c r="M6" i="25"/>
  <c r="N6" i="25"/>
  <c r="J13" i="25"/>
  <c r="K13" i="25"/>
  <c r="L13" i="25"/>
  <c r="M13" i="25"/>
  <c r="N13" i="25"/>
  <c r="J12" i="25"/>
  <c r="K12" i="25"/>
  <c r="L12" i="25"/>
  <c r="M12" i="25"/>
  <c r="N12" i="25"/>
  <c r="J11" i="25"/>
  <c r="K11" i="25"/>
  <c r="L11" i="25"/>
  <c r="M11" i="25"/>
  <c r="N11" i="25"/>
  <c r="J14" i="25"/>
  <c r="K14" i="25"/>
  <c r="L14" i="25"/>
  <c r="M14" i="25"/>
  <c r="N14" i="25"/>
  <c r="J10" i="25"/>
  <c r="K10" i="25"/>
  <c r="L10" i="25"/>
  <c r="M10" i="25"/>
  <c r="N10" i="25"/>
  <c r="J8" i="25"/>
  <c r="K8" i="25"/>
  <c r="L8" i="25"/>
  <c r="M8" i="25"/>
  <c r="N8" i="25"/>
  <c r="J22" i="25"/>
  <c r="K22" i="25"/>
  <c r="L22" i="25"/>
  <c r="M22" i="25"/>
  <c r="N22" i="25"/>
  <c r="J20" i="25"/>
  <c r="K20" i="25"/>
  <c r="L20" i="25"/>
  <c r="M20" i="25"/>
  <c r="N20" i="25"/>
  <c r="J19" i="25"/>
  <c r="K19" i="25"/>
  <c r="L19" i="25"/>
  <c r="M19" i="25"/>
  <c r="N19" i="25"/>
  <c r="J17" i="25"/>
  <c r="K17" i="25"/>
  <c r="L17" i="25"/>
  <c r="M17" i="25"/>
  <c r="N17" i="25"/>
  <c r="J18" i="25"/>
  <c r="K18" i="25"/>
  <c r="L18" i="25"/>
  <c r="M18" i="25"/>
  <c r="N18" i="25"/>
  <c r="J23" i="25"/>
  <c r="K23" i="25"/>
  <c r="L23" i="25"/>
  <c r="M23" i="25"/>
  <c r="N23" i="25"/>
  <c r="J24" i="25"/>
  <c r="K24" i="25"/>
  <c r="L24" i="25"/>
  <c r="M24" i="25"/>
  <c r="N24" i="25"/>
  <c r="J21" i="25"/>
  <c r="K21" i="25"/>
  <c r="L21" i="25"/>
  <c r="M21" i="25"/>
  <c r="N21" i="25"/>
  <c r="I4" i="25"/>
  <c r="I16" i="25"/>
  <c r="I5" i="25"/>
  <c r="I3" i="25"/>
  <c r="I9" i="25"/>
  <c r="I15" i="25"/>
  <c r="I7" i="25"/>
  <c r="I6" i="25"/>
  <c r="I13" i="25"/>
  <c r="I12" i="25"/>
  <c r="I11" i="25"/>
  <c r="I14" i="25"/>
  <c r="I10" i="25"/>
  <c r="I8" i="25"/>
  <c r="I22" i="25"/>
  <c r="I20" i="25"/>
  <c r="I19" i="25"/>
  <c r="I17" i="25"/>
  <c r="I18" i="25"/>
  <c r="I23" i="25"/>
  <c r="I24" i="25"/>
  <c r="I21" i="25"/>
  <c r="I2" i="25"/>
  <c r="G28" i="25"/>
  <c r="F2" i="23"/>
  <c r="F3" i="23"/>
  <c r="F4" i="23"/>
  <c r="F5" i="23"/>
  <c r="F6" i="23"/>
  <c r="F7" i="23"/>
  <c r="F8" i="23"/>
  <c r="F9" i="23"/>
  <c r="F10" i="23"/>
  <c r="F11" i="23"/>
  <c r="F12" i="23"/>
  <c r="F13" i="23"/>
  <c r="F14" i="23"/>
  <c r="F15" i="23"/>
  <c r="F16" i="23"/>
  <c r="F17" i="23"/>
  <c r="F18" i="23"/>
  <c r="F19" i="23"/>
  <c r="F20" i="23"/>
  <c r="F21" i="23"/>
  <c r="F22" i="23"/>
  <c r="F23" i="23"/>
  <c r="F24" i="23"/>
  <c r="F25" i="23"/>
  <c r="F26" i="23"/>
  <c r="F27" i="23"/>
  <c r="F28" i="23"/>
  <c r="F29" i="23"/>
  <c r="F30" i="23"/>
  <c r="F31" i="23"/>
  <c r="F32" i="23"/>
  <c r="F33" i="23"/>
  <c r="F34" i="23"/>
  <c r="F35" i="23"/>
  <c r="F36" i="23"/>
  <c r="F37" i="23"/>
  <c r="F38" i="23"/>
  <c r="F39" i="23"/>
  <c r="F40" i="23"/>
  <c r="F41" i="23"/>
  <c r="F42" i="23"/>
  <c r="F43" i="23"/>
  <c r="F44" i="23"/>
  <c r="F45" i="23"/>
  <c r="F46" i="23"/>
  <c r="F47" i="23"/>
  <c r="F48" i="23"/>
  <c r="F49" i="23"/>
  <c r="F50" i="23"/>
  <c r="F51" i="23"/>
  <c r="F52" i="23"/>
  <c r="F53" i="23"/>
  <c r="F54" i="23"/>
  <c r="F55" i="23"/>
  <c r="F56" i="23"/>
  <c r="F57" i="23"/>
  <c r="F58" i="23"/>
  <c r="F59" i="23"/>
  <c r="F60" i="23"/>
  <c r="F61" i="23"/>
  <c r="F62" i="23"/>
  <c r="F63" i="23"/>
  <c r="F64" i="23"/>
  <c r="F65" i="23"/>
  <c r="F66" i="23"/>
  <c r="F67" i="23"/>
  <c r="F68" i="23"/>
  <c r="F69" i="23"/>
  <c r="F70" i="23"/>
  <c r="F71" i="23"/>
  <c r="F72" i="23"/>
  <c r="F73" i="23"/>
  <c r="F74" i="23"/>
  <c r="F75" i="23"/>
  <c r="F76" i="23"/>
  <c r="F77" i="23"/>
  <c r="F78" i="23"/>
  <c r="F79" i="23"/>
  <c r="F80" i="23"/>
  <c r="F81" i="23"/>
  <c r="F82" i="23"/>
  <c r="F83" i="23"/>
  <c r="F84" i="23"/>
  <c r="F85" i="23"/>
  <c r="F86" i="23"/>
  <c r="F87" i="23"/>
  <c r="F88" i="23"/>
  <c r="F89" i="23"/>
  <c r="F90" i="23"/>
  <c r="F91" i="23"/>
  <c r="F92" i="23"/>
  <c r="F93" i="23"/>
  <c r="F94" i="23"/>
  <c r="F95" i="23"/>
  <c r="F96" i="23"/>
  <c r="F97" i="23"/>
  <c r="F98" i="23"/>
  <c r="F99" i="23"/>
  <c r="F100" i="23"/>
  <c r="F101" i="23"/>
  <c r="F102" i="23"/>
  <c r="F103" i="23"/>
  <c r="F104" i="23"/>
  <c r="F105" i="23"/>
  <c r="F106" i="23"/>
  <c r="F107" i="23"/>
  <c r="F108" i="23"/>
  <c r="F109" i="23"/>
  <c r="F110" i="23"/>
  <c r="F111" i="23"/>
  <c r="F112" i="23"/>
  <c r="F113" i="23"/>
  <c r="F114" i="23"/>
  <c r="F115" i="23"/>
  <c r="F116" i="23"/>
  <c r="F117" i="23"/>
  <c r="F118" i="23"/>
  <c r="F119" i="23"/>
  <c r="F120" i="23"/>
  <c r="F121" i="23"/>
  <c r="F122" i="23"/>
  <c r="F123" i="23"/>
  <c r="F124" i="23"/>
  <c r="F125" i="23"/>
  <c r="F126" i="23"/>
  <c r="F127" i="23"/>
  <c r="F128" i="23"/>
  <c r="F129" i="23"/>
  <c r="F130" i="23"/>
  <c r="F131" i="23"/>
  <c r="F132" i="23"/>
  <c r="F133" i="23"/>
  <c r="F134" i="23"/>
  <c r="F135" i="23"/>
  <c r="F136" i="23"/>
  <c r="F137" i="23"/>
  <c r="F138" i="23"/>
  <c r="F139" i="23"/>
  <c r="F140" i="23"/>
  <c r="F141" i="23"/>
  <c r="F142" i="23"/>
  <c r="F143" i="23"/>
  <c r="F144" i="23"/>
  <c r="F145" i="23"/>
  <c r="F146" i="23"/>
  <c r="F147" i="23"/>
  <c r="F148" i="23"/>
  <c r="F149" i="23"/>
  <c r="F150" i="23"/>
  <c r="F151" i="23"/>
  <c r="F152" i="23"/>
  <c r="F153" i="23"/>
  <c r="F154" i="23"/>
  <c r="F155" i="23"/>
  <c r="F156" i="23"/>
  <c r="F157" i="23"/>
  <c r="F158" i="23"/>
  <c r="F159" i="23"/>
  <c r="F160" i="23"/>
  <c r="F161" i="23"/>
  <c r="F162" i="23"/>
  <c r="F163" i="23"/>
  <c r="F164" i="23"/>
  <c r="F165" i="23"/>
  <c r="F166" i="23"/>
  <c r="F167" i="23"/>
  <c r="F168" i="23"/>
  <c r="F169" i="23"/>
  <c r="F170" i="23"/>
  <c r="F171" i="23"/>
  <c r="B8" i="23"/>
  <c r="B18" i="23"/>
  <c r="B15" i="23"/>
  <c r="B6" i="23"/>
  <c r="B7" i="23"/>
  <c r="B16" i="23"/>
  <c r="B9" i="23"/>
  <c r="B14" i="23"/>
  <c r="B5" i="23"/>
  <c r="B12" i="23"/>
  <c r="B19" i="23"/>
  <c r="B4" i="23"/>
  <c r="B10" i="23"/>
  <c r="B11" i="23"/>
  <c r="B17" i="23"/>
  <c r="B3" i="23"/>
  <c r="B2" i="23"/>
  <c r="B20" i="23"/>
  <c r="B13" i="23"/>
  <c r="N17" i="22"/>
  <c r="N32" i="22"/>
  <c r="O17" i="22"/>
  <c r="O32" i="22"/>
  <c r="I2" i="22"/>
  <c r="J2" i="22"/>
  <c r="O2" i="22" s="1"/>
  <c r="K2" i="22"/>
  <c r="L2" i="22"/>
  <c r="M2" i="22"/>
  <c r="I3" i="22"/>
  <c r="J3" i="22"/>
  <c r="N3" i="22" s="1"/>
  <c r="K3" i="22"/>
  <c r="L3" i="22"/>
  <c r="M3" i="22"/>
  <c r="I5" i="22"/>
  <c r="J5" i="22"/>
  <c r="N5" i="22" s="1"/>
  <c r="K5" i="22"/>
  <c r="L5" i="22"/>
  <c r="M5" i="22"/>
  <c r="I6" i="22"/>
  <c r="J6" i="22"/>
  <c r="N6" i="22" s="1"/>
  <c r="K6" i="22"/>
  <c r="L6" i="22"/>
  <c r="M6" i="22"/>
  <c r="I17" i="22"/>
  <c r="J17" i="22"/>
  <c r="K17" i="22"/>
  <c r="L17" i="22"/>
  <c r="M17" i="22"/>
  <c r="I8" i="22"/>
  <c r="J8" i="22"/>
  <c r="N8" i="22" s="1"/>
  <c r="K8" i="22"/>
  <c r="L8" i="22"/>
  <c r="M8" i="22"/>
  <c r="I14" i="22"/>
  <c r="J14" i="22"/>
  <c r="N14" i="22" s="1"/>
  <c r="K14" i="22"/>
  <c r="L14" i="22"/>
  <c r="M14" i="22"/>
  <c r="I12" i="22"/>
  <c r="J12" i="22"/>
  <c r="N12" i="22" s="1"/>
  <c r="K12" i="22"/>
  <c r="L12" i="22"/>
  <c r="M12" i="22"/>
  <c r="I20" i="22"/>
  <c r="J20" i="22"/>
  <c r="N20" i="22" s="1"/>
  <c r="K20" i="22"/>
  <c r="L20" i="22"/>
  <c r="M20" i="22"/>
  <c r="I4" i="22"/>
  <c r="J4" i="22"/>
  <c r="N4" i="22" s="1"/>
  <c r="K4" i="22"/>
  <c r="L4" i="22"/>
  <c r="M4" i="22"/>
  <c r="I10" i="22"/>
  <c r="J10" i="22"/>
  <c r="N10" i="22" s="1"/>
  <c r="K10" i="22"/>
  <c r="L10" i="22"/>
  <c r="M10" i="22"/>
  <c r="I13" i="22"/>
  <c r="J13" i="22"/>
  <c r="N13" i="22" s="1"/>
  <c r="K13" i="22"/>
  <c r="L13" i="22"/>
  <c r="M13" i="22"/>
  <c r="I31" i="22"/>
  <c r="J31" i="22"/>
  <c r="O31" i="22" s="1"/>
  <c r="K31" i="22"/>
  <c r="L31" i="22"/>
  <c r="M31" i="22"/>
  <c r="I21" i="22"/>
  <c r="J21" i="22"/>
  <c r="N21" i="22" s="1"/>
  <c r="K21" i="22"/>
  <c r="L21" i="22"/>
  <c r="M21" i="22"/>
  <c r="I9" i="22"/>
  <c r="J9" i="22"/>
  <c r="N9" i="22" s="1"/>
  <c r="K9" i="22"/>
  <c r="L9" i="22"/>
  <c r="M9" i="22"/>
  <c r="I19" i="22"/>
  <c r="J19" i="22"/>
  <c r="O19" i="22" s="1"/>
  <c r="K19" i="22"/>
  <c r="L19" i="22"/>
  <c r="M19" i="22"/>
  <c r="I24" i="22"/>
  <c r="J24" i="22"/>
  <c r="N24" i="22" s="1"/>
  <c r="K24" i="22"/>
  <c r="L24" i="22"/>
  <c r="M24" i="22"/>
  <c r="I22" i="22"/>
  <c r="J22" i="22"/>
  <c r="N22" i="22" s="1"/>
  <c r="K22" i="22"/>
  <c r="L22" i="22"/>
  <c r="M22" i="22"/>
  <c r="I16" i="22"/>
  <c r="J16" i="22"/>
  <c r="K16" i="22"/>
  <c r="L16" i="22"/>
  <c r="N16" i="22" s="1"/>
  <c r="M16" i="22"/>
  <c r="I11" i="22"/>
  <c r="J11" i="22"/>
  <c r="N11" i="22" s="1"/>
  <c r="K11" i="22"/>
  <c r="L11" i="22"/>
  <c r="M11" i="22"/>
  <c r="I26" i="22"/>
  <c r="J26" i="22"/>
  <c r="N26" i="22" s="1"/>
  <c r="K26" i="22"/>
  <c r="L26" i="22"/>
  <c r="M26" i="22"/>
  <c r="I7" i="22"/>
  <c r="J7" i="22"/>
  <c r="N7" i="22" s="1"/>
  <c r="K7" i="22"/>
  <c r="L7" i="22"/>
  <c r="M7" i="22"/>
  <c r="I25" i="22"/>
  <c r="J25" i="22"/>
  <c r="N25" i="22" s="1"/>
  <c r="K25" i="22"/>
  <c r="L25" i="22"/>
  <c r="M25" i="22"/>
  <c r="I28" i="22"/>
  <c r="J28" i="22"/>
  <c r="N28" i="22" s="1"/>
  <c r="K28" i="22"/>
  <c r="L28" i="22"/>
  <c r="M28" i="22"/>
  <c r="I15" i="22"/>
  <c r="J15" i="22"/>
  <c r="K15" i="22"/>
  <c r="L15" i="22"/>
  <c r="O15" i="22" s="1"/>
  <c r="M15" i="22"/>
  <c r="I23" i="22"/>
  <c r="J23" i="22"/>
  <c r="N23" i="22" s="1"/>
  <c r="K23" i="22"/>
  <c r="L23" i="22"/>
  <c r="M23" i="22"/>
  <c r="I18" i="22"/>
  <c r="J18" i="22"/>
  <c r="N18" i="22" s="1"/>
  <c r="K18" i="22"/>
  <c r="L18" i="22"/>
  <c r="M18" i="22"/>
  <c r="I27" i="22"/>
  <c r="J27" i="22"/>
  <c r="N27" i="22" s="1"/>
  <c r="K27" i="22"/>
  <c r="L27" i="22"/>
  <c r="M27" i="22"/>
  <c r="I29" i="22"/>
  <c r="J29" i="22"/>
  <c r="N29" i="22" s="1"/>
  <c r="K29" i="22"/>
  <c r="L29" i="22"/>
  <c r="M29" i="22"/>
  <c r="I30" i="22"/>
  <c r="J30" i="22"/>
  <c r="N30" i="22" s="1"/>
  <c r="K30" i="22"/>
  <c r="L30" i="22"/>
  <c r="M30" i="22"/>
  <c r="I32" i="22"/>
  <c r="J32" i="22"/>
  <c r="K32" i="22"/>
  <c r="L32" i="22"/>
  <c r="M32" i="22"/>
  <c r="I34" i="22"/>
  <c r="J34" i="22"/>
  <c r="K34" i="22"/>
  <c r="L34" i="22"/>
  <c r="O34" i="22" s="1"/>
  <c r="M34" i="22"/>
  <c r="I33" i="22"/>
  <c r="J33" i="22"/>
  <c r="O33" i="22" s="1"/>
  <c r="K33" i="22"/>
  <c r="L33" i="22"/>
  <c r="M33" i="22"/>
  <c r="H3" i="22"/>
  <c r="H5" i="22"/>
  <c r="H6" i="22"/>
  <c r="H17" i="22"/>
  <c r="H8" i="22"/>
  <c r="H14" i="22"/>
  <c r="H12" i="22"/>
  <c r="P12" i="22" s="1"/>
  <c r="H20" i="22"/>
  <c r="H4" i="22"/>
  <c r="H10" i="22"/>
  <c r="H13" i="22"/>
  <c r="H31" i="22"/>
  <c r="H21" i="22"/>
  <c r="H9" i="22"/>
  <c r="H19" i="22"/>
  <c r="H24" i="22"/>
  <c r="H22" i="22"/>
  <c r="H16" i="22"/>
  <c r="H11" i="22"/>
  <c r="H26" i="22"/>
  <c r="P26" i="22" s="1"/>
  <c r="H7" i="22"/>
  <c r="H25" i="22"/>
  <c r="H28" i="22"/>
  <c r="H15" i="22"/>
  <c r="H23" i="22"/>
  <c r="H18" i="22"/>
  <c r="P18" i="22" s="1"/>
  <c r="H27" i="22"/>
  <c r="H29" i="22"/>
  <c r="H30" i="22"/>
  <c r="H32" i="22"/>
  <c r="H34" i="22"/>
  <c r="H33" i="22"/>
  <c r="H2" i="22"/>
  <c r="F38" i="22"/>
  <c r="F62" i="20"/>
  <c r="M60" i="20"/>
  <c r="L60" i="20"/>
  <c r="K60" i="20"/>
  <c r="J60" i="20"/>
  <c r="I60" i="20"/>
  <c r="H60" i="20"/>
  <c r="P60" i="20" s="1"/>
  <c r="M59" i="20"/>
  <c r="L59" i="20"/>
  <c r="K59" i="20"/>
  <c r="J59" i="20"/>
  <c r="I59" i="20"/>
  <c r="H59" i="20"/>
  <c r="P59" i="20" s="1"/>
  <c r="M58" i="20"/>
  <c r="L58" i="20"/>
  <c r="K58" i="20"/>
  <c r="J58" i="20"/>
  <c r="I58" i="20"/>
  <c r="N58" i="20" s="1"/>
  <c r="H58" i="20"/>
  <c r="P58" i="20" s="1"/>
  <c r="M57" i="20"/>
  <c r="L57" i="20"/>
  <c r="K57" i="20"/>
  <c r="J57" i="20"/>
  <c r="I57" i="20"/>
  <c r="P57" i="20" s="1"/>
  <c r="H57" i="20"/>
  <c r="M56" i="20"/>
  <c r="L56" i="20"/>
  <c r="K56" i="20"/>
  <c r="J56" i="20"/>
  <c r="I56" i="20"/>
  <c r="O56" i="20" s="1"/>
  <c r="H56" i="20"/>
  <c r="P56" i="20" s="1"/>
  <c r="M55" i="20"/>
  <c r="L55" i="20"/>
  <c r="K55" i="20"/>
  <c r="J55" i="20"/>
  <c r="I55" i="20"/>
  <c r="P55" i="20" s="1"/>
  <c r="H55" i="20"/>
  <c r="M54" i="20"/>
  <c r="L54" i="20"/>
  <c r="K54" i="20"/>
  <c r="J54" i="20"/>
  <c r="O54" i="20" s="1"/>
  <c r="I54" i="20"/>
  <c r="H54" i="20"/>
  <c r="P54" i="20" s="1"/>
  <c r="M53" i="20"/>
  <c r="L53" i="20"/>
  <c r="K53" i="20"/>
  <c r="J53" i="20"/>
  <c r="O53" i="20" s="1"/>
  <c r="I53" i="20"/>
  <c r="H53" i="20"/>
  <c r="M52" i="20"/>
  <c r="L52" i="20"/>
  <c r="K52" i="20"/>
  <c r="N52" i="20" s="1"/>
  <c r="J52" i="20"/>
  <c r="I52" i="20"/>
  <c r="H52" i="20"/>
  <c r="P52" i="20" s="1"/>
  <c r="M51" i="20"/>
  <c r="L51" i="20"/>
  <c r="P51" i="20" s="1"/>
  <c r="K51" i="20"/>
  <c r="J51" i="20"/>
  <c r="I51" i="20"/>
  <c r="H51" i="20"/>
  <c r="M50" i="20"/>
  <c r="L50" i="20"/>
  <c r="K50" i="20"/>
  <c r="J50" i="20"/>
  <c r="I50" i="20"/>
  <c r="H50" i="20"/>
  <c r="P50" i="20" s="1"/>
  <c r="P49" i="20"/>
  <c r="O49" i="20"/>
  <c r="N49" i="20"/>
  <c r="M49" i="20"/>
  <c r="L49" i="20"/>
  <c r="K49" i="20"/>
  <c r="J49" i="20"/>
  <c r="I49" i="20"/>
  <c r="H49" i="20"/>
  <c r="M48" i="20"/>
  <c r="L48" i="20"/>
  <c r="K48" i="20"/>
  <c r="J48" i="20"/>
  <c r="I48" i="20"/>
  <c r="H48" i="20"/>
  <c r="O48" i="20" s="1"/>
  <c r="P47" i="20"/>
  <c r="M47" i="20"/>
  <c r="L47" i="20"/>
  <c r="K47" i="20"/>
  <c r="J47" i="20"/>
  <c r="I47" i="20"/>
  <c r="H47" i="20"/>
  <c r="O47" i="20" s="1"/>
  <c r="M46" i="20"/>
  <c r="L46" i="20"/>
  <c r="K46" i="20"/>
  <c r="J46" i="20"/>
  <c r="I46" i="20"/>
  <c r="P46" i="20" s="1"/>
  <c r="H46" i="20"/>
  <c r="M45" i="20"/>
  <c r="L45" i="20"/>
  <c r="K45" i="20"/>
  <c r="J45" i="20"/>
  <c r="N45" i="20" s="1"/>
  <c r="I45" i="20"/>
  <c r="H45" i="20"/>
  <c r="P45" i="20" s="1"/>
  <c r="M44" i="20"/>
  <c r="L44" i="20"/>
  <c r="K44" i="20"/>
  <c r="O44" i="20" s="1"/>
  <c r="J44" i="20"/>
  <c r="I44" i="20"/>
  <c r="H44" i="20"/>
  <c r="P44" i="20" s="1"/>
  <c r="M43" i="20"/>
  <c r="L43" i="20"/>
  <c r="K43" i="20"/>
  <c r="J43" i="20"/>
  <c r="I43" i="20"/>
  <c r="H43" i="20"/>
  <c r="P43" i="20" s="1"/>
  <c r="M42" i="20"/>
  <c r="P42" i="20" s="1"/>
  <c r="L42" i="20"/>
  <c r="K42" i="20"/>
  <c r="J42" i="20"/>
  <c r="I42" i="20"/>
  <c r="H42" i="20"/>
  <c r="M41" i="20"/>
  <c r="L41" i="20"/>
  <c r="K41" i="20"/>
  <c r="J41" i="20"/>
  <c r="I41" i="20"/>
  <c r="H41" i="20"/>
  <c r="O41" i="20" s="1"/>
  <c r="P40" i="20"/>
  <c r="O40" i="20"/>
  <c r="M40" i="20"/>
  <c r="L40" i="20"/>
  <c r="K40" i="20"/>
  <c r="J40" i="20"/>
  <c r="I40" i="20"/>
  <c r="H40" i="20"/>
  <c r="N40" i="20" s="1"/>
  <c r="M39" i="20"/>
  <c r="L39" i="20"/>
  <c r="K39" i="20"/>
  <c r="J39" i="20"/>
  <c r="I39" i="20"/>
  <c r="H39" i="20"/>
  <c r="P39" i="20" s="1"/>
  <c r="M38" i="20"/>
  <c r="L38" i="20"/>
  <c r="K38" i="20"/>
  <c r="J38" i="20"/>
  <c r="I38" i="20"/>
  <c r="N38" i="20" s="1"/>
  <c r="H38" i="20"/>
  <c r="P38" i="20" s="1"/>
  <c r="M37" i="20"/>
  <c r="L37" i="20"/>
  <c r="K37" i="20"/>
  <c r="J37" i="20"/>
  <c r="N37" i="20" s="1"/>
  <c r="I37" i="20"/>
  <c r="H37" i="20"/>
  <c r="M36" i="20"/>
  <c r="L36" i="20"/>
  <c r="K36" i="20"/>
  <c r="N36" i="20" s="1"/>
  <c r="J36" i="20"/>
  <c r="I36" i="20"/>
  <c r="H36" i="20"/>
  <c r="P36" i="20" s="1"/>
  <c r="M35" i="20"/>
  <c r="L35" i="20"/>
  <c r="P35" i="20" s="1"/>
  <c r="K35" i="20"/>
  <c r="J35" i="20"/>
  <c r="I35" i="20"/>
  <c r="H35" i="20"/>
  <c r="M34" i="20"/>
  <c r="L34" i="20"/>
  <c r="K34" i="20"/>
  <c r="J34" i="20"/>
  <c r="I34" i="20"/>
  <c r="H34" i="20"/>
  <c r="P34" i="20" s="1"/>
  <c r="P33" i="20"/>
  <c r="O33" i="20"/>
  <c r="N33" i="20"/>
  <c r="M33" i="20"/>
  <c r="L33" i="20"/>
  <c r="K33" i="20"/>
  <c r="J33" i="20"/>
  <c r="I33" i="20"/>
  <c r="H33" i="20"/>
  <c r="M32" i="20"/>
  <c r="L32" i="20"/>
  <c r="K32" i="20"/>
  <c r="J32" i="20"/>
  <c r="I32" i="20"/>
  <c r="H32" i="20"/>
  <c r="P32" i="20" s="1"/>
  <c r="P31" i="20"/>
  <c r="M31" i="20"/>
  <c r="L31" i="20"/>
  <c r="K31" i="20"/>
  <c r="J31" i="20"/>
  <c r="I31" i="20"/>
  <c r="H31" i="20"/>
  <c r="O31" i="20" s="1"/>
  <c r="M30" i="20"/>
  <c r="L30" i="20"/>
  <c r="K30" i="20"/>
  <c r="J30" i="20"/>
  <c r="I30" i="20"/>
  <c r="N30" i="20" s="1"/>
  <c r="H30" i="20"/>
  <c r="P30" i="20" s="1"/>
  <c r="M29" i="20"/>
  <c r="L29" i="20"/>
  <c r="K29" i="20"/>
  <c r="J29" i="20"/>
  <c r="O29" i="20" s="1"/>
  <c r="I29" i="20"/>
  <c r="H29" i="20"/>
  <c r="P29" i="20" s="1"/>
  <c r="M28" i="20"/>
  <c r="L28" i="20"/>
  <c r="K28" i="20"/>
  <c r="O28" i="20" s="1"/>
  <c r="J28" i="20"/>
  <c r="I28" i="20"/>
  <c r="H28" i="20"/>
  <c r="M27" i="20"/>
  <c r="L27" i="20"/>
  <c r="K27" i="20"/>
  <c r="J27" i="20"/>
  <c r="I27" i="20"/>
  <c r="H27" i="20"/>
  <c r="P27" i="20" s="1"/>
  <c r="M26" i="20"/>
  <c r="P26" i="20" s="1"/>
  <c r="L26" i="20"/>
  <c r="K26" i="20"/>
  <c r="J26" i="20"/>
  <c r="I26" i="20"/>
  <c r="H26" i="20"/>
  <c r="M25" i="20"/>
  <c r="L25" i="20"/>
  <c r="K25" i="20"/>
  <c r="J25" i="20"/>
  <c r="I25" i="20"/>
  <c r="H25" i="20"/>
  <c r="P25" i="20" s="1"/>
  <c r="P24" i="20"/>
  <c r="O24" i="20"/>
  <c r="M24" i="20"/>
  <c r="L24" i="20"/>
  <c r="K24" i="20"/>
  <c r="J24" i="20"/>
  <c r="I24" i="20"/>
  <c r="H24" i="20"/>
  <c r="N24" i="20" s="1"/>
  <c r="M23" i="20"/>
  <c r="L23" i="20"/>
  <c r="K23" i="20"/>
  <c r="J23" i="20"/>
  <c r="I23" i="20"/>
  <c r="H23" i="20"/>
  <c r="P23" i="20" s="1"/>
  <c r="M22" i="20"/>
  <c r="L22" i="20"/>
  <c r="K22" i="20"/>
  <c r="J22" i="20"/>
  <c r="I22" i="20"/>
  <c r="N22" i="20" s="1"/>
  <c r="H22" i="20"/>
  <c r="P22" i="20" s="1"/>
  <c r="M21" i="20"/>
  <c r="L21" i="20"/>
  <c r="K21" i="20"/>
  <c r="J21" i="20"/>
  <c r="N21" i="20" s="1"/>
  <c r="I21" i="20"/>
  <c r="P21" i="20" s="1"/>
  <c r="H21" i="20"/>
  <c r="M20" i="20"/>
  <c r="L20" i="20"/>
  <c r="K20" i="20"/>
  <c r="O20" i="20" s="1"/>
  <c r="J20" i="20"/>
  <c r="I20" i="20"/>
  <c r="H20" i="20"/>
  <c r="P20" i="20" s="1"/>
  <c r="M19" i="20"/>
  <c r="L19" i="20"/>
  <c r="P19" i="20" s="1"/>
  <c r="K19" i="20"/>
  <c r="J19" i="20"/>
  <c r="I19" i="20"/>
  <c r="H19" i="20"/>
  <c r="M18" i="20"/>
  <c r="L18" i="20"/>
  <c r="K18" i="20"/>
  <c r="J18" i="20"/>
  <c r="I18" i="20"/>
  <c r="H18" i="20"/>
  <c r="P18" i="20" s="1"/>
  <c r="P17" i="20"/>
  <c r="O17" i="20"/>
  <c r="N17" i="20"/>
  <c r="M17" i="20"/>
  <c r="L17" i="20"/>
  <c r="K17" i="20"/>
  <c r="J17" i="20"/>
  <c r="I17" i="20"/>
  <c r="H17" i="20"/>
  <c r="M16" i="20"/>
  <c r="L16" i="20"/>
  <c r="K16" i="20"/>
  <c r="J16" i="20"/>
  <c r="I16" i="20"/>
  <c r="H16" i="20"/>
  <c r="O16" i="20" s="1"/>
  <c r="P15" i="20"/>
  <c r="M15" i="20"/>
  <c r="L15" i="20"/>
  <c r="K15" i="20"/>
  <c r="J15" i="20"/>
  <c r="I15" i="20"/>
  <c r="H15" i="20"/>
  <c r="O15" i="20" s="1"/>
  <c r="M14" i="20"/>
  <c r="L14" i="20"/>
  <c r="K14" i="20"/>
  <c r="J14" i="20"/>
  <c r="I14" i="20"/>
  <c r="N14" i="20" s="1"/>
  <c r="H14" i="20"/>
  <c r="P14" i="20" s="1"/>
  <c r="M13" i="20"/>
  <c r="L13" i="20"/>
  <c r="K13" i="20"/>
  <c r="J13" i="20"/>
  <c r="N13" i="20" s="1"/>
  <c r="I13" i="20"/>
  <c r="H13" i="20"/>
  <c r="P13" i="20" s="1"/>
  <c r="M12" i="20"/>
  <c r="L12" i="20"/>
  <c r="K12" i="20"/>
  <c r="O12" i="20" s="1"/>
  <c r="J12" i="20"/>
  <c r="I12" i="20"/>
  <c r="H12" i="20"/>
  <c r="M11" i="20"/>
  <c r="L11" i="20"/>
  <c r="K11" i="20"/>
  <c r="J11" i="20"/>
  <c r="I11" i="20"/>
  <c r="H11" i="20"/>
  <c r="O11" i="20" s="1"/>
  <c r="M10" i="20"/>
  <c r="P10" i="20" s="1"/>
  <c r="L10" i="20"/>
  <c r="K10" i="20"/>
  <c r="J10" i="20"/>
  <c r="I10" i="20"/>
  <c r="H10" i="20"/>
  <c r="M9" i="20"/>
  <c r="L9" i="20"/>
  <c r="K9" i="20"/>
  <c r="J9" i="20"/>
  <c r="I9" i="20"/>
  <c r="H9" i="20"/>
  <c r="P9" i="20" s="1"/>
  <c r="P8" i="20"/>
  <c r="O8" i="20"/>
  <c r="M8" i="20"/>
  <c r="L8" i="20"/>
  <c r="K8" i="20"/>
  <c r="J8" i="20"/>
  <c r="I8" i="20"/>
  <c r="H8" i="20"/>
  <c r="N8" i="20" s="1"/>
  <c r="M7" i="20"/>
  <c r="L7" i="20"/>
  <c r="K7" i="20"/>
  <c r="J7" i="20"/>
  <c r="I7" i="20"/>
  <c r="H7" i="20"/>
  <c r="P7" i="20" s="1"/>
  <c r="M6" i="20"/>
  <c r="L6" i="20"/>
  <c r="K6" i="20"/>
  <c r="J6" i="20"/>
  <c r="I6" i="20"/>
  <c r="P6" i="20" s="1"/>
  <c r="H6" i="20"/>
  <c r="O6" i="20" s="1"/>
  <c r="M5" i="20"/>
  <c r="L5" i="20"/>
  <c r="K5" i="20"/>
  <c r="J5" i="20"/>
  <c r="N5" i="20" s="1"/>
  <c r="I5" i="20"/>
  <c r="P5" i="20" s="1"/>
  <c r="H5" i="20"/>
  <c r="M4" i="20"/>
  <c r="L4" i="20"/>
  <c r="K4" i="20"/>
  <c r="O4" i="20" s="1"/>
  <c r="J4" i="20"/>
  <c r="I4" i="20"/>
  <c r="H4" i="20"/>
  <c r="P4" i="20" s="1"/>
  <c r="M3" i="20"/>
  <c r="L3" i="20"/>
  <c r="P3" i="20" s="1"/>
  <c r="K3" i="20"/>
  <c r="J3" i="20"/>
  <c r="I3" i="20"/>
  <c r="H3" i="20"/>
  <c r="M2" i="20"/>
  <c r="L2" i="20"/>
  <c r="K2" i="20"/>
  <c r="J2" i="20"/>
  <c r="I2" i="20"/>
  <c r="H2" i="20"/>
  <c r="P2" i="20" s="1"/>
  <c r="H30" i="19"/>
  <c r="N30" i="19" s="1"/>
  <c r="I30" i="19"/>
  <c r="J30" i="19"/>
  <c r="K30" i="19"/>
  <c r="L30" i="19"/>
  <c r="M30" i="19"/>
  <c r="H3" i="19"/>
  <c r="I3" i="19"/>
  <c r="J3" i="19"/>
  <c r="K3" i="19"/>
  <c r="N3" i="19" s="1"/>
  <c r="L3" i="19"/>
  <c r="M3" i="19"/>
  <c r="H4" i="19"/>
  <c r="O4" i="19" s="1"/>
  <c r="I4" i="19"/>
  <c r="J4" i="19"/>
  <c r="K4" i="19"/>
  <c r="L4" i="19"/>
  <c r="M4" i="19"/>
  <c r="H5" i="19"/>
  <c r="I5" i="19"/>
  <c r="J5" i="19"/>
  <c r="K5" i="19"/>
  <c r="L5" i="19"/>
  <c r="M5" i="19"/>
  <c r="H25" i="19"/>
  <c r="I25" i="19"/>
  <c r="J25" i="19"/>
  <c r="K25" i="19"/>
  <c r="L25" i="19"/>
  <c r="M25" i="19"/>
  <c r="H29" i="19"/>
  <c r="I29" i="19"/>
  <c r="J29" i="19"/>
  <c r="K29" i="19"/>
  <c r="L29" i="19"/>
  <c r="M29" i="19"/>
  <c r="H7" i="19"/>
  <c r="I7" i="19"/>
  <c r="J7" i="19"/>
  <c r="K7" i="19"/>
  <c r="L7" i="19"/>
  <c r="M7" i="19"/>
  <c r="H10" i="19"/>
  <c r="P10" i="19" s="1"/>
  <c r="I10" i="19"/>
  <c r="J10" i="19"/>
  <c r="K10" i="19"/>
  <c r="L10" i="19"/>
  <c r="M10" i="19"/>
  <c r="H8" i="19"/>
  <c r="I8" i="19"/>
  <c r="J8" i="19"/>
  <c r="K8" i="19"/>
  <c r="L8" i="19"/>
  <c r="M8" i="19"/>
  <c r="H20" i="19"/>
  <c r="I20" i="19"/>
  <c r="J20" i="19"/>
  <c r="K20" i="19"/>
  <c r="L20" i="19"/>
  <c r="M20" i="19"/>
  <c r="H6" i="19"/>
  <c r="P6" i="19" s="1"/>
  <c r="I6" i="19"/>
  <c r="J6" i="19"/>
  <c r="K6" i="19"/>
  <c r="L6" i="19"/>
  <c r="M6" i="19"/>
  <c r="H42" i="19"/>
  <c r="I42" i="19"/>
  <c r="J42" i="19"/>
  <c r="K42" i="19"/>
  <c r="L42" i="19"/>
  <c r="M42" i="19"/>
  <c r="H23" i="19"/>
  <c r="I23" i="19"/>
  <c r="O23" i="19" s="1"/>
  <c r="J23" i="19"/>
  <c r="N23" i="19" s="1"/>
  <c r="K23" i="19"/>
  <c r="L23" i="19"/>
  <c r="M23" i="19"/>
  <c r="H13" i="19"/>
  <c r="I13" i="19"/>
  <c r="J13" i="19"/>
  <c r="K13" i="19"/>
  <c r="L13" i="19"/>
  <c r="M13" i="19"/>
  <c r="H15" i="19"/>
  <c r="I15" i="19"/>
  <c r="J15" i="19"/>
  <c r="K15" i="19"/>
  <c r="L15" i="19"/>
  <c r="M15" i="19"/>
  <c r="H45" i="19"/>
  <c r="O45" i="19" s="1"/>
  <c r="I45" i="19"/>
  <c r="J45" i="19"/>
  <c r="K45" i="19"/>
  <c r="L45" i="19"/>
  <c r="M45" i="19"/>
  <c r="H12" i="19"/>
  <c r="I12" i="19"/>
  <c r="J12" i="19"/>
  <c r="K12" i="19"/>
  <c r="L12" i="19"/>
  <c r="M12" i="19"/>
  <c r="H58" i="19"/>
  <c r="I58" i="19"/>
  <c r="J58" i="19"/>
  <c r="K58" i="19"/>
  <c r="P58" i="19" s="1"/>
  <c r="L58" i="19"/>
  <c r="M58" i="19"/>
  <c r="H14" i="19"/>
  <c r="I14" i="19"/>
  <c r="J14" i="19"/>
  <c r="K14" i="19"/>
  <c r="L14" i="19"/>
  <c r="M14" i="19"/>
  <c r="H18" i="19"/>
  <c r="I18" i="19"/>
  <c r="J18" i="19"/>
  <c r="K18" i="19"/>
  <c r="L18" i="19"/>
  <c r="M18" i="19"/>
  <c r="H9" i="19"/>
  <c r="I9" i="19"/>
  <c r="J9" i="19"/>
  <c r="K9" i="19"/>
  <c r="L9" i="19"/>
  <c r="M9" i="19"/>
  <c r="H21" i="19"/>
  <c r="I21" i="19"/>
  <c r="J21" i="19"/>
  <c r="K21" i="19"/>
  <c r="L21" i="19"/>
  <c r="M21" i="19"/>
  <c r="H24" i="19"/>
  <c r="I24" i="19"/>
  <c r="J24" i="19"/>
  <c r="K24" i="19"/>
  <c r="L24" i="19"/>
  <c r="M24" i="19"/>
  <c r="H16" i="19"/>
  <c r="I16" i="19"/>
  <c r="O16" i="19" s="1"/>
  <c r="J16" i="19"/>
  <c r="N16" i="19" s="1"/>
  <c r="K16" i="19"/>
  <c r="L16" i="19"/>
  <c r="M16" i="19"/>
  <c r="H11" i="19"/>
  <c r="I11" i="19"/>
  <c r="J11" i="19"/>
  <c r="K11" i="19"/>
  <c r="L11" i="19"/>
  <c r="M11" i="19"/>
  <c r="H27" i="19"/>
  <c r="I27" i="19"/>
  <c r="J27" i="19"/>
  <c r="K27" i="19"/>
  <c r="P27" i="19" s="1"/>
  <c r="L27" i="19"/>
  <c r="N27" i="19" s="1"/>
  <c r="M27" i="19"/>
  <c r="H37" i="19"/>
  <c r="O37" i="19" s="1"/>
  <c r="I37" i="19"/>
  <c r="J37" i="19"/>
  <c r="K37" i="19"/>
  <c r="L37" i="19"/>
  <c r="M37" i="19"/>
  <c r="H26" i="19"/>
  <c r="I26" i="19"/>
  <c r="J26" i="19"/>
  <c r="K26" i="19"/>
  <c r="L26" i="19"/>
  <c r="M26" i="19"/>
  <c r="H46" i="19"/>
  <c r="I46" i="19"/>
  <c r="O46" i="19" s="1"/>
  <c r="J46" i="19"/>
  <c r="K46" i="19"/>
  <c r="L46" i="19"/>
  <c r="M46" i="19"/>
  <c r="H34" i="19"/>
  <c r="I34" i="19"/>
  <c r="J34" i="19"/>
  <c r="K34" i="19"/>
  <c r="L34" i="19"/>
  <c r="M34" i="19"/>
  <c r="H17" i="19"/>
  <c r="I17" i="19"/>
  <c r="J17" i="19"/>
  <c r="K17" i="19"/>
  <c r="L17" i="19"/>
  <c r="M17" i="19"/>
  <c r="H39" i="19"/>
  <c r="I39" i="19"/>
  <c r="J39" i="19"/>
  <c r="K39" i="19"/>
  <c r="L39" i="19"/>
  <c r="M39" i="19"/>
  <c r="H22" i="19"/>
  <c r="I22" i="19"/>
  <c r="J22" i="19"/>
  <c r="K22" i="19"/>
  <c r="L22" i="19"/>
  <c r="M22" i="19"/>
  <c r="H44" i="19"/>
  <c r="I44" i="19"/>
  <c r="J44" i="19"/>
  <c r="K44" i="19"/>
  <c r="L44" i="19"/>
  <c r="P44" i="19" s="1"/>
  <c r="M44" i="19"/>
  <c r="H36" i="19"/>
  <c r="I36" i="19"/>
  <c r="J36" i="19"/>
  <c r="K36" i="19"/>
  <c r="L36" i="19"/>
  <c r="M36" i="19"/>
  <c r="H52" i="19"/>
  <c r="I52" i="19"/>
  <c r="J52" i="19"/>
  <c r="K52" i="19"/>
  <c r="L52" i="19"/>
  <c r="M52" i="19"/>
  <c r="H19" i="19"/>
  <c r="I19" i="19"/>
  <c r="J19" i="19"/>
  <c r="K19" i="19"/>
  <c r="L19" i="19"/>
  <c r="M19" i="19"/>
  <c r="H32" i="19"/>
  <c r="I32" i="19"/>
  <c r="J32" i="19"/>
  <c r="K32" i="19"/>
  <c r="L32" i="19"/>
  <c r="M32" i="19"/>
  <c r="H40" i="19"/>
  <c r="I40" i="19"/>
  <c r="J40" i="19"/>
  <c r="K40" i="19"/>
  <c r="L40" i="19"/>
  <c r="M40" i="19"/>
  <c r="H28" i="19"/>
  <c r="I28" i="19"/>
  <c r="J28" i="19"/>
  <c r="K28" i="19"/>
  <c r="L28" i="19"/>
  <c r="M28" i="19"/>
  <c r="H43" i="19"/>
  <c r="I43" i="19"/>
  <c r="J43" i="19"/>
  <c r="K43" i="19"/>
  <c r="L43" i="19"/>
  <c r="M43" i="19"/>
  <c r="H38" i="19"/>
  <c r="I38" i="19"/>
  <c r="J38" i="19"/>
  <c r="K38" i="19"/>
  <c r="L38" i="19"/>
  <c r="M38" i="19"/>
  <c r="H31" i="19"/>
  <c r="I31" i="19"/>
  <c r="J31" i="19"/>
  <c r="K31" i="19"/>
  <c r="L31" i="19"/>
  <c r="M31" i="19"/>
  <c r="H48" i="19"/>
  <c r="I48" i="19"/>
  <c r="J48" i="19"/>
  <c r="K48" i="19"/>
  <c r="L48" i="19"/>
  <c r="M48" i="19"/>
  <c r="H47" i="19"/>
  <c r="I47" i="19"/>
  <c r="J47" i="19"/>
  <c r="K47" i="19"/>
  <c r="L47" i="19"/>
  <c r="M47" i="19"/>
  <c r="H41" i="19"/>
  <c r="I41" i="19"/>
  <c r="J41" i="19"/>
  <c r="K41" i="19"/>
  <c r="L41" i="19"/>
  <c r="M41" i="19"/>
  <c r="H51" i="19"/>
  <c r="I51" i="19"/>
  <c r="J51" i="19"/>
  <c r="K51" i="19"/>
  <c r="L51" i="19"/>
  <c r="M51" i="19"/>
  <c r="H33" i="19"/>
  <c r="I33" i="19"/>
  <c r="J33" i="19"/>
  <c r="K33" i="19"/>
  <c r="L33" i="19"/>
  <c r="M33" i="19"/>
  <c r="H54" i="19"/>
  <c r="I54" i="19"/>
  <c r="J54" i="19"/>
  <c r="K54" i="19"/>
  <c r="L54" i="19"/>
  <c r="M54" i="19"/>
  <c r="H49" i="19"/>
  <c r="I49" i="19"/>
  <c r="J49" i="19"/>
  <c r="K49" i="19"/>
  <c r="L49" i="19"/>
  <c r="M49" i="19"/>
  <c r="H50" i="19"/>
  <c r="I50" i="19"/>
  <c r="J50" i="19"/>
  <c r="K50" i="19"/>
  <c r="L50" i="19"/>
  <c r="M50" i="19"/>
  <c r="H35" i="19"/>
  <c r="I35" i="19"/>
  <c r="J35" i="19"/>
  <c r="K35" i="19"/>
  <c r="L35" i="19"/>
  <c r="M35" i="19"/>
  <c r="H59" i="19"/>
  <c r="O59" i="19" s="1"/>
  <c r="I59" i="19"/>
  <c r="J59" i="19"/>
  <c r="K59" i="19"/>
  <c r="L59" i="19"/>
  <c r="M59" i="19"/>
  <c r="H60" i="19"/>
  <c r="O60" i="19" s="1"/>
  <c r="I60" i="19"/>
  <c r="J60" i="19"/>
  <c r="K60" i="19"/>
  <c r="L60" i="19"/>
  <c r="M60" i="19"/>
  <c r="H57" i="19"/>
  <c r="I57" i="19"/>
  <c r="J57" i="19"/>
  <c r="K57" i="19"/>
  <c r="L57" i="19"/>
  <c r="M57" i="19"/>
  <c r="H55" i="19"/>
  <c r="I55" i="19"/>
  <c r="J55" i="19"/>
  <c r="K55" i="19"/>
  <c r="L55" i="19"/>
  <c r="M55" i="19"/>
  <c r="H56" i="19"/>
  <c r="I56" i="19"/>
  <c r="J56" i="19"/>
  <c r="K56" i="19"/>
  <c r="L56" i="19"/>
  <c r="M56" i="19"/>
  <c r="H53" i="19"/>
  <c r="I53" i="19"/>
  <c r="J53" i="19"/>
  <c r="K53" i="19"/>
  <c r="L53" i="19"/>
  <c r="M53" i="19"/>
  <c r="I2" i="19"/>
  <c r="J2" i="19"/>
  <c r="K2" i="19"/>
  <c r="L2" i="19"/>
  <c r="M2" i="19"/>
  <c r="H2" i="19"/>
  <c r="P25" i="19"/>
  <c r="P29" i="19"/>
  <c r="F62" i="19"/>
  <c r="O43" i="19"/>
  <c r="O40" i="19"/>
  <c r="O36" i="19"/>
  <c r="N36" i="19"/>
  <c r="O44" i="19"/>
  <c r="N44" i="19"/>
  <c r="O39" i="19"/>
  <c r="N39" i="19"/>
  <c r="O34" i="19"/>
  <c r="O21" i="19"/>
  <c r="N21" i="19"/>
  <c r="O9" i="19"/>
  <c r="N9" i="19"/>
  <c r="O14" i="19"/>
  <c r="N14" i="19"/>
  <c r="O58" i="19"/>
  <c r="N58" i="19"/>
  <c r="O13" i="19"/>
  <c r="N13" i="19"/>
  <c r="O42" i="19"/>
  <c r="N6" i="19"/>
  <c r="O20" i="19"/>
  <c r="N20" i="19"/>
  <c r="O10" i="19"/>
  <c r="N10" i="19"/>
  <c r="O25" i="19"/>
  <c r="N25" i="19"/>
  <c r="O5" i="19"/>
  <c r="N5" i="19"/>
  <c r="D162" i="17"/>
  <c r="D161" i="17"/>
  <c r="D160" i="17"/>
  <c r="D159" i="17"/>
  <c r="D158" i="17"/>
  <c r="D157" i="17"/>
  <c r="D156" i="17"/>
  <c r="D155" i="17"/>
  <c r="D154" i="17"/>
  <c r="D153" i="17"/>
  <c r="D152" i="17"/>
  <c r="D151" i="17"/>
  <c r="D150" i="17"/>
  <c r="D149" i="17"/>
  <c r="D148" i="17"/>
  <c r="D147" i="17"/>
  <c r="D146" i="17"/>
  <c r="D145" i="17"/>
  <c r="D144" i="17"/>
  <c r="D143" i="17"/>
  <c r="D142" i="17"/>
  <c r="D141" i="17"/>
  <c r="D140" i="17"/>
  <c r="D139" i="17"/>
  <c r="D138" i="17"/>
  <c r="D137" i="17"/>
  <c r="D136" i="17"/>
  <c r="D135" i="17"/>
  <c r="D134" i="17"/>
  <c r="D133" i="17"/>
  <c r="D132" i="17"/>
  <c r="D131" i="17"/>
  <c r="D130" i="17"/>
  <c r="D129" i="17"/>
  <c r="D128" i="17"/>
  <c r="D127" i="17"/>
  <c r="D126" i="17"/>
  <c r="D125" i="17"/>
  <c r="D124" i="17"/>
  <c r="D123" i="17"/>
  <c r="D122" i="17"/>
  <c r="D121" i="17"/>
  <c r="D120" i="17"/>
  <c r="D119" i="17"/>
  <c r="D118" i="17"/>
  <c r="D117" i="17"/>
  <c r="D116" i="17"/>
  <c r="D115" i="17"/>
  <c r="D114" i="17"/>
  <c r="D113" i="17"/>
  <c r="D112" i="17"/>
  <c r="D111" i="17"/>
  <c r="D110" i="17"/>
  <c r="D109" i="17"/>
  <c r="D108" i="17"/>
  <c r="D107" i="17"/>
  <c r="D106" i="17"/>
  <c r="D105" i="17"/>
  <c r="D104" i="17"/>
  <c r="D103" i="17"/>
  <c r="D102" i="17"/>
  <c r="D101" i="17"/>
  <c r="D100" i="17"/>
  <c r="D99" i="17"/>
  <c r="D98" i="17"/>
  <c r="D97" i="17"/>
  <c r="D96" i="17"/>
  <c r="D95" i="17"/>
  <c r="D94" i="17"/>
  <c r="D93" i="17"/>
  <c r="D92" i="17"/>
  <c r="D91" i="17"/>
  <c r="D90" i="17"/>
  <c r="D89" i="17"/>
  <c r="D88" i="17"/>
  <c r="D87" i="17"/>
  <c r="D86" i="17"/>
  <c r="D85" i="17"/>
  <c r="D84" i="17"/>
  <c r="D83" i="17"/>
  <c r="D82" i="17"/>
  <c r="D81" i="17"/>
  <c r="D80" i="17"/>
  <c r="D79" i="17"/>
  <c r="D78" i="17"/>
  <c r="D77" i="17"/>
  <c r="D76" i="17"/>
  <c r="D75" i="17"/>
  <c r="D74" i="17"/>
  <c r="D73" i="17"/>
  <c r="D72" i="17"/>
  <c r="D71" i="17"/>
  <c r="D70" i="17"/>
  <c r="D69" i="17"/>
  <c r="D68" i="17"/>
  <c r="D67" i="17"/>
  <c r="D66" i="17"/>
  <c r="D65" i="17"/>
  <c r="D64" i="17"/>
  <c r="D63" i="17"/>
  <c r="D62" i="17"/>
  <c r="D61" i="17"/>
  <c r="D60" i="17"/>
  <c r="D59" i="17"/>
  <c r="D58" i="17"/>
  <c r="D57" i="17"/>
  <c r="D56" i="17"/>
  <c r="D55" i="17"/>
  <c r="D54" i="17"/>
  <c r="D53" i="17"/>
  <c r="D52" i="17"/>
  <c r="D51" i="17"/>
  <c r="D50" i="17"/>
  <c r="D49" i="17"/>
  <c r="D48" i="17"/>
  <c r="D47" i="17"/>
  <c r="D46" i="17"/>
  <c r="D45" i="17"/>
  <c r="D44" i="17"/>
  <c r="D43" i="17"/>
  <c r="D42" i="17"/>
  <c r="D41" i="17"/>
  <c r="D40" i="17"/>
  <c r="D39" i="17"/>
  <c r="D38" i="17"/>
  <c r="D37" i="17"/>
  <c r="D36" i="17"/>
  <c r="D35" i="17"/>
  <c r="D34" i="17"/>
  <c r="D33" i="17"/>
  <c r="D32" i="17"/>
  <c r="D31" i="17"/>
  <c r="D30" i="17"/>
  <c r="D29" i="17"/>
  <c r="D28" i="17"/>
  <c r="D27" i="17"/>
  <c r="D26" i="17"/>
  <c r="D25" i="17"/>
  <c r="D24" i="17"/>
  <c r="D23" i="17"/>
  <c r="D22" i="17"/>
  <c r="D21" i="17"/>
  <c r="D20" i="17"/>
  <c r="D19" i="17"/>
  <c r="D18" i="17"/>
  <c r="D17" i="17"/>
  <c r="D16" i="17"/>
  <c r="D15" i="17"/>
  <c r="D14" i="17"/>
  <c r="D13" i="17"/>
  <c r="D12" i="17"/>
  <c r="D11" i="17"/>
  <c r="D10" i="17"/>
  <c r="D9" i="17"/>
  <c r="D8" i="17"/>
  <c r="D7" i="17"/>
  <c r="D6" i="17"/>
  <c r="D5" i="17"/>
  <c r="D4" i="17"/>
  <c r="D3" i="17"/>
  <c r="D2" i="17"/>
  <c r="B3" i="17"/>
  <c r="B4" i="17"/>
  <c r="B5" i="17"/>
  <c r="B6" i="17"/>
  <c r="B7" i="17"/>
  <c r="B8" i="17"/>
  <c r="B9" i="17"/>
  <c r="B10" i="17"/>
  <c r="B11" i="17"/>
  <c r="B12" i="17"/>
  <c r="B13" i="17"/>
  <c r="B14" i="17"/>
  <c r="B15" i="17"/>
  <c r="B16" i="17"/>
  <c r="B17" i="17"/>
  <c r="B18" i="17"/>
  <c r="B19" i="17"/>
  <c r="B20" i="17"/>
  <c r="B21" i="17"/>
  <c r="B22" i="17"/>
  <c r="B23" i="17"/>
  <c r="B24" i="17"/>
  <c r="B25" i="17"/>
  <c r="B26" i="17"/>
  <c r="B27" i="17"/>
  <c r="B28" i="17"/>
  <c r="B29" i="17"/>
  <c r="B2" i="17"/>
  <c r="N21" i="15"/>
  <c r="N4" i="15"/>
  <c r="N7" i="15"/>
  <c r="N5" i="15"/>
  <c r="N8" i="15"/>
  <c r="N16" i="15"/>
  <c r="N25" i="15"/>
  <c r="N41" i="15"/>
  <c r="N28" i="15"/>
  <c r="N29" i="15"/>
  <c r="N46" i="15"/>
  <c r="N30" i="15"/>
  <c r="N56" i="15"/>
  <c r="N52" i="15"/>
  <c r="N54" i="15"/>
  <c r="N13" i="15"/>
  <c r="N37" i="15"/>
  <c r="N35" i="15"/>
  <c r="N42" i="15"/>
  <c r="N49" i="15"/>
  <c r="N32" i="15"/>
  <c r="N63" i="15"/>
  <c r="N48" i="15"/>
  <c r="N67" i="15"/>
  <c r="N57" i="15"/>
  <c r="N71" i="15"/>
  <c r="N59" i="15"/>
  <c r="N84" i="15"/>
  <c r="N89" i="15"/>
  <c r="N92" i="15"/>
  <c r="N9" i="15"/>
  <c r="N10" i="15"/>
  <c r="N18" i="15"/>
  <c r="N6" i="15"/>
  <c r="N22" i="15"/>
  <c r="N11" i="15"/>
  <c r="N14" i="15"/>
  <c r="N19" i="15"/>
  <c r="N15" i="15"/>
  <c r="N23" i="15"/>
  <c r="N47" i="15"/>
  <c r="N20" i="15"/>
  <c r="N24" i="15"/>
  <c r="N26" i="15"/>
  <c r="N38" i="15"/>
  <c r="N33" i="15"/>
  <c r="N17" i="15"/>
  <c r="N31" i="15"/>
  <c r="N12" i="15"/>
  <c r="N58" i="15"/>
  <c r="N64" i="15"/>
  <c r="N68" i="15"/>
  <c r="N65" i="15"/>
  <c r="N79" i="15"/>
  <c r="N76" i="15"/>
  <c r="N87" i="15"/>
  <c r="N27" i="15"/>
  <c r="N50" i="15"/>
  <c r="N55" i="15"/>
  <c r="N51" i="15"/>
  <c r="N39" i="15"/>
  <c r="N60" i="15"/>
  <c r="N72" i="15"/>
  <c r="N69" i="15"/>
  <c r="N66" i="15"/>
  <c r="N74" i="15"/>
  <c r="N85" i="15"/>
  <c r="N77" i="15"/>
  <c r="N82" i="15"/>
  <c r="N88" i="15"/>
  <c r="N36" i="15"/>
  <c r="N43" i="15"/>
  <c r="N40" i="15"/>
  <c r="N44" i="15"/>
  <c r="N34" i="15"/>
  <c r="N53" i="15"/>
  <c r="N73" i="15"/>
  <c r="N61" i="15"/>
  <c r="N70" i="15"/>
  <c r="N83" i="15"/>
  <c r="N80" i="15"/>
  <c r="N78" i="15"/>
  <c r="N86" i="15"/>
  <c r="N90" i="15"/>
  <c r="N91" i="15"/>
  <c r="N94" i="15"/>
  <c r="N96" i="15"/>
  <c r="N3" i="15"/>
  <c r="N45" i="15"/>
  <c r="N62" i="15"/>
  <c r="N75" i="15"/>
  <c r="N81" i="15"/>
  <c r="N93" i="15"/>
  <c r="N95" i="15"/>
  <c r="N97" i="15"/>
  <c r="N98" i="15"/>
  <c r="N2" i="15"/>
  <c r="P71" i="15"/>
  <c r="P43" i="15"/>
  <c r="P11" i="15"/>
  <c r="P29" i="15"/>
  <c r="P8" i="15"/>
  <c r="P86" i="15"/>
  <c r="P51" i="15"/>
  <c r="P57" i="15"/>
  <c r="P32" i="15"/>
  <c r="P68" i="15"/>
  <c r="P35" i="15"/>
  <c r="P59" i="15"/>
  <c r="P36" i="15"/>
  <c r="P73" i="15"/>
  <c r="P70" i="15"/>
  <c r="P4" i="15"/>
  <c r="P22" i="15"/>
  <c r="P79" i="15"/>
  <c r="P83" i="15"/>
  <c r="P61" i="15"/>
  <c r="P81" i="15"/>
  <c r="P84" i="15"/>
  <c r="P25" i="15"/>
  <c r="P41" i="15"/>
  <c r="P42" i="15"/>
  <c r="P53" i="15"/>
  <c r="P67" i="15"/>
  <c r="P65" i="15"/>
  <c r="P21" i="15"/>
  <c r="P40" i="15"/>
  <c r="P28" i="15"/>
  <c r="P31" i="15"/>
  <c r="P44" i="15"/>
  <c r="P12" i="15"/>
  <c r="P2" i="15"/>
  <c r="P16" i="15"/>
  <c r="P5" i="15"/>
  <c r="P39" i="15"/>
  <c r="P99" i="15"/>
  <c r="P66" i="15"/>
  <c r="P78" i="15"/>
  <c r="P14" i="15"/>
  <c r="P100" i="15"/>
  <c r="P45" i="15"/>
  <c r="P58" i="15"/>
  <c r="P23" i="15"/>
  <c r="P47" i="15"/>
  <c r="P38" i="15"/>
  <c r="P26" i="15"/>
  <c r="P34" i="15"/>
  <c r="P60" i="15"/>
  <c r="P75" i="15"/>
  <c r="P6" i="15"/>
  <c r="P3" i="15"/>
  <c r="P20" i="15"/>
  <c r="P17" i="15"/>
  <c r="P62" i="15"/>
  <c r="P87" i="15"/>
  <c r="P10" i="15"/>
  <c r="P27" i="15"/>
  <c r="P105" i="15"/>
  <c r="P9" i="15"/>
  <c r="P106" i="15"/>
  <c r="P107" i="15"/>
  <c r="P15" i="15"/>
  <c r="P24" i="15"/>
  <c r="P18" i="15"/>
  <c r="P93" i="15"/>
  <c r="P108" i="15"/>
  <c r="P19" i="15"/>
  <c r="P96" i="15"/>
  <c r="P30" i="15"/>
  <c r="P101" i="15"/>
  <c r="P102" i="15"/>
  <c r="P63" i="15"/>
  <c r="P33" i="15"/>
  <c r="P64" i="15"/>
  <c r="P88" i="15"/>
  <c r="P97" i="15"/>
  <c r="P54" i="15"/>
  <c r="P74" i="15"/>
  <c r="P46" i="15"/>
  <c r="P56" i="15"/>
  <c r="P82" i="15"/>
  <c r="P92" i="15"/>
  <c r="P76" i="15"/>
  <c r="P49" i="15"/>
  <c r="P80" i="15"/>
  <c r="P85" i="15"/>
  <c r="P55" i="15"/>
  <c r="P72" i="15"/>
  <c r="P77" i="15"/>
  <c r="P52" i="15"/>
  <c r="P48" i="15"/>
  <c r="P94" i="15"/>
  <c r="P37" i="15"/>
  <c r="P69" i="15"/>
  <c r="P50" i="15"/>
  <c r="P95" i="15"/>
  <c r="P89" i="15"/>
  <c r="P98" i="15"/>
  <c r="P91" i="15"/>
  <c r="P7" i="15"/>
  <c r="P90" i="15"/>
  <c r="P103" i="15"/>
  <c r="O43" i="15"/>
  <c r="O11" i="15"/>
  <c r="O71" i="15"/>
  <c r="O29" i="15"/>
  <c r="O8" i="15"/>
  <c r="O86" i="15"/>
  <c r="O51" i="15"/>
  <c r="O57" i="15"/>
  <c r="O32" i="15"/>
  <c r="O68" i="15"/>
  <c r="O35" i="15"/>
  <c r="O59" i="15"/>
  <c r="O36" i="15"/>
  <c r="O73" i="15"/>
  <c r="O70" i="15"/>
  <c r="O4" i="15"/>
  <c r="O22" i="15"/>
  <c r="O79" i="15"/>
  <c r="O83" i="15"/>
  <c r="O61" i="15"/>
  <c r="O81" i="15"/>
  <c r="O84" i="15"/>
  <c r="O25" i="15"/>
  <c r="O41" i="15"/>
  <c r="O42" i="15"/>
  <c r="O53" i="15"/>
  <c r="O67" i="15"/>
  <c r="O65" i="15"/>
  <c r="O21" i="15"/>
  <c r="O40" i="15"/>
  <c r="O28" i="15"/>
  <c r="O31" i="15"/>
  <c r="O44" i="15"/>
  <c r="O12" i="15"/>
  <c r="O2" i="15"/>
  <c r="O16" i="15"/>
  <c r="O5" i="15"/>
  <c r="O39" i="15"/>
  <c r="O99" i="15"/>
  <c r="O66" i="15"/>
  <c r="O78" i="15"/>
  <c r="O14" i="15"/>
  <c r="O100" i="15"/>
  <c r="O45" i="15"/>
  <c r="O58" i="15"/>
  <c r="O23" i="15"/>
  <c r="O47" i="15"/>
  <c r="O38" i="15"/>
  <c r="O26" i="15"/>
  <c r="O34" i="15"/>
  <c r="O60" i="15"/>
  <c r="O75" i="15"/>
  <c r="O6" i="15"/>
  <c r="O3" i="15"/>
  <c r="O20" i="15"/>
  <c r="O17" i="15"/>
  <c r="O62" i="15"/>
  <c r="O87" i="15"/>
  <c r="O10" i="15"/>
  <c r="O27" i="15"/>
  <c r="O105" i="15"/>
  <c r="O9" i="15"/>
  <c r="O106" i="15"/>
  <c r="O107" i="15"/>
  <c r="O15" i="15"/>
  <c r="O24" i="15"/>
  <c r="O18" i="15"/>
  <c r="O93" i="15"/>
  <c r="O108" i="15"/>
  <c r="O19" i="15"/>
  <c r="O96" i="15"/>
  <c r="O30" i="15"/>
  <c r="O101" i="15"/>
  <c r="O102" i="15"/>
  <c r="O63" i="15"/>
  <c r="O33" i="15"/>
  <c r="O64" i="15"/>
  <c r="O88" i="15"/>
  <c r="O97" i="15"/>
  <c r="O54" i="15"/>
  <c r="O74" i="15"/>
  <c r="O46" i="15"/>
  <c r="O56" i="15"/>
  <c r="O82" i="15"/>
  <c r="O92" i="15"/>
  <c r="O76" i="15"/>
  <c r="O49" i="15"/>
  <c r="O80" i="15"/>
  <c r="O85" i="15"/>
  <c r="O55" i="15"/>
  <c r="O72" i="15"/>
  <c r="O77" i="15"/>
  <c r="O52" i="15"/>
  <c r="O48" i="15"/>
  <c r="O94" i="15"/>
  <c r="O37" i="15"/>
  <c r="O69" i="15"/>
  <c r="O50" i="15"/>
  <c r="O95" i="15"/>
  <c r="O89" i="15"/>
  <c r="O98" i="15"/>
  <c r="O91" i="15"/>
  <c r="O7" i="15"/>
  <c r="O90" i="15"/>
  <c r="O103" i="15"/>
  <c r="P13" i="15"/>
  <c r="F110" i="15"/>
  <c r="B2" i="14"/>
  <c r="B3" i="14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B34" i="14"/>
  <c r="B35" i="14"/>
  <c r="B36" i="14"/>
  <c r="B37" i="14"/>
  <c r="B38" i="14"/>
  <c r="B39" i="14"/>
  <c r="B40" i="14"/>
  <c r="B41" i="14"/>
  <c r="B42" i="14"/>
  <c r="B43" i="14"/>
  <c r="B44" i="14"/>
  <c r="B45" i="14"/>
  <c r="B46" i="14"/>
  <c r="B47" i="14"/>
  <c r="B48" i="14"/>
  <c r="B49" i="14"/>
  <c r="B50" i="14"/>
  <c r="B51" i="14"/>
  <c r="B52" i="14"/>
  <c r="B53" i="14"/>
  <c r="B54" i="14"/>
  <c r="B55" i="14"/>
  <c r="B56" i="14"/>
  <c r="B57" i="14"/>
  <c r="B58" i="14"/>
  <c r="B59" i="14"/>
  <c r="B60" i="14"/>
  <c r="B61" i="14"/>
  <c r="B62" i="14"/>
  <c r="B63" i="14"/>
  <c r="B64" i="14"/>
  <c r="B65" i="14"/>
  <c r="B1" i="14"/>
  <c r="F110" i="12"/>
  <c r="I3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I2" i="9"/>
  <c r="N55" i="12"/>
  <c r="M55" i="12"/>
  <c r="N24" i="12"/>
  <c r="M30" i="12"/>
  <c r="N33" i="12"/>
  <c r="N48" i="12"/>
  <c r="N58" i="12"/>
  <c r="N15" i="12"/>
  <c r="M36" i="12"/>
  <c r="N46" i="12"/>
  <c r="N67" i="12"/>
  <c r="N70" i="12"/>
  <c r="N78" i="12"/>
  <c r="N76" i="12"/>
  <c r="N49" i="12"/>
  <c r="M62" i="12"/>
  <c r="M14" i="12"/>
  <c r="M72" i="12"/>
  <c r="M71" i="12"/>
  <c r="M81" i="12"/>
  <c r="M82" i="12"/>
  <c r="M84" i="12"/>
  <c r="M85" i="12"/>
  <c r="M87" i="12"/>
  <c r="M17" i="12"/>
  <c r="M99" i="12"/>
  <c r="M100" i="12"/>
  <c r="M101" i="12"/>
  <c r="M102" i="12"/>
  <c r="M104" i="12"/>
  <c r="M105" i="12"/>
  <c r="M107" i="12"/>
  <c r="M91" i="12"/>
  <c r="M97" i="12"/>
  <c r="M4" i="12"/>
  <c r="M10" i="12"/>
  <c r="M3" i="12"/>
  <c r="M6" i="12"/>
  <c r="M20" i="12"/>
  <c r="M22" i="12"/>
  <c r="M8" i="12"/>
  <c r="M9" i="12"/>
  <c r="M2" i="12"/>
  <c r="M19" i="12"/>
  <c r="M5" i="12"/>
  <c r="M25" i="12"/>
  <c r="M26" i="12"/>
  <c r="M21" i="12"/>
  <c r="M27" i="12"/>
  <c r="M18" i="12"/>
  <c r="M11" i="12"/>
  <c r="M31" i="12"/>
  <c r="M32" i="12"/>
  <c r="M28" i="12"/>
  <c r="M29" i="12"/>
  <c r="M34" i="12"/>
  <c r="M37" i="12"/>
  <c r="M35" i="12"/>
  <c r="M33" i="12"/>
  <c r="M38" i="12"/>
  <c r="M39" i="12"/>
  <c r="M44" i="12"/>
  <c r="M13" i="12"/>
  <c r="M16" i="12"/>
  <c r="M50" i="12"/>
  <c r="M51" i="12"/>
  <c r="M57" i="12"/>
  <c r="M58" i="12"/>
  <c r="M15" i="12"/>
  <c r="M48" i="12"/>
  <c r="M49" i="12"/>
  <c r="M52" i="12"/>
  <c r="M12" i="12"/>
  <c r="M67" i="12"/>
  <c r="M53" i="12"/>
  <c r="M73" i="12"/>
  <c r="M42" i="12"/>
  <c r="M77" i="12"/>
  <c r="M40" i="12"/>
  <c r="M45" i="12"/>
  <c r="M64" i="12"/>
  <c r="M68" i="12"/>
  <c r="M46" i="12"/>
  <c r="M75" i="12"/>
  <c r="M78" i="12"/>
  <c r="M70" i="12"/>
  <c r="M69" i="12"/>
  <c r="M61" i="12"/>
  <c r="M66" i="12"/>
  <c r="M65" i="12"/>
  <c r="M76" i="12"/>
  <c r="M80" i="12"/>
  <c r="M86" i="12"/>
  <c r="M79" i="12"/>
  <c r="M83" i="12"/>
  <c r="M98" i="12"/>
  <c r="M108" i="12"/>
  <c r="M7" i="12"/>
  <c r="N7" i="12"/>
  <c r="N44" i="12"/>
  <c r="N34" i="12"/>
  <c r="N11" i="12"/>
  <c r="N4" i="12"/>
  <c r="N13" i="12"/>
  <c r="N10" i="12"/>
  <c r="N37" i="12"/>
  <c r="N50" i="12"/>
  <c r="N3" i="12"/>
  <c r="N6" i="12"/>
  <c r="N51" i="12"/>
  <c r="N30" i="12"/>
  <c r="N57" i="12"/>
  <c r="N20" i="12"/>
  <c r="N22" i="12"/>
  <c r="N35" i="12"/>
  <c r="N8" i="12"/>
  <c r="N12" i="12"/>
  <c r="N9" i="12"/>
  <c r="N2" i="12"/>
  <c r="N19" i="12"/>
  <c r="N5" i="12"/>
  <c r="N42" i="12"/>
  <c r="N45" i="12"/>
  <c r="N64" i="12"/>
  <c r="N75" i="12"/>
  <c r="N25" i="12"/>
  <c r="N26" i="12"/>
  <c r="N21" i="12"/>
  <c r="N31" i="12"/>
  <c r="N61" i="12"/>
  <c r="N32" i="12"/>
  <c r="N38" i="12"/>
  <c r="N27" i="12"/>
  <c r="N28" i="12"/>
  <c r="N29" i="12"/>
  <c r="N18" i="12"/>
  <c r="N23" i="12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B69" i="9"/>
  <c r="B70" i="9"/>
  <c r="B71" i="9"/>
  <c r="B72" i="9"/>
  <c r="B73" i="9"/>
  <c r="B74" i="9"/>
  <c r="B75" i="9"/>
  <c r="B76" i="9"/>
  <c r="B77" i="9"/>
  <c r="B78" i="9"/>
  <c r="B79" i="9"/>
  <c r="B80" i="9"/>
  <c r="B81" i="9"/>
  <c r="B82" i="9"/>
  <c r="B83" i="9"/>
  <c r="B84" i="9"/>
  <c r="B85" i="9"/>
  <c r="B86" i="9"/>
  <c r="B87" i="9"/>
  <c r="B88" i="9"/>
  <c r="B89" i="9"/>
  <c r="B90" i="9"/>
  <c r="B91" i="9"/>
  <c r="B2" i="9"/>
  <c r="G192" i="8"/>
  <c r="F192" i="8"/>
  <c r="B148" i="7"/>
  <c r="B149" i="7"/>
  <c r="B1" i="7"/>
  <c r="B147" i="7"/>
  <c r="B146" i="7"/>
  <c r="B145" i="7"/>
  <c r="B144" i="7"/>
  <c r="B143" i="7"/>
  <c r="B142" i="7"/>
  <c r="B141" i="7"/>
  <c r="B140" i="7"/>
  <c r="B139" i="7"/>
  <c r="B138" i="7"/>
  <c r="B137" i="7"/>
  <c r="B136" i="7"/>
  <c r="B135" i="7"/>
  <c r="B134" i="7"/>
  <c r="B133" i="7"/>
  <c r="B132" i="7"/>
  <c r="B131" i="7"/>
  <c r="B130" i="7"/>
  <c r="B129" i="7"/>
  <c r="B128" i="7"/>
  <c r="B127" i="7"/>
  <c r="B126" i="7"/>
  <c r="B125" i="7"/>
  <c r="B124" i="7"/>
  <c r="B123" i="7"/>
  <c r="B122" i="7"/>
  <c r="B121" i="7"/>
  <c r="B120" i="7"/>
  <c r="B119" i="7"/>
  <c r="B118" i="7"/>
  <c r="B117" i="7"/>
  <c r="B116" i="7"/>
  <c r="B115" i="7"/>
  <c r="B114" i="7"/>
  <c r="B113" i="7"/>
  <c r="B112" i="7"/>
  <c r="B111" i="7"/>
  <c r="B110" i="7"/>
  <c r="B109" i="7"/>
  <c r="B108" i="7"/>
  <c r="B107" i="7"/>
  <c r="B106" i="7"/>
  <c r="B105" i="7"/>
  <c r="B104" i="7"/>
  <c r="B103" i="7"/>
  <c r="B102" i="7"/>
  <c r="B101" i="7"/>
  <c r="B100" i="7"/>
  <c r="B99" i="7"/>
  <c r="B98" i="7"/>
  <c r="B97" i="7"/>
  <c r="B96" i="7"/>
  <c r="B95" i="7"/>
  <c r="B94" i="7"/>
  <c r="B93" i="7"/>
  <c r="B92" i="7"/>
  <c r="B91" i="7"/>
  <c r="B90" i="7"/>
  <c r="B89" i="7"/>
  <c r="B88" i="7"/>
  <c r="B87" i="7"/>
  <c r="B86" i="7"/>
  <c r="B85" i="7"/>
  <c r="B84" i="7"/>
  <c r="B83" i="7"/>
  <c r="B82" i="7"/>
  <c r="B81" i="7"/>
  <c r="B80" i="7"/>
  <c r="B79" i="7"/>
  <c r="B78" i="7"/>
  <c r="B77" i="7"/>
  <c r="B76" i="7"/>
  <c r="B75" i="7"/>
  <c r="B74" i="7"/>
  <c r="B73" i="7"/>
  <c r="B72" i="7"/>
  <c r="B71" i="7"/>
  <c r="B70" i="7"/>
  <c r="B69" i="7"/>
  <c r="B68" i="7"/>
  <c r="B67" i="7"/>
  <c r="B66" i="7"/>
  <c r="B65" i="7"/>
  <c r="B64" i="7"/>
  <c r="B63" i="7"/>
  <c r="B62" i="7"/>
  <c r="B61" i="7"/>
  <c r="B60" i="7"/>
  <c r="B59" i="7"/>
  <c r="B58" i="7"/>
  <c r="B57" i="7"/>
  <c r="B56" i="7"/>
  <c r="B55" i="7"/>
  <c r="B54" i="7"/>
  <c r="B53" i="7"/>
  <c r="B52" i="7"/>
  <c r="B51" i="7"/>
  <c r="B50" i="7"/>
  <c r="B49" i="7"/>
  <c r="B48" i="7"/>
  <c r="B47" i="7"/>
  <c r="B46" i="7"/>
  <c r="B45" i="7"/>
  <c r="B44" i="7"/>
  <c r="B43" i="7"/>
  <c r="B42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B3" i="7"/>
  <c r="B2" i="7"/>
  <c r="B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" i="6"/>
  <c r="B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1" i="4"/>
  <c r="O16" i="25" l="1"/>
  <c r="O6" i="25"/>
  <c r="O17" i="25"/>
  <c r="P10" i="25"/>
  <c r="O19" i="25"/>
  <c r="P20" i="25"/>
  <c r="Q10" i="25"/>
  <c r="P12" i="25"/>
  <c r="O18" i="25"/>
  <c r="O5" i="25"/>
  <c r="O8" i="25"/>
  <c r="O21" i="25"/>
  <c r="O10" i="25"/>
  <c r="O7" i="25"/>
  <c r="O13" i="25"/>
  <c r="O20" i="25"/>
  <c r="Q16" i="25"/>
  <c r="O23" i="25"/>
  <c r="O12" i="25"/>
  <c r="O11" i="25"/>
  <c r="O4" i="25"/>
  <c r="O3" i="25"/>
  <c r="O24" i="25"/>
  <c r="O9" i="25"/>
  <c r="P15" i="25"/>
  <c r="P7" i="25"/>
  <c r="P13" i="25"/>
  <c r="O15" i="25"/>
  <c r="Q8" i="25"/>
  <c r="Q12" i="25"/>
  <c r="P24" i="25"/>
  <c r="P14" i="25"/>
  <c r="P22" i="25"/>
  <c r="O22" i="25"/>
  <c r="P16" i="25"/>
  <c r="Q19" i="25"/>
  <c r="P8" i="25"/>
  <c r="Q7" i="25"/>
  <c r="P11" i="25"/>
  <c r="P6" i="25"/>
  <c r="O14" i="25"/>
  <c r="Q6" i="25"/>
  <c r="Q15" i="25"/>
  <c r="Q14" i="25"/>
  <c r="Q9" i="25"/>
  <c r="Q5" i="25"/>
  <c r="P21" i="25"/>
  <c r="Q23" i="25"/>
  <c r="Q18" i="25"/>
  <c r="P18" i="25"/>
  <c r="P23" i="25"/>
  <c r="Q22" i="25"/>
  <c r="Q13" i="25"/>
  <c r="Q21" i="25"/>
  <c r="Q20" i="25"/>
  <c r="Q24" i="25"/>
  <c r="Q4" i="25"/>
  <c r="Q2" i="25"/>
  <c r="P3" i="25"/>
  <c r="Q11" i="25"/>
  <c r="Q3" i="25"/>
  <c r="Q17" i="25"/>
  <c r="P17" i="25"/>
  <c r="P4" i="25"/>
  <c r="P19" i="25"/>
  <c r="P5" i="25"/>
  <c r="P9" i="25"/>
  <c r="O16" i="22"/>
  <c r="N15" i="22"/>
  <c r="O30" i="22"/>
  <c r="O14" i="22"/>
  <c r="N31" i="22"/>
  <c r="O29" i="22"/>
  <c r="O13" i="22"/>
  <c r="N19" i="22"/>
  <c r="O28" i="22"/>
  <c r="O11" i="22"/>
  <c r="O27" i="22"/>
  <c r="O10" i="22"/>
  <c r="O26" i="22"/>
  <c r="O12" i="22"/>
  <c r="O25" i="22"/>
  <c r="O9" i="22"/>
  <c r="N2" i="22"/>
  <c r="N33" i="22"/>
  <c r="P24" i="22"/>
  <c r="O24" i="22"/>
  <c r="O8" i="22"/>
  <c r="O23" i="22"/>
  <c r="O7" i="22"/>
  <c r="O22" i="22"/>
  <c r="O6" i="22"/>
  <c r="O21" i="22"/>
  <c r="O5" i="22"/>
  <c r="O20" i="22"/>
  <c r="O4" i="22"/>
  <c r="O18" i="22"/>
  <c r="O3" i="22"/>
  <c r="P22" i="22"/>
  <c r="P3" i="22"/>
  <c r="P21" i="22"/>
  <c r="P14" i="22"/>
  <c r="P23" i="22"/>
  <c r="P31" i="22"/>
  <c r="P15" i="22"/>
  <c r="P7" i="22"/>
  <c r="P25" i="22"/>
  <c r="P11" i="22"/>
  <c r="P16" i="22"/>
  <c r="P17" i="22"/>
  <c r="P20" i="22"/>
  <c r="P8" i="22"/>
  <c r="P5" i="22"/>
  <c r="P9" i="22"/>
  <c r="P29" i="22"/>
  <c r="P27" i="22"/>
  <c r="P13" i="22"/>
  <c r="P6" i="22"/>
  <c r="P10" i="22"/>
  <c r="P4" i="22"/>
  <c r="P30" i="22"/>
  <c r="P19" i="22"/>
  <c r="P28" i="22"/>
  <c r="P2" i="22"/>
  <c r="P36" i="22"/>
  <c r="P34" i="22"/>
  <c r="P32" i="22"/>
  <c r="P33" i="22"/>
  <c r="P35" i="22"/>
  <c r="N10" i="20"/>
  <c r="N3" i="20"/>
  <c r="O10" i="20"/>
  <c r="O26" i="20"/>
  <c r="N35" i="20"/>
  <c r="N42" i="20"/>
  <c r="N19" i="20"/>
  <c r="N26" i="20"/>
  <c r="O42" i="20"/>
  <c r="N51" i="20"/>
  <c r="O5" i="20"/>
  <c r="P12" i="20"/>
  <c r="O21" i="20"/>
  <c r="P28" i="20"/>
  <c r="O37" i="20"/>
  <c r="N46" i="20"/>
  <c r="P53" i="20"/>
  <c r="O55" i="20"/>
  <c r="O57" i="20"/>
  <c r="N7" i="20"/>
  <c r="O14" i="20"/>
  <c r="N23" i="20"/>
  <c r="O30" i="20"/>
  <c r="P37" i="20"/>
  <c r="N39" i="20"/>
  <c r="O46" i="20"/>
  <c r="O59" i="20"/>
  <c r="O7" i="20"/>
  <c r="N16" i="20"/>
  <c r="O23" i="20"/>
  <c r="N32" i="20"/>
  <c r="O39" i="20"/>
  <c r="N48" i="20"/>
  <c r="O3" i="20"/>
  <c r="N12" i="20"/>
  <c r="O19" i="20"/>
  <c r="N28" i="20"/>
  <c r="O35" i="20"/>
  <c r="N44" i="20"/>
  <c r="O51" i="20"/>
  <c r="N25" i="20"/>
  <c r="O32" i="20"/>
  <c r="N41" i="20"/>
  <c r="N2" i="20"/>
  <c r="O9" i="20"/>
  <c r="P16" i="20"/>
  <c r="N18" i="20"/>
  <c r="O25" i="20"/>
  <c r="N34" i="20"/>
  <c r="P48" i="20"/>
  <c r="N50" i="20"/>
  <c r="O2" i="20"/>
  <c r="P41" i="20"/>
  <c r="N43" i="20"/>
  <c r="N4" i="20"/>
  <c r="N20" i="20"/>
  <c r="O43" i="20"/>
  <c r="P11" i="20"/>
  <c r="O36" i="20"/>
  <c r="O52" i="20"/>
  <c r="N54" i="20"/>
  <c r="N6" i="20"/>
  <c r="O13" i="20"/>
  <c r="O45" i="20"/>
  <c r="N15" i="20"/>
  <c r="O22" i="20"/>
  <c r="N31" i="20"/>
  <c r="O38" i="20"/>
  <c r="N47" i="20"/>
  <c r="O58" i="20"/>
  <c r="O60" i="20"/>
  <c r="N9" i="20"/>
  <c r="N11" i="20"/>
  <c r="O18" i="20"/>
  <c r="N27" i="20"/>
  <c r="O34" i="20"/>
  <c r="O50" i="20"/>
  <c r="O27" i="20"/>
  <c r="N29" i="20"/>
  <c r="O6" i="19"/>
  <c r="O27" i="19"/>
  <c r="O3" i="19"/>
  <c r="N37" i="19"/>
  <c r="P37" i="19"/>
  <c r="N4" i="19"/>
  <c r="N45" i="19"/>
  <c r="N46" i="19"/>
  <c r="N26" i="19"/>
  <c r="N18" i="19"/>
  <c r="N42" i="19"/>
  <c r="P7" i="19"/>
  <c r="P30" i="19"/>
  <c r="O30" i="19"/>
  <c r="O29" i="19"/>
  <c r="N34" i="19"/>
  <c r="N48" i="19"/>
  <c r="O26" i="19"/>
  <c r="N29" i="19"/>
  <c r="N40" i="19"/>
  <c r="P22" i="19"/>
  <c r="N17" i="19"/>
  <c r="O11" i="19"/>
  <c r="O24" i="19"/>
  <c r="P12" i="19"/>
  <c r="O15" i="19"/>
  <c r="P8" i="19"/>
  <c r="O7" i="19"/>
  <c r="O18" i="19"/>
  <c r="N11" i="19"/>
  <c r="N7" i="19"/>
  <c r="N15" i="19"/>
  <c r="N24" i="19"/>
  <c r="O17" i="19"/>
  <c r="N12" i="19"/>
  <c r="O8" i="19"/>
  <c r="P11" i="19"/>
  <c r="N8" i="19"/>
  <c r="O12" i="19"/>
  <c r="O54" i="19"/>
  <c r="O22" i="19"/>
  <c r="N32" i="19"/>
  <c r="N2" i="19"/>
  <c r="N54" i="19"/>
  <c r="O2" i="19"/>
  <c r="O48" i="19"/>
  <c r="O47" i="19"/>
  <c r="N22" i="19"/>
  <c r="O41" i="19"/>
  <c r="O33" i="19"/>
  <c r="O32" i="19"/>
  <c r="N28" i="19"/>
  <c r="O49" i="19"/>
  <c r="O38" i="19"/>
  <c r="O28" i="19"/>
  <c r="N33" i="19"/>
  <c r="N41" i="19"/>
  <c r="N49" i="19"/>
  <c r="N38" i="19"/>
  <c r="P9" i="19"/>
  <c r="P15" i="19"/>
  <c r="P40" i="19"/>
  <c r="P20" i="19"/>
  <c r="P13" i="19"/>
  <c r="P38" i="19"/>
  <c r="P26" i="19"/>
  <c r="P18" i="19"/>
  <c r="P4" i="19"/>
  <c r="P32" i="19"/>
  <c r="P23" i="19"/>
  <c r="P3" i="19"/>
  <c r="P35" i="19"/>
  <c r="P51" i="19"/>
  <c r="P39" i="19"/>
  <c r="P42" i="19"/>
  <c r="P46" i="19"/>
  <c r="P21" i="19"/>
  <c r="P34" i="19"/>
  <c r="P16" i="19"/>
  <c r="P14" i="19"/>
  <c r="P45" i="19"/>
  <c r="P5" i="19"/>
  <c r="P2" i="19"/>
  <c r="O57" i="19"/>
  <c r="P17" i="19"/>
  <c r="N31" i="19"/>
  <c r="P57" i="19"/>
  <c r="N19" i="19"/>
  <c r="P41" i="19"/>
  <c r="P50" i="19"/>
  <c r="O56" i="19"/>
  <c r="O50" i="19"/>
  <c r="P53" i="19"/>
  <c r="P24" i="19"/>
  <c r="P36" i="19"/>
  <c r="O19" i="19"/>
  <c r="P28" i="19"/>
  <c r="N51" i="19"/>
  <c r="N35" i="19"/>
  <c r="P55" i="19"/>
  <c r="P33" i="19"/>
  <c r="P19" i="19"/>
  <c r="N43" i="19"/>
  <c r="O35" i="19"/>
  <c r="P48" i="19"/>
  <c r="P49" i="19"/>
  <c r="P52" i="19"/>
  <c r="P56" i="19"/>
  <c r="N50" i="19"/>
  <c r="P43" i="19"/>
  <c r="O51" i="19"/>
  <c r="O31" i="19"/>
  <c r="P31" i="19"/>
  <c r="P59" i="19"/>
  <c r="P60" i="19"/>
  <c r="O55" i="19"/>
  <c r="O52" i="19"/>
  <c r="O53" i="19"/>
  <c r="N52" i="19"/>
  <c r="P47" i="19"/>
  <c r="N47" i="19"/>
  <c r="O13" i="15"/>
  <c r="P104" i="15"/>
  <c r="O104" i="15"/>
  <c r="N68" i="12"/>
  <c r="N79" i="12"/>
  <c r="N62" i="12"/>
  <c r="M24" i="12"/>
  <c r="N39" i="12"/>
  <c r="M23" i="12"/>
  <c r="N80" i="12"/>
  <c r="N40" i="12"/>
  <c r="N53" i="12"/>
  <c r="N60" i="12"/>
  <c r="N98" i="12"/>
  <c r="N74" i="12"/>
  <c r="N101" i="12"/>
  <c r="N83" i="12"/>
  <c r="N77" i="12"/>
  <c r="N36" i="12"/>
  <c r="N73" i="12"/>
  <c r="N99" i="12"/>
  <c r="N69" i="12"/>
  <c r="N52" i="12"/>
  <c r="N66" i="12"/>
  <c r="N82" i="12"/>
  <c r="N16" i="12"/>
  <c r="N81" i="12"/>
  <c r="N65" i="12"/>
  <c r="N86" i="12"/>
  <c r="N100" i="12"/>
  <c r="N103" i="12"/>
  <c r="N108" i="12"/>
  <c r="N88" i="12"/>
  <c r="N56" i="12"/>
  <c r="M60" i="12"/>
  <c r="M74" i="12"/>
  <c r="N106" i="12"/>
  <c r="N104" i="12"/>
  <c r="N85" i="12"/>
  <c r="M56" i="12"/>
  <c r="N87" i="12"/>
  <c r="N17" i="12"/>
  <c r="M88" i="12"/>
  <c r="N84" i="12"/>
  <c r="N102" i="12"/>
  <c r="M103" i="12"/>
  <c r="N71" i="12"/>
  <c r="N72" i="12"/>
  <c r="N14" i="12"/>
  <c r="N91" i="12"/>
  <c r="N97" i="12"/>
  <c r="N105" i="12"/>
  <c r="M106" i="12"/>
  <c r="N107" i="12"/>
  <c r="N90" i="12"/>
  <c r="M41" i="12"/>
  <c r="M63" i="12"/>
  <c r="N96" i="12"/>
  <c r="M93" i="12"/>
  <c r="N95" i="12"/>
  <c r="N94" i="12"/>
  <c r="M59" i="12"/>
  <c r="M94" i="12"/>
  <c r="M96" i="12"/>
  <c r="M95" i="12"/>
  <c r="M47" i="12"/>
  <c r="M90" i="12"/>
  <c r="M89" i="12"/>
  <c r="N92" i="12"/>
  <c r="M92" i="12"/>
  <c r="G193" i="8"/>
  <c r="G195" i="8" s="1"/>
  <c r="P54" i="19" l="1"/>
  <c r="N63" i="12"/>
  <c r="M43" i="12"/>
  <c r="N93" i="12"/>
  <c r="M54" i="12"/>
  <c r="N89" i="12"/>
  <c r="N41" i="12"/>
  <c r="N43" i="12"/>
  <c r="N47" i="12" l="1"/>
  <c r="N54" i="12"/>
  <c r="N59" i="12"/>
  <c r="B41" i="27" l="1"/>
  <c r="B42" i="27" s="1"/>
  <c r="C41" i="27"/>
  <c r="C42" i="27" s="1"/>
  <c r="D41" i="27"/>
  <c r="D42" i="27" s="1"/>
  <c r="A41" i="27"/>
  <c r="A42" i="27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tc={31FE00EF-FF3C-2746-8F12-C76FC1C54A29}</author>
  </authors>
  <commentList>
    <comment ref="A2" authorId="0" shapeId="0" xr:uid="{31FE00EF-FF3C-2746-8F12-C76FC1C54A29}">
      <text>
        <t>[Threaded comment]
Your version of Excel allows you to read this threaded comment; however, any edits to it will get removed if the file is opened in a newer version of Excel. Learn more: https://go.microsoft.com/fwlink/?linkid=870924
Comment:
    8 out of the 16 AES and all four of the GSI
They have had the tools all along. They just needed to cut though the noise.</t>
      </text>
    </comment>
  </commentList>
</comments>
</file>

<file path=xl/sharedStrings.xml><?xml version="1.0" encoding="utf-8"?>
<sst xmlns="http://schemas.openxmlformats.org/spreadsheetml/2006/main" count="18193" uniqueCount="1318">
  <si>
    <t>FINALNAME</t>
  </si>
  <si>
    <t>2020_SEQUENCE</t>
  </si>
  <si>
    <t>2020_COL_NAME</t>
  </si>
  <si>
    <t>2019_SEQUENCE</t>
  </si>
  <si>
    <t>2019_COL_NAME</t>
  </si>
  <si>
    <t>2018_SEQUENCE</t>
  </si>
  <si>
    <t>2018_COL_NAME</t>
  </si>
  <si>
    <t>2017_SEQUENCE</t>
  </si>
  <si>
    <t>2017_COL_NAME</t>
  </si>
  <si>
    <t>2016_SEQUENCE</t>
  </si>
  <si>
    <t>2016_COL_NAME</t>
  </si>
  <si>
    <t>ITEM_TEXT</t>
  </si>
  <si>
    <t>RANDOM</t>
  </si>
  <si>
    <t>OTH</t>
  </si>
  <si>
    <t>AGENCY</t>
  </si>
  <si>
    <t>AGY</t>
  </si>
  <si>
    <t>SLFSKILL</t>
  </si>
  <si>
    <t>MWE</t>
  </si>
  <si>
    <t>SLFENCOU</t>
  </si>
  <si>
    <t>SLFACCOM</t>
  </si>
  <si>
    <t>SLFEXPEC</t>
  </si>
  <si>
    <t>SLFWORKL</t>
  </si>
  <si>
    <t>SLFTALEN</t>
  </si>
  <si>
    <t>SLFRELAT</t>
  </si>
  <si>
    <t>SLFDISCL</t>
  </si>
  <si>
    <t>UNICOOPE</t>
  </si>
  <si>
    <t>MWU</t>
  </si>
  <si>
    <t>UNIPOORP</t>
  </si>
  <si>
    <t>UNIPIMPR</t>
  </si>
  <si>
    <t>UNIRECOG</t>
  </si>
  <si>
    <t>AGYKNOWL</t>
  </si>
  <si>
    <t>MYA</t>
  </si>
  <si>
    <t>AGYRECOG</t>
  </si>
  <si>
    <t>AGYPROTE</t>
  </si>
  <si>
    <t>AGYSUCCE</t>
  </si>
  <si>
    <t>AGYRECOM</t>
  </si>
  <si>
    <t>AGYRESUL</t>
  </si>
  <si>
    <t>SUPWORKL</t>
  </si>
  <si>
    <t>SUPREPRE</t>
  </si>
  <si>
    <t>SUPDEVEL</t>
  </si>
  <si>
    <t>SUPLISTE</t>
  </si>
  <si>
    <t>SUPRESPE</t>
  </si>
  <si>
    <t>SUPTRUST</t>
  </si>
  <si>
    <t>SUPIMMED</t>
  </si>
  <si>
    <t>SNRMOTIV</t>
  </si>
  <si>
    <t>SNRHONES</t>
  </si>
  <si>
    <t>MGRCOMMU</t>
  </si>
  <si>
    <t>MGRPROMO</t>
  </si>
  <si>
    <t>MGRABOVE</t>
  </si>
  <si>
    <t>SNRRESPE</t>
  </si>
  <si>
    <t>SNRWORKL</t>
  </si>
  <si>
    <t>SATDECIS</t>
  </si>
  <si>
    <t>MYS</t>
  </si>
  <si>
    <t>SATINFOR</t>
  </si>
  <si>
    <t>SATRECOG</t>
  </si>
  <si>
    <t>SATJOBGL</t>
  </si>
  <si>
    <t>SATPAYGL</t>
  </si>
  <si>
    <t>SATORGGL</t>
  </si>
  <si>
    <t>COVWSITE</t>
  </si>
  <si>
    <t>COV</t>
  </si>
  <si>
    <t>COVTWBEF</t>
  </si>
  <si>
    <t>COVTWDUR</t>
  </si>
  <si>
    <t>COVTWNOW</t>
  </si>
  <si>
    <t>COVLVACT</t>
  </si>
  <si>
    <t>COVOTHLV</t>
  </si>
  <si>
    <t>COVNOLEA</t>
  </si>
  <si>
    <t>COVPCTWK</t>
  </si>
  <si>
    <t>COVALTWK</t>
  </si>
  <si>
    <t>COVEXTWK</t>
  </si>
  <si>
    <t>COVEXSCH</t>
  </si>
  <si>
    <t>COVEXPLV</t>
  </si>
  <si>
    <t>COVPOLIN</t>
  </si>
  <si>
    <t>COVMENTH</t>
  </si>
  <si>
    <t>COVPHYSH</t>
  </si>
  <si>
    <t>COVTCOMM</t>
  </si>
  <si>
    <t>COVHIRSK</t>
  </si>
  <si>
    <t>COVLACCE</t>
  </si>
  <si>
    <t>COVSDIST</t>
  </si>
  <si>
    <t>COVREARR</t>
  </si>
  <si>
    <t>COVPPEWK</t>
  </si>
  <si>
    <t>COVCLEAN</t>
  </si>
  <si>
    <t>COVPROTO</t>
  </si>
  <si>
    <t>COVSRCMT</t>
  </si>
  <si>
    <t>COVSRPOL</t>
  </si>
  <si>
    <t>COVSRCOM</t>
  </si>
  <si>
    <t>COVSUPCC</t>
  </si>
  <si>
    <t>COVSUPSP</t>
  </si>
  <si>
    <t>COVSUPVC</t>
  </si>
  <si>
    <t>COVORGCM</t>
  </si>
  <si>
    <t>COVORGTN</t>
  </si>
  <si>
    <t>COVORGRE</t>
  </si>
  <si>
    <t>COVORGCT</t>
  </si>
  <si>
    <t>COVORGTV</t>
  </si>
  <si>
    <t>COVORGIN</t>
  </si>
  <si>
    <t>COVORGTR</t>
  </si>
  <si>
    <t>COVORGTC</t>
  </si>
  <si>
    <t>COVV13_09</t>
  </si>
  <si>
    <t>COVV13_10</t>
  </si>
  <si>
    <t>COVV13_11</t>
  </si>
  <si>
    <t>COVV13_12</t>
  </si>
  <si>
    <t>COVV14</t>
  </si>
  <si>
    <t>COVV15</t>
  </si>
  <si>
    <t>COVV16</t>
  </si>
  <si>
    <t>COVV17_01</t>
  </si>
  <si>
    <t>COVV17_02</t>
  </si>
  <si>
    <t>COVV17_03</t>
  </si>
  <si>
    <t>COVV17_04</t>
  </si>
  <si>
    <t>COVV17_05</t>
  </si>
  <si>
    <t>COVV17_06</t>
  </si>
  <si>
    <t>COVV18_01</t>
  </si>
  <si>
    <t>COVV18_02</t>
  </si>
  <si>
    <t>COVV18_03</t>
  </si>
  <si>
    <t>COVV18_04</t>
  </si>
  <si>
    <t>COVV18_05</t>
  </si>
  <si>
    <t>COVV18_06</t>
  </si>
  <si>
    <t>COVV19</t>
  </si>
  <si>
    <t>COVV20</t>
  </si>
  <si>
    <t>COVQ58</t>
  </si>
  <si>
    <t>COVQ59_01</t>
  </si>
  <si>
    <t>COVQ59_02</t>
  </si>
  <si>
    <t>COVQ59_03</t>
  </si>
  <si>
    <t>COVQ59_04</t>
  </si>
  <si>
    <t>COVQ59_05</t>
  </si>
  <si>
    <t>COVQ59_06</t>
  </si>
  <si>
    <t>COVQ60</t>
  </si>
  <si>
    <t>COVQ61</t>
  </si>
  <si>
    <t>COVQ62</t>
  </si>
  <si>
    <t>COVQ63</t>
  </si>
  <si>
    <t>COVQ64</t>
  </si>
  <si>
    <t>COVV21_01</t>
  </si>
  <si>
    <t>COVV21_02</t>
  </si>
  <si>
    <t>COVV21_03</t>
  </si>
  <si>
    <t>COVV21_04</t>
  </si>
  <si>
    <t>COVV21_05</t>
  </si>
  <si>
    <t>COVV22_01</t>
  </si>
  <si>
    <t>COVV22_02</t>
  </si>
  <si>
    <t>COVV22_03</t>
  </si>
  <si>
    <t>COVV22_04</t>
  </si>
  <si>
    <t>COVV22_05</t>
  </si>
  <si>
    <t>COVV23</t>
  </si>
  <si>
    <t>COVV24</t>
  </si>
  <si>
    <t>DRNO</t>
  </si>
  <si>
    <t>DEM</t>
  </si>
  <si>
    <t>DHISP</t>
  </si>
  <si>
    <t>DDIS</t>
  </si>
  <si>
    <t>DAGEGRP</t>
  </si>
  <si>
    <t>DSUPER</t>
  </si>
  <si>
    <t>DFEDTEN</t>
  </si>
  <si>
    <t>DSEX</t>
  </si>
  <si>
    <t>DMIL</t>
  </si>
  <si>
    <t>DLEAVINGA</t>
  </si>
  <si>
    <t>DLEAVINGB</t>
  </si>
  <si>
    <t>DLEAVINGC</t>
  </si>
  <si>
    <t>POSTWT</t>
  </si>
  <si>
    <t>LEVEL1</t>
  </si>
  <si>
    <t>LEVEL1 Codes (one leve below agency)</t>
  </si>
  <si>
    <t>DEDUC</t>
  </si>
  <si>
    <t>DMINORITY</t>
  </si>
  <si>
    <t>DLEAVING</t>
  </si>
  <si>
    <t>SLFINFOR</t>
  </si>
  <si>
    <t>SLFLIKEW</t>
  </si>
  <si>
    <t>SLFEXTRA</t>
  </si>
  <si>
    <t>SLFJOBBE</t>
  </si>
  <si>
    <t>SLFRESOU</t>
  </si>
  <si>
    <t>SLFIMPOR</t>
  </si>
  <si>
    <t>SLFPHYSI</t>
  </si>
  <si>
    <t>SLFAPPRA</t>
  </si>
  <si>
    <t>SLFACCOU</t>
  </si>
  <si>
    <t>SLFTRAIN</t>
  </si>
  <si>
    <t>SLFRECEN</t>
  </si>
  <si>
    <t>UNIRECRU</t>
  </si>
  <si>
    <t>UNIPROMO</t>
  </si>
  <si>
    <t>UNIAWARD</t>
  </si>
  <si>
    <t>UNISHARE</t>
  </si>
  <si>
    <t>UNISKILL</t>
  </si>
  <si>
    <t>UNIQUALI</t>
  </si>
  <si>
    <t>AGYEMPOW</t>
  </si>
  <si>
    <t>AGYCREAT</t>
  </si>
  <si>
    <t>AGYRAISE</t>
  </si>
  <si>
    <t>AGYDIVER</t>
  </si>
  <si>
    <t>AGYSECUR</t>
  </si>
  <si>
    <t>AGYFAVOR</t>
  </si>
  <si>
    <t>AGYPROHI</t>
  </si>
  <si>
    <t>SUPDEMON</t>
  </si>
  <si>
    <t>SUPDISCU</t>
  </si>
  <si>
    <t>SUPCONST</t>
  </si>
  <si>
    <t>SUPTALKE</t>
  </si>
  <si>
    <t>SUPBACKG</t>
  </si>
  <si>
    <t>MGRREVIE</t>
  </si>
  <si>
    <t>MGRSUPPO</t>
  </si>
  <si>
    <t>SATPOLIC</t>
  </si>
  <si>
    <t>SATOPPOR</t>
  </si>
  <si>
    <t>SATTRAIN</t>
  </si>
  <si>
    <t>SHUTPAYI</t>
  </si>
  <si>
    <t>SHUT</t>
  </si>
  <si>
    <t>SHUTWORK</t>
  </si>
  <si>
    <t>SHUTNEG1</t>
  </si>
  <si>
    <t>SHUTNEG2</t>
  </si>
  <si>
    <t>SHUTNEG3</t>
  </si>
  <si>
    <t>SHUTNEG4</t>
  </si>
  <si>
    <t>SHUTNEG5</t>
  </si>
  <si>
    <t>SHUTNEG6</t>
  </si>
  <si>
    <t>SHUTNEG7</t>
  </si>
  <si>
    <t>SHUTNEG8</t>
  </si>
  <si>
    <t>SHUTNEG9</t>
  </si>
  <si>
    <t>SHUTNEG10</t>
  </si>
  <si>
    <t>SHUTLOOK</t>
  </si>
  <si>
    <t>SHUTSUPP</t>
  </si>
  <si>
    <t>RandomID</t>
  </si>
  <si>
    <t>Randomly Assigned Number for individual cases</t>
  </si>
  <si>
    <t>agency</t>
  </si>
  <si>
    <t>Agency identifier</t>
  </si>
  <si>
    <t>Q1</t>
  </si>
  <si>
    <t>I am given a real opportunity to improve my skills in my organization.</t>
  </si>
  <si>
    <t>Q2</t>
  </si>
  <si>
    <t>Q3</t>
  </si>
  <si>
    <t>I feel encouraged to come up with new and better ways of doing things.</t>
  </si>
  <si>
    <t>Q4</t>
  </si>
  <si>
    <t>My work gives me a feeling of personal accomplishment.</t>
  </si>
  <si>
    <t>Q6</t>
  </si>
  <si>
    <t>I know what is expected of me on the job.</t>
  </si>
  <si>
    <t>Q5</t>
  </si>
  <si>
    <t>Q10</t>
  </si>
  <si>
    <t>My workload is reasonable.</t>
  </si>
  <si>
    <t>Q11</t>
  </si>
  <si>
    <t>My talents are used well in the workplace.</t>
  </si>
  <si>
    <t>Q7</t>
  </si>
  <si>
    <t>Q12</t>
  </si>
  <si>
    <t>I know how my work relates to the agency's goals.</t>
  </si>
  <si>
    <t>Q8</t>
  </si>
  <si>
    <t>Q17</t>
  </si>
  <si>
    <t>I can disclose a suspected violation of any law, rule or regulation without fear of reprisal.</t>
  </si>
  <si>
    <t>Q9</t>
  </si>
  <si>
    <t>Q20</t>
  </si>
  <si>
    <t>The people I work with cooperate to get the job done.</t>
  </si>
  <si>
    <t>Q23</t>
  </si>
  <si>
    <t>In my work unit, steps are taken to deal with a poor performer who cannot or will not improve.</t>
  </si>
  <si>
    <t>In my work unit poor performers usually:</t>
  </si>
  <si>
    <t>Q24</t>
  </si>
  <si>
    <t>In my work unit, differences in performance are recognized in a meaningful way.</t>
  </si>
  <si>
    <t>Q13</t>
  </si>
  <si>
    <t>Q29</t>
  </si>
  <si>
    <t>My work unit has the job-relevant knowledge and skills necessary to accomplish organizational goals.</t>
  </si>
  <si>
    <t>Q14</t>
  </si>
  <si>
    <t>Q31</t>
  </si>
  <si>
    <t>Employees are recognized for providing high quality products and services.</t>
  </si>
  <si>
    <t>Q15</t>
  </si>
  <si>
    <t>Q35</t>
  </si>
  <si>
    <t>Employees are protected from health and safety hazards on the job.</t>
  </si>
  <si>
    <t>Q16</t>
  </si>
  <si>
    <t>Q39</t>
  </si>
  <si>
    <t>My agency is successful at accomplishing its mission.</t>
  </si>
  <si>
    <t>Q40</t>
  </si>
  <si>
    <t>I recommend my organization as a good place to work.</t>
  </si>
  <si>
    <t>Q18</t>
  </si>
  <si>
    <t>Q41</t>
  </si>
  <si>
    <t>I believe the results of this survey will be used to make my agency a better place to work.</t>
  </si>
  <si>
    <t>Q19</t>
  </si>
  <si>
    <t>Q42</t>
  </si>
  <si>
    <t>My supervisor supports my need to balance work and other life issues.</t>
  </si>
  <si>
    <t>Q45</t>
  </si>
  <si>
    <t>My supervisor is committed to a workforce representative of all segments of society.</t>
  </si>
  <si>
    <t>Q21</t>
  </si>
  <si>
    <t>Q47</t>
  </si>
  <si>
    <t>Supervisors in my work unit support employee development.</t>
  </si>
  <si>
    <t>Q22</t>
  </si>
  <si>
    <t>Q48</t>
  </si>
  <si>
    <t>My supervisor listens to what I have to say.</t>
  </si>
  <si>
    <t>Q49</t>
  </si>
  <si>
    <t>My supervisor treats me with respect.</t>
  </si>
  <si>
    <t>Q51</t>
  </si>
  <si>
    <t>I have trust and confidence in my supervisor.</t>
  </si>
  <si>
    <t>Q25</t>
  </si>
  <si>
    <t>Q52</t>
  </si>
  <si>
    <t>Q26</t>
  </si>
  <si>
    <t>Q53</t>
  </si>
  <si>
    <t>In my organization, senior leaders generate high levels of motivation and commitment in the workforce.</t>
  </si>
  <si>
    <t>Q27</t>
  </si>
  <si>
    <t>Q54</t>
  </si>
  <si>
    <t>My organization's senior leaders maintain high standards of honesty and integrity.</t>
  </si>
  <si>
    <t>Q28</t>
  </si>
  <si>
    <t>Q56</t>
  </si>
  <si>
    <t>Managers communicate the goals of the organization.</t>
  </si>
  <si>
    <t>Q58</t>
  </si>
  <si>
    <t>Q30</t>
  </si>
  <si>
    <t>Q60</t>
  </si>
  <si>
    <t>Overall, how good a job do you feel is being done by the manager directly above your immediate supervisor?</t>
  </si>
  <si>
    <t>Q61</t>
  </si>
  <si>
    <t>I have a high level of respect for my organization's senior leaders.</t>
  </si>
  <si>
    <t>Q32</t>
  </si>
  <si>
    <t>Q62</t>
  </si>
  <si>
    <t>Senior leaders demonstrate support for Work/Life programs.</t>
  </si>
  <si>
    <t>Q33</t>
  </si>
  <si>
    <t>Q63</t>
  </si>
  <si>
    <t>How satisfied are you with your involvement in decisions that affect your work?</t>
  </si>
  <si>
    <t>Q34</t>
  </si>
  <si>
    <t>Q64</t>
  </si>
  <si>
    <t>How satisfied are you with the information you receive from management on what's going on in your organization?</t>
  </si>
  <si>
    <t>Q65</t>
  </si>
  <si>
    <t>How satisfied are you with the recognition you receive for doing a good job?</t>
  </si>
  <si>
    <t>Q36</t>
  </si>
  <si>
    <t>Q69</t>
  </si>
  <si>
    <t>Considering everything, how satisfied are you with your job?</t>
  </si>
  <si>
    <t>Q37</t>
  </si>
  <si>
    <t>Q70</t>
  </si>
  <si>
    <t>Considering everything, how satisfied are you with your pay?</t>
  </si>
  <si>
    <t>Q38</t>
  </si>
  <si>
    <t>Q71</t>
  </si>
  <si>
    <t>Considering everything, how satisfied are you with your organization?</t>
  </si>
  <si>
    <t>V1</t>
  </si>
  <si>
    <t>During the COVID-19 pandemic, on average what percentage of your work time have you been physically present at your agency worksite (including headquarters, bureau, field offices, etc.)?</t>
  </si>
  <si>
    <t>V2A</t>
  </si>
  <si>
    <t>BEFORE the COVID-19 Pandemic</t>
  </si>
  <si>
    <t>V2B</t>
  </si>
  <si>
    <t>During the PEAK of the COVID-19 Pandemic</t>
  </si>
  <si>
    <t>V2C</t>
  </si>
  <si>
    <t>AS-OF the Date Responded (September-October 2020)</t>
  </si>
  <si>
    <t>V3_01</t>
  </si>
  <si>
    <t>Leave under the Emergency Paid Sick Leave Act (part of the Families First Coronavirus Response Act)</t>
  </si>
  <si>
    <t>V3_02</t>
  </si>
  <si>
    <t>Other types of leave (sick, weather &amp; safety, administrative, unpaid, etc.)</t>
  </si>
  <si>
    <t>V3_03</t>
  </si>
  <si>
    <t>I have not used leave because of the pandemic</t>
  </si>
  <si>
    <t>V4</t>
  </si>
  <si>
    <t>During the COVID-19 pandemic, what percentage of your total work time have you used leave because of the pandemic?</t>
  </si>
  <si>
    <t>V5</t>
  </si>
  <si>
    <t>How have you changed your participation in alternative work schedules (AWS) because of the COVID-19 pandemic? Examples of AWS include compressed work, flexible work schedule, and maxi-flex.</t>
  </si>
  <si>
    <t>V6_01</t>
  </si>
  <si>
    <t xml:space="preserve">Expanded telework </t>
  </si>
  <si>
    <t>V6_02</t>
  </si>
  <si>
    <t>Expanded work schedule flexibilities</t>
  </si>
  <si>
    <t>V6_03</t>
  </si>
  <si>
    <t>Expanded leave policies</t>
  </si>
  <si>
    <t>V6_04</t>
  </si>
  <si>
    <t xml:space="preserve">More information on available leave policies </t>
  </si>
  <si>
    <t>V6_05</t>
  </si>
  <si>
    <t xml:space="preserve">Expanded mental health resources (e.g., assistance with stress of COVID-19) </t>
  </si>
  <si>
    <t>V6_06</t>
  </si>
  <si>
    <t>Expanded physical health resources (e.g., temperature checks, COVID-19 illness testing) at my agency worksite</t>
  </si>
  <si>
    <t>V6_07</t>
  </si>
  <si>
    <t xml:space="preserve">Timely communication about possible COVID-19 illness at my agency worksite </t>
  </si>
  <si>
    <t>V6_08</t>
  </si>
  <si>
    <t>Protection of employees at higher risk for severe illness from COVID-19 exposure</t>
  </si>
  <si>
    <t>V6_09</t>
  </si>
  <si>
    <t>Limited access to my agency worksite buildings/facilities (e.g., closures, limits on activities with external visitors/groups)</t>
  </si>
  <si>
    <t>V6_10</t>
  </si>
  <si>
    <t>Social distancing (e.g., limits on group size, reduced access to common areas) in my agency worksite</t>
  </si>
  <si>
    <t>V6_11</t>
  </si>
  <si>
    <t>Rearranged workspaces to maximize social distancing</t>
  </si>
  <si>
    <t>V6_12</t>
  </si>
  <si>
    <t>Encouraged use of personal protective equipment (PPE) or other safety equipment in my agency worksite</t>
  </si>
  <si>
    <t>V6_13</t>
  </si>
  <si>
    <t xml:space="preserve">Cleaning and sanitizing supplies available to reduce risk of illness in my agency worksite </t>
  </si>
  <si>
    <t>V6_14</t>
  </si>
  <si>
    <t>Training for all employees on health and safety protocols</t>
  </si>
  <si>
    <t>V7</t>
  </si>
  <si>
    <t>…demonstrated commitment to employee health and safety.</t>
  </si>
  <si>
    <t>V8</t>
  </si>
  <si>
    <t>…supported policies and procedures to protect employee health and safety.</t>
  </si>
  <si>
    <t>V9</t>
  </si>
  <si>
    <t>...provided effective communications about the pandemic.</t>
  </si>
  <si>
    <t>V10</t>
  </si>
  <si>
    <t>…shown concern for my health and safety.</t>
  </si>
  <si>
    <t>V11</t>
  </si>
  <si>
    <t xml:space="preserve">…supported my efforts to stay healthy and safe while working. </t>
  </si>
  <si>
    <t>V12</t>
  </si>
  <si>
    <t xml:space="preserve">…created an environment where I can voice my concerns about staying healthy and safe. </t>
  </si>
  <si>
    <t>V13_01</t>
  </si>
  <si>
    <t>Consistent communication (e.g., organizational status, what to expect)</t>
  </si>
  <si>
    <t>V13_02</t>
  </si>
  <si>
    <t>Training for new/changed work or work processes because of the pandemic</t>
  </si>
  <si>
    <t>V13_03</t>
  </si>
  <si>
    <t>Reallocation of resources (e.g., staffing, budget, materials) to support changes in work because of the pandemic</t>
  </si>
  <si>
    <t>V13_04</t>
  </si>
  <si>
    <t>Help with commuting issues (e.g., alternatives to public transportation)</t>
  </si>
  <si>
    <t>V13_05</t>
  </si>
  <si>
    <t>Options for work/business travel</t>
  </si>
  <si>
    <t>V13_06</t>
  </si>
  <si>
    <t xml:space="preserve">Information on remote work policies, procedures, and expectations </t>
  </si>
  <si>
    <t>V13_07</t>
  </si>
  <si>
    <t>Training on how to work remotely</t>
  </si>
  <si>
    <t>V13_08</t>
  </si>
  <si>
    <t>Equipment and technology for working remotely (e.g., laptops, cell phone, Information Technology infrastructure)</t>
  </si>
  <si>
    <t>V13_09</t>
  </si>
  <si>
    <t>Expanded collaboration tools (e.g., video conferencing, teleconferencing)</t>
  </si>
  <si>
    <t>V13_10</t>
  </si>
  <si>
    <t>Expanded training for using remote work tools and applications</t>
  </si>
  <si>
    <t>V13_11</t>
  </si>
  <si>
    <t>Expanded Information Technology (IT) support</t>
  </si>
  <si>
    <t>V13_12</t>
  </si>
  <si>
    <t xml:space="preserve">Information about data security policies and procedures </t>
  </si>
  <si>
    <t>V14</t>
  </si>
  <si>
    <t>Does the type of work you do require you to be physically present at a worksite (e.g. border patrol, TSA agent, meat inspector)?</t>
  </si>
  <si>
    <t>V15</t>
  </si>
  <si>
    <t>How disruptive has the COVID-19 pandemic been to your ability to do your work?</t>
  </si>
  <si>
    <t>V16</t>
  </si>
  <si>
    <t>How have your work demands changed because of the COVID-19 pandemic?</t>
  </si>
  <si>
    <t>V17_01</t>
  </si>
  <si>
    <t>…met the needs of our customers.</t>
  </si>
  <si>
    <t>V17_02</t>
  </si>
  <si>
    <t>…contributed positively to my agency’s performance.</t>
  </si>
  <si>
    <t>V17_03</t>
  </si>
  <si>
    <t>…produced high-quality work.</t>
  </si>
  <si>
    <t>V17_04</t>
  </si>
  <si>
    <t>…adapted to changing priorities.</t>
  </si>
  <si>
    <t>V17_05</t>
  </si>
  <si>
    <t>…successfully collaborated.</t>
  </si>
  <si>
    <t>V17_06</t>
  </si>
  <si>
    <t>…achieved our goals.</t>
  </si>
  <si>
    <t>V18_01</t>
  </si>
  <si>
    <t>…has met the needs of our customers.</t>
  </si>
  <si>
    <t>V18_02</t>
  </si>
  <si>
    <t>…has contributed positively to my agency’s performance.</t>
  </si>
  <si>
    <t>V18_03</t>
  </si>
  <si>
    <t>…has produced high-quality work.</t>
  </si>
  <si>
    <t>V18_04</t>
  </si>
  <si>
    <t>…has adapted to changing priorities.</t>
  </si>
  <si>
    <t>V18_05</t>
  </si>
  <si>
    <t>…has successfully collaborated.</t>
  </si>
  <si>
    <t>V18_06</t>
  </si>
  <si>
    <t>…has achieved our goals.</t>
  </si>
  <si>
    <t>V19</t>
  </si>
  <si>
    <t xml:space="preserve">In the phased return of employees to the agency worksite (i.e. opening up government), my organization has made employee safety a top priority. </t>
  </si>
  <si>
    <t>V20</t>
  </si>
  <si>
    <t>Based on my organization’s handling of the COVID-19 pandemic, I believe my organization will respond effectively to future emergencies.</t>
  </si>
  <si>
    <t>How satisfied are you with the Telework program in your agency?</t>
  </si>
  <si>
    <t>Q59_01</t>
  </si>
  <si>
    <t>Alternative Work Schedules (for example, compressed work schedule, flexible work schedule)</t>
  </si>
  <si>
    <t>Q59_02</t>
  </si>
  <si>
    <t>Health and Wellness Programs (for example, onsite exercise, flu vaccination, medical screening, CPR training, Health and wellness fair)</t>
  </si>
  <si>
    <t>Q59_03</t>
  </si>
  <si>
    <t>Employee Assistance Program – EAP (for example, short-term counseling, referral services, legal services, education services)</t>
  </si>
  <si>
    <t>Q59_04</t>
  </si>
  <si>
    <t>Child Care Programs (for example, child care center, parenting classes and support groups, back-up care, subsidy, flexible spending account)</t>
  </si>
  <si>
    <t>Q59_05</t>
  </si>
  <si>
    <t>Elder Care Programs (for example, elder/adult care, support groups, resources)</t>
  </si>
  <si>
    <t>Q59_06</t>
  </si>
  <si>
    <t>None listed above</t>
  </si>
  <si>
    <t>Health and Wellness Programs (for example, onsite exercise, flu vaccination, medical screening, CPR training, health and wellness fair)</t>
  </si>
  <si>
    <t>Employee Assistance Program - EAP (for example, short-term counseling, referral services, legal services, education services)</t>
  </si>
  <si>
    <t>V21_01</t>
  </si>
  <si>
    <t>I do not have any child care responsibilities</t>
  </si>
  <si>
    <t>V21_02</t>
  </si>
  <si>
    <t>No arrangements needed to manage child care responsibilities (e.g., older children)</t>
  </si>
  <si>
    <t>V21_03</t>
  </si>
  <si>
    <t>Paid or Unpaid Leave</t>
  </si>
  <si>
    <t>V21_04</t>
  </si>
  <si>
    <t>V21_05</t>
  </si>
  <si>
    <t>Other (child care in someone else's home, respite care, agency emergency back-up care, resource and referral services, other)</t>
  </si>
  <si>
    <t>V22_01</t>
  </si>
  <si>
    <t>I do not have any elder/adult care responsibilities</t>
  </si>
  <si>
    <t>V22_02</t>
  </si>
  <si>
    <t>No arrangements needed to manage elder/adult care responsibilities (e.g., elder can manage tasks of everyday living)</t>
  </si>
  <si>
    <t>V22_03</t>
  </si>
  <si>
    <t>V22_04</t>
  </si>
  <si>
    <t>Alternative work arrangement (e.g., telework, flexible work schedule)</t>
  </si>
  <si>
    <t>V22_05</t>
  </si>
  <si>
    <t>Other (elder/adult day care center, long-term care insurance, respite care, other services/arrangements)</t>
  </si>
  <si>
    <t>V23</t>
  </si>
  <si>
    <t>During the COVID-19 pandemic, how disruptive have school closures/changes been to your ability to do your work?</t>
  </si>
  <si>
    <t>V24</t>
  </si>
  <si>
    <t>During the COVID-19 pandemic, how disruptive have changes to your children’s day care been to your ability to do your work?</t>
  </si>
  <si>
    <t xml:space="preserve">Please select the racial category or categories with which you most closely identify. </t>
  </si>
  <si>
    <t xml:space="preserve">Are you of Hispanic, Latino, or Spanish origin? </t>
  </si>
  <si>
    <t xml:space="preserve">Are you an individual with a disability? </t>
  </si>
  <si>
    <t xml:space="preserve">What is your age group? </t>
  </si>
  <si>
    <t xml:space="preserve">What is your supervisory status? </t>
  </si>
  <si>
    <t xml:space="preserve">How long have you been with the Federal Government (excluding military service)? </t>
  </si>
  <si>
    <t xml:space="preserve">Are you: </t>
  </si>
  <si>
    <t xml:space="preserve">What is your US military service status? </t>
  </si>
  <si>
    <t>Before the Covid-19 Pandemic</t>
  </si>
  <si>
    <t>Today: (September-October 2020)</t>
  </si>
  <si>
    <t>Has your intention to leave your organization within the next year changed because of the COVID-19 pandemic?</t>
  </si>
  <si>
    <t>Weighting variable</t>
  </si>
  <si>
    <t>PLEVEL1</t>
  </si>
  <si>
    <t>What is the highest degree or level of education you have completed?</t>
  </si>
  <si>
    <t>Minority status (coded from DRNO and DHISP)</t>
  </si>
  <si>
    <t>Are you considering leaving your organization within the next year, and if so, why?</t>
  </si>
  <si>
    <t>I have enough information to do my job well.</t>
  </si>
  <si>
    <t>I like the kind of work I do.</t>
  </si>
  <si>
    <t>When needed I am willing to put in the extra effort to get a job done.</t>
  </si>
  <si>
    <t>I am constantly looking for ways to do my job better.</t>
  </si>
  <si>
    <t>I have sufficient resources (for example, people, materials, budget) to get my job done.</t>
  </si>
  <si>
    <t>The work I do is important.</t>
  </si>
  <si>
    <t>Physical conditions (for example, noise level, temperature, lighting, cleanliness in the workplace) allow employees to perform their jobs well.</t>
  </si>
  <si>
    <t>My performance appraisal is a fair reflection of my performance.</t>
  </si>
  <si>
    <t>I am held accountable for achieving results.</t>
  </si>
  <si>
    <t>My training needs are assessed.</t>
  </si>
  <si>
    <t>In my most recent performance appraisal, I understood what I had to do to be rated at different performance levels (for example, Fully Successful, Outstanding).</t>
  </si>
  <si>
    <t>My work unit is able to recruit people with the right skills.</t>
  </si>
  <si>
    <t>Promotions in my work unit are based on merit.</t>
  </si>
  <si>
    <t>Awards in my work unit depend on how well employees perform their jobs.</t>
  </si>
  <si>
    <t>Employees in my work unit share job knowledge with each other.</t>
  </si>
  <si>
    <t>The skill level in my work unit has improved in the past year.</t>
  </si>
  <si>
    <t>How would you rate the overall quality of work done by your work unit?</t>
  </si>
  <si>
    <t>Employees have a feeling of personal empowerment with respect to work processes.</t>
  </si>
  <si>
    <t>Creativity and innovation are rewarded.</t>
  </si>
  <si>
    <t>Pay raises depend on how well employees perform their jobs.</t>
  </si>
  <si>
    <t>Policies and programs promote diversity in the workplace (for example, recruiting minorities and women, training in awareness of diversity issues, mentoring).</t>
  </si>
  <si>
    <t>My organization has prepared employees for potential security threats.</t>
  </si>
  <si>
    <t>Arbitrary action, personal favoritism and coercion for partisan political purposes are not tolerated.</t>
  </si>
  <si>
    <t>Prohibited Personnel Practices (for example, illegally discriminating for or against any employee/applicant, obstructing a person's right to compete for employment, knowingly violating veterans' preference requirements) are not tolerated.</t>
  </si>
  <si>
    <t>Q43</t>
  </si>
  <si>
    <t>My supervisor provides me with opportunities to demonstrate my leadership skills.</t>
  </si>
  <si>
    <t>Q44</t>
  </si>
  <si>
    <t>Discussions with my supervisor about my performance are worthwhile.</t>
  </si>
  <si>
    <t>Q46</t>
  </si>
  <si>
    <t>My supervisor provides me with constructive suggestions to improve my job performance.</t>
  </si>
  <si>
    <t>Q50</t>
  </si>
  <si>
    <t>In the last six months, my supervisor has talked with me about my performance.</t>
  </si>
  <si>
    <t>Q55</t>
  </si>
  <si>
    <t>Supervisors work well with employees of different backgrounds.</t>
  </si>
  <si>
    <t>Q57</t>
  </si>
  <si>
    <t>Managers review and evaluate the organization's progress toward meeting its goals and objectives.</t>
  </si>
  <si>
    <t>Q59</t>
  </si>
  <si>
    <t>Managers support collaboration across work units to accomplish work objectives.</t>
  </si>
  <si>
    <t>Q66</t>
  </si>
  <si>
    <t>How satisfied are you with the policies and practices of your senior leaders?</t>
  </si>
  <si>
    <t>Q67</t>
  </si>
  <si>
    <t>How satisfied are you with your opportunity to get a better job in your organization?</t>
  </si>
  <si>
    <t>Q68</t>
  </si>
  <si>
    <t>How satisfied are you with the training you receive for your present job?</t>
  </si>
  <si>
    <t>Q73</t>
  </si>
  <si>
    <t>Which of the following best describes the impact of the partial government shutdown (December 22, 2018 – January 25, 2019) on your working/pay status?</t>
  </si>
  <si>
    <t>Q74</t>
  </si>
  <si>
    <t>How was your everyday work impacted during (if you worked) or after the partial government shutdown?</t>
  </si>
  <si>
    <t>Q75_1</t>
  </si>
  <si>
    <t>Unmanageable workload</t>
  </si>
  <si>
    <t>Q75_2</t>
  </si>
  <si>
    <t>Missed deadlines</t>
  </si>
  <si>
    <t>Q75_3</t>
  </si>
  <si>
    <t>Unrecoverable loss of work</t>
  </si>
  <si>
    <t>Q75_4</t>
  </si>
  <si>
    <t>Reduced customer service</t>
  </si>
  <si>
    <t>Q75_5</t>
  </si>
  <si>
    <t>Delayed work</t>
  </si>
  <si>
    <t>Q75_6</t>
  </si>
  <si>
    <t>Reduced work quality</t>
  </si>
  <si>
    <t>Q75_7</t>
  </si>
  <si>
    <t>Cutback of critical work</t>
  </si>
  <si>
    <t>Q75_8</t>
  </si>
  <si>
    <t>Time lost in restarting work</t>
  </si>
  <si>
    <t>Q75_9</t>
  </si>
  <si>
    <t>Unmet statutory requirements</t>
  </si>
  <si>
    <t>Q75_10</t>
  </si>
  <si>
    <t>Other</t>
  </si>
  <si>
    <t>Q76</t>
  </si>
  <si>
    <t>Are you looking for another job because of the partial government shutdown?</t>
  </si>
  <si>
    <t>Q77</t>
  </si>
  <si>
    <t>My agency provided the support (e.g., communication, assistance, guidance) I needed during the partial government shutdown.</t>
  </si>
  <si>
    <t>Managers promote communication among different work units (for example, about projects, goals, needed resources).</t>
  </si>
  <si>
    <t>Overall, how good a job do you feel is being done by your immediate supervisor?</t>
  </si>
  <si>
    <t>YEAR</t>
  </si>
  <si>
    <t>Random</t>
  </si>
  <si>
    <t>response_id</t>
  </si>
  <si>
    <t>year</t>
  </si>
  <si>
    <t>random</t>
  </si>
  <si>
    <t>Q102</t>
  </si>
  <si>
    <t>Q103</t>
  </si>
  <si>
    <t>Q104</t>
  </si>
  <si>
    <t>Q105</t>
  </si>
  <si>
    <t>Q106</t>
  </si>
  <si>
    <t>Q107</t>
  </si>
  <si>
    <t>Q108</t>
  </si>
  <si>
    <t>Q109</t>
  </si>
  <si>
    <t>Q110</t>
  </si>
  <si>
    <t>Q111</t>
  </si>
  <si>
    <t>Q112</t>
  </si>
  <si>
    <t>Q113</t>
  </si>
  <si>
    <t>Q114</t>
  </si>
  <si>
    <t>Q115</t>
  </si>
  <si>
    <t>Q116</t>
  </si>
  <si>
    <t>Q117</t>
  </si>
  <si>
    <t>Q118</t>
  </si>
  <si>
    <t>Q119</t>
  </si>
  <si>
    <t>Q120</t>
  </si>
  <si>
    <t>Q121</t>
  </si>
  <si>
    <t>Q122</t>
  </si>
  <si>
    <t>Q123</t>
  </si>
  <si>
    <t>Q124</t>
  </si>
  <si>
    <t>Q125</t>
  </si>
  <si>
    <t>Q126</t>
  </si>
  <si>
    <t>Q127</t>
  </si>
  <si>
    <t>Q128</t>
  </si>
  <si>
    <t>Q129</t>
  </si>
  <si>
    <t>Q130</t>
  </si>
  <si>
    <t>Q131</t>
  </si>
  <si>
    <t>Q132</t>
  </si>
  <si>
    <t>Q133</t>
  </si>
  <si>
    <t>Q134</t>
  </si>
  <si>
    <t>Q135</t>
  </si>
  <si>
    <t>Q136</t>
  </si>
  <si>
    <t>Q137</t>
  </si>
  <si>
    <t>Q138</t>
  </si>
  <si>
    <t>Q139</t>
  </si>
  <si>
    <t>Q140</t>
  </si>
  <si>
    <t>Q141</t>
  </si>
  <si>
    <t>Q142</t>
  </si>
  <si>
    <t>Q143</t>
  </si>
  <si>
    <t>Q144</t>
  </si>
  <si>
    <t>Q145</t>
  </si>
  <si>
    <t>Q146</t>
  </si>
  <si>
    <t>Q147</t>
  </si>
  <si>
    <t>Q148</t>
  </si>
  <si>
    <t>Q149</t>
  </si>
  <si>
    <t>Q150</t>
  </si>
  <si>
    <t>Q151</t>
  </si>
  <si>
    <t>Q152</t>
  </si>
  <si>
    <t>Q153</t>
  </si>
  <si>
    <t>Q154</t>
  </si>
  <si>
    <t>Q155</t>
  </si>
  <si>
    <t>Q156</t>
  </si>
  <si>
    <t>Q157</t>
  </si>
  <si>
    <t>Q158</t>
  </si>
  <si>
    <t>Q159</t>
  </si>
  <si>
    <t>Q160</t>
  </si>
  <si>
    <t>Q161</t>
  </si>
  <si>
    <t>Q162</t>
  </si>
  <si>
    <t>Q163</t>
  </si>
  <si>
    <t>Q164</t>
  </si>
  <si>
    <t>Q165</t>
  </si>
  <si>
    <t>Q166</t>
  </si>
  <si>
    <t>Q167</t>
  </si>
  <si>
    <t>Q168</t>
  </si>
  <si>
    <t>Q169</t>
  </si>
  <si>
    <t>Q170</t>
  </si>
  <si>
    <t>Q171</t>
  </si>
  <si>
    <t>Q172</t>
  </si>
  <si>
    <t>Q173</t>
  </si>
  <si>
    <t>Q174</t>
  </si>
  <si>
    <t>Q175</t>
  </si>
  <si>
    <t>Q176</t>
  </si>
  <si>
    <t>Q177</t>
  </si>
  <si>
    <t>Q178</t>
  </si>
  <si>
    <t>Q179</t>
  </si>
  <si>
    <t>Q180</t>
  </si>
  <si>
    <t>Q181</t>
  </si>
  <si>
    <t>Q182</t>
  </si>
  <si>
    <t>Q183</t>
  </si>
  <si>
    <t>Q184</t>
  </si>
  <si>
    <t>Q185</t>
  </si>
  <si>
    <t>Q186</t>
  </si>
  <si>
    <t>Q187</t>
  </si>
  <si>
    <t>Q188</t>
  </si>
  <si>
    <t>Q189</t>
  </si>
  <si>
    <t>Q190</t>
  </si>
  <si>
    <t>Q191</t>
  </si>
  <si>
    <t>Q192</t>
  </si>
  <si>
    <t>Q193</t>
  </si>
  <si>
    <t>Q194</t>
  </si>
  <si>
    <t>Q195</t>
  </si>
  <si>
    <t>Q196</t>
  </si>
  <si>
    <t>Q197</t>
  </si>
  <si>
    <t>Q198</t>
  </si>
  <si>
    <t>Q199</t>
  </si>
  <si>
    <t>Q200</t>
  </si>
  <si>
    <t>Q201</t>
  </si>
  <si>
    <t>Q202</t>
  </si>
  <si>
    <t>Q203</t>
  </si>
  <si>
    <t>Q204</t>
  </si>
  <si>
    <t>Q205</t>
  </si>
  <si>
    <t>Q206</t>
  </si>
  <si>
    <t>Q207</t>
  </si>
  <si>
    <t>Q208</t>
  </si>
  <si>
    <t>Q209</t>
  </si>
  <si>
    <t>Q210</t>
  </si>
  <si>
    <t>Q211</t>
  </si>
  <si>
    <t>Q212</t>
  </si>
  <si>
    <t>Q213</t>
  </si>
  <si>
    <t>Q214</t>
  </si>
  <si>
    <t>Q215</t>
  </si>
  <si>
    <t>Q216</t>
  </si>
  <si>
    <t>Q217</t>
  </si>
  <si>
    <t>Q218</t>
  </si>
  <si>
    <t>Q219</t>
  </si>
  <si>
    <t>Q220</t>
  </si>
  <si>
    <t>Q221</t>
  </si>
  <si>
    <t>Q222</t>
  </si>
  <si>
    <t>Q223</t>
  </si>
  <si>
    <t>Q224</t>
  </si>
  <si>
    <t>Q225</t>
  </si>
  <si>
    <t>Q226</t>
  </si>
  <si>
    <t>Q227</t>
  </si>
  <si>
    <t>Q228</t>
  </si>
  <si>
    <t>Q229</t>
  </si>
  <si>
    <t>Q230</t>
  </si>
  <si>
    <t>Q231</t>
  </si>
  <si>
    <t>Q232</t>
  </si>
  <si>
    <t>Q233</t>
  </si>
  <si>
    <t>Q234</t>
  </si>
  <si>
    <t>Q235</t>
  </si>
  <si>
    <t>Q236</t>
  </si>
  <si>
    <t>Q237</t>
  </si>
  <si>
    <t>Q238</t>
  </si>
  <si>
    <t>Q239</t>
  </si>
  <si>
    <t>Q240</t>
  </si>
  <si>
    <t>Q241</t>
  </si>
  <si>
    <t>Q242</t>
  </si>
  <si>
    <t>Q243</t>
  </si>
  <si>
    <t>Q244</t>
  </si>
  <si>
    <t>Q245</t>
  </si>
  <si>
    <t>Q246</t>
  </si>
  <si>
    <t>Q247</t>
  </si>
  <si>
    <t>Q248</t>
  </si>
  <si>
    <t>Q249</t>
  </si>
  <si>
    <t>Q250</t>
  </si>
  <si>
    <t>Q251</t>
  </si>
  <si>
    <t>Q252</t>
  </si>
  <si>
    <t>Q253</t>
  </si>
  <si>
    <t>Q254</t>
  </si>
  <si>
    <t>Q255</t>
  </si>
  <si>
    <t>Q256</t>
  </si>
  <si>
    <t>Q257</t>
  </si>
  <si>
    <t>Q258</t>
  </si>
  <si>
    <t>Q259</t>
  </si>
  <si>
    <t>Q260</t>
  </si>
  <si>
    <t>Q261</t>
  </si>
  <si>
    <t>Q262</t>
  </si>
  <si>
    <t>Q263</t>
  </si>
  <si>
    <t>Q264</t>
  </si>
  <si>
    <t>Q265</t>
  </si>
  <si>
    <t>Q266</t>
  </si>
  <si>
    <t>Q267</t>
  </si>
  <si>
    <t>Q268</t>
  </si>
  <si>
    <t>Q269</t>
  </si>
  <si>
    <t>Q270</t>
  </si>
  <si>
    <t>Q271</t>
  </si>
  <si>
    <t>Q272</t>
  </si>
  <si>
    <t>Q273</t>
  </si>
  <si>
    <t>Q274</t>
  </si>
  <si>
    <t>Q275</t>
  </si>
  <si>
    <t>Q276</t>
  </si>
  <si>
    <t>Q277</t>
  </si>
  <si>
    <t>Q278</t>
  </si>
  <si>
    <t>Q279</t>
  </si>
  <si>
    <t>Q280</t>
  </si>
  <si>
    <t>Q281</t>
  </si>
  <si>
    <t>Q282</t>
  </si>
  <si>
    <t>Q283</t>
  </si>
  <si>
    <t>Q284</t>
  </si>
  <si>
    <t>Q285</t>
  </si>
  <si>
    <t>question_id</t>
  </si>
  <si>
    <t>data_type</t>
  </si>
  <si>
    <t>RESPONSE_ID</t>
  </si>
  <si>
    <t>EEI</t>
  </si>
  <si>
    <t>GSI</t>
  </si>
  <si>
    <t>NIQ</t>
  </si>
  <si>
    <t>HCAAF</t>
  </si>
  <si>
    <t>IWE</t>
  </si>
  <si>
    <t>SUPE</t>
  </si>
  <si>
    <t>LEAD</t>
  </si>
  <si>
    <t>EMPO</t>
  </si>
  <si>
    <t>FAIR</t>
  </si>
  <si>
    <t>SUPP</t>
  </si>
  <si>
    <t>OPEN</t>
  </si>
  <si>
    <t>COOP</t>
  </si>
  <si>
    <t>TALMGT</t>
  </si>
  <si>
    <t>JSI</t>
  </si>
  <si>
    <t>LKMI</t>
  </si>
  <si>
    <t>ROPCI</t>
  </si>
  <si>
    <t>VARCHAR</t>
  </si>
  <si>
    <t>FLOAT</t>
  </si>
  <si>
    <t>NUMBER</t>
  </si>
  <si>
    <t>Survey_Section</t>
  </si>
  <si>
    <t>,</t>
  </si>
  <si>
    <t>(30)</t>
  </si>
  <si>
    <t>agency_id</t>
  </si>
  <si>
    <t>Data_Type_2</t>
  </si>
  <si>
    <t>Number</t>
  </si>
  <si>
    <t>Text</t>
  </si>
  <si>
    <t>Drop</t>
  </si>
  <si>
    <t>ABCD</t>
  </si>
  <si>
    <t>StayOrGo</t>
  </si>
  <si>
    <t>Number+X</t>
  </si>
  <si>
    <t/>
  </si>
  <si>
    <t>'Q106',</t>
  </si>
  <si>
    <t>'Q107',</t>
  </si>
  <si>
    <t>'Q108',</t>
  </si>
  <si>
    <t>'Q109',</t>
  </si>
  <si>
    <t>'Q111',</t>
  </si>
  <si>
    <t>'Q112',</t>
  </si>
  <si>
    <t>'Q113',</t>
  </si>
  <si>
    <t>'Q114',</t>
  </si>
  <si>
    <t>'Q115',</t>
  </si>
  <si>
    <t>'Q116',</t>
  </si>
  <si>
    <t>'Q117',</t>
  </si>
  <si>
    <t>'Q119',</t>
  </si>
  <si>
    <t>'Q120',</t>
  </si>
  <si>
    <t>'Q121',</t>
  </si>
  <si>
    <t>'Q122',</t>
  </si>
  <si>
    <t>'Q127',</t>
  </si>
  <si>
    <t>'Q128',</t>
  </si>
  <si>
    <t>'Q129',</t>
  </si>
  <si>
    <t>'Q130',</t>
  </si>
  <si>
    <t>'Q131',</t>
  </si>
  <si>
    <t>'Q132',</t>
  </si>
  <si>
    <t>'Q133',</t>
  </si>
  <si>
    <t>'Q163',</t>
  </si>
  <si>
    <t>'Q164',</t>
  </si>
  <si>
    <t>'Q165',</t>
  </si>
  <si>
    <t>'Q166',</t>
  </si>
  <si>
    <t>'Q167',</t>
  </si>
  <si>
    <t>'Q168',</t>
  </si>
  <si>
    <t>'Q182',</t>
  </si>
  <si>
    <t>'Q183',</t>
  </si>
  <si>
    <t>'Q184',</t>
  </si>
  <si>
    <t>'Q185',</t>
  </si>
  <si>
    <t>'Q186',</t>
  </si>
  <si>
    <t>'Q187',</t>
  </si>
  <si>
    <t>'Q188',</t>
  </si>
  <si>
    <t>'Q189',</t>
  </si>
  <si>
    <t>'Q190',</t>
  </si>
  <si>
    <t>'Q191',</t>
  </si>
  <si>
    <t>'Q192',</t>
  </si>
  <si>
    <t>'Q193',</t>
  </si>
  <si>
    <t>'Q194',</t>
  </si>
  <si>
    <t>'Q195',</t>
  </si>
  <si>
    <t>'Q196',</t>
  </si>
  <si>
    <t>'Q197',</t>
  </si>
  <si>
    <t>'Q198',</t>
  </si>
  <si>
    <t>'Q205',</t>
  </si>
  <si>
    <t>'Q206',</t>
  </si>
  <si>
    <t>'Q207',</t>
  </si>
  <si>
    <t>'Q208',</t>
  </si>
  <si>
    <t>'Q209',</t>
  </si>
  <si>
    <t>'Q220',</t>
  </si>
  <si>
    <t>'Q221',</t>
  </si>
  <si>
    <t>'Q242',</t>
  </si>
  <si>
    <t>'Q243',</t>
  </si>
  <si>
    <t>'Q244',</t>
  </si>
  <si>
    <t>'Q245',</t>
  </si>
  <si>
    <t>'Q246',</t>
  </si>
  <si>
    <t>'Q247',</t>
  </si>
  <si>
    <t>'Q248',</t>
  </si>
  <si>
    <t>'Q249',</t>
  </si>
  <si>
    <t>'Q250',</t>
  </si>
  <si>
    <t>'Q251',</t>
  </si>
  <si>
    <t>'Q252',</t>
  </si>
  <si>
    <t>'Q253',</t>
  </si>
  <si>
    <t>'Q255',</t>
  </si>
  <si>
    <t>'Q256',</t>
  </si>
  <si>
    <t>'Q257',</t>
  </si>
  <si>
    <t>'Q258',</t>
  </si>
  <si>
    <t>'Q259',</t>
  </si>
  <si>
    <t>'Q260',</t>
  </si>
  <si>
    <t>'Q261',</t>
  </si>
  <si>
    <t>'Q262',</t>
  </si>
  <si>
    <t>'Q263',</t>
  </si>
  <si>
    <t>'Q264',</t>
  </si>
  <si>
    <t>'Q266',</t>
  </si>
  <si>
    <t>'Q267',</t>
  </si>
  <si>
    <t>'Q268',</t>
  </si>
  <si>
    <t>StayorGo</t>
  </si>
  <si>
    <t>Q222_A</t>
  </si>
  <si>
    <t>Q222_B</t>
  </si>
  <si>
    <t>Q222_C</t>
  </si>
  <si>
    <t>Q222_D</t>
  </si>
  <si>
    <t>Q223_A</t>
  </si>
  <si>
    <t>Q223_B</t>
  </si>
  <si>
    <t>Q224_A</t>
  </si>
  <si>
    <t>Q224_B</t>
  </si>
  <si>
    <t>Q225_A</t>
  </si>
  <si>
    <t>Q225_B</t>
  </si>
  <si>
    <t>Q226_A</t>
  </si>
  <si>
    <t>Q226_B</t>
  </si>
  <si>
    <t>Q227_A</t>
  </si>
  <si>
    <t>Q227_B</t>
  </si>
  <si>
    <t>Q227_C</t>
  </si>
  <si>
    <t>Q228_A</t>
  </si>
  <si>
    <t>Q228_B</t>
  </si>
  <si>
    <t>Q229_A</t>
  </si>
  <si>
    <t>Q229_B</t>
  </si>
  <si>
    <t>Q235_A</t>
  </si>
  <si>
    <t>Q235_B</t>
  </si>
  <si>
    <t>Q235_C</t>
  </si>
  <si>
    <t>Q236_A</t>
  </si>
  <si>
    <t>Q236_B</t>
  </si>
  <si>
    <t>array(['TR', 'AF', 'HE', 'CM', 'AG', 'GS', 'NN', 'DL', 'DJ', 'HU', 'HS',
       'DR', 'VA', 'TD', 'DN', 'IN', 'DD', 'AR', 'NV', 'EP', 'NQ', 'NF',
       'SE', 'AM', 'BO', 'CU', 'ED', 'NU', 'XX', 'SZ', 'FC', 'OM', 'SB',
       'NL', 'BG', 'EE', 'FT', 'IB', 'RR', 'FQ', 'ST', 'SN', 'CT', 'HF',
       'KS', 'SK', 'TC'], dtype=object)</t>
  </si>
  <si>
    <t>array([2016, 2017, 2018, 2019, 2020])</t>
  </si>
  <si>
    <t>array([ 5., nan,  3.,  4.,  2.,  1.])</t>
  </si>
  <si>
    <t>array([ 2.,  3.,  5.,  4.,  1., nan])</t>
  </si>
  <si>
    <t>array([ 4.,  3.,  5.,  2.,  1., nan])</t>
  </si>
  <si>
    <t>array([ 4., nan,  5.,  2.,  3.,  1.])</t>
  </si>
  <si>
    <t>array([ 4.,  5.,  2.,  3., nan,  1.])</t>
  </si>
  <si>
    <t>array([ 4.,  2., nan,  5.,  3.,  1.])</t>
  </si>
  <si>
    <t>array([ 3.,  4.,  5.,  2., nan,  1.])</t>
  </si>
  <si>
    <t>array([ 1., nan,  5.,  4.,  2.,  3.])</t>
  </si>
  <si>
    <t>array([ 5.,  4.,  2.,  3.,  1., nan])</t>
  </si>
  <si>
    <t>array([ 3., nan,  4.,  2.,  1.,  5.])</t>
  </si>
  <si>
    <t>array([nan,  2.,  5.,  1.,  3.,  4.])</t>
  </si>
  <si>
    <t>array([ 2.,  4.,  3.,  5., nan,  1.])</t>
  </si>
  <si>
    <t>array([ 4.,  5.,  2.,  3.,  1., nan])</t>
  </si>
  <si>
    <t>array([ 3.,  4.,  2.,  1.,  5., nan])</t>
  </si>
  <si>
    <t>array([ 5.,  4.,  3.,  2., nan,  1.])</t>
  </si>
  <si>
    <t>array([ 2.,  3.,  5.,  4., nan,  1.])</t>
  </si>
  <si>
    <t>array([ 5.,  2.,  4.,  1.,  3., nan])</t>
  </si>
  <si>
    <t>array([ 5.,  2.,  4.,  3., nan,  1.])</t>
  </si>
  <si>
    <t>array([ 4.,  3.,  5., nan,  2.,  1.])</t>
  </si>
  <si>
    <t>array([ 3.,  4.,  5., nan,  1.,  2.])</t>
  </si>
  <si>
    <t>array([ 5., nan,  4.,  3.,  2.,  1.])</t>
  </si>
  <si>
    <t>array([ 4.,  5.,  3., nan,  2.,  1.])</t>
  </si>
  <si>
    <t>array([ 5.,  4.,  2.,  3., nan,  1.])</t>
  </si>
  <si>
    <t>array([ 4.,  3.,  5., nan,  1.,  2.])</t>
  </si>
  <si>
    <t>array([ 3., nan,  4.,  5.,  1.,  2.])</t>
  </si>
  <si>
    <t>array([ 4., nan,  3.,  5.,  2.,  1.])</t>
  </si>
  <si>
    <t>array([ 2.,  4.,  1.,  5.,  3., nan])</t>
  </si>
  <si>
    <t>array([ 2.,  3.,  4.,  1.,  5., nan])</t>
  </si>
  <si>
    <t>array([ 5., nan,  4.,  2.,  3.,  1.])</t>
  </si>
  <si>
    <t>array([ 3.,  5.,  2.,  4.,  1., nan])</t>
  </si>
  <si>
    <t>array([ 3., nan,  5.,  2.,  4.,  1.])</t>
  </si>
  <si>
    <t>array([ 2.,  3.,  4.,  5.,  1., nan])</t>
  </si>
  <si>
    <t>array([ 3.,  4.,  2.,  5.,  1., nan])</t>
  </si>
  <si>
    <t>array([ 4.,  2.,  3.,  5., nan,  1.])</t>
  </si>
  <si>
    <t>array([nan,  1.,  2.,  3.])</t>
  </si>
  <si>
    <t>array([nan,  1.,  3.,  2.])</t>
  </si>
  <si>
    <t>array([nan,  5.,  4.,  3.,  2.,  1.])</t>
  </si>
  <si>
    <t>array([nan,  5.,  4.,  2.,  3.,  1.])</t>
  </si>
  <si>
    <t>array([nan,  5.,  4.,  1.,  3.,  2.])</t>
  </si>
  <si>
    <t>array([nan,  5.,  4.,  3.,  1.,  2.])</t>
  </si>
  <si>
    <t>array([nan,  3.,  1.,  2.])</t>
  </si>
  <si>
    <t>array([nan,  3.,  2.,  1.])</t>
  </si>
  <si>
    <t>array([nan,  2.,  3.,  4.,  5.,  1.])</t>
  </si>
  <si>
    <t>array([nan,  4.,  2.,  3.,  1.,  5.])</t>
  </si>
  <si>
    <t>array([nan,  5.,  3.,  2.,  4.,  1.])</t>
  </si>
  <si>
    <t>array([nan,  5.,  2.,  4.,  3.,  1.])</t>
  </si>
  <si>
    <t>array([nan,  5.,  1.,  2.,  4.,  3.])</t>
  </si>
  <si>
    <t>array([nan,  5.,  4.,  1.,  2.,  3.])</t>
  </si>
  <si>
    <t>array([nan,  5.,  2.,  4.,  1.,  3.])</t>
  </si>
  <si>
    <t>array([nan,  5.,  4.,  2.,  1.,  3.])</t>
  </si>
  <si>
    <t>array([nan,  5.,  3.,  4.,  2.,  1.])</t>
  </si>
  <si>
    <t>array([nan,  1.,  0.])</t>
  </si>
  <si>
    <t>array([nan,  0.,  1.])</t>
  </si>
  <si>
    <t>array([nan,  5.,  3.,  4.,  1.,  2.])</t>
  </si>
  <si>
    <t>array([nan,  4.,  3.,  2.,  1.,  5.])</t>
  </si>
  <si>
    <t>array([nan,  4.,  3.,  5.,  2.,  1.])</t>
  </si>
  <si>
    <t>array([nan,  3.,  4.,  5.,  1.,  2.])</t>
  </si>
  <si>
    <t>array([nan,  3.,  4.,  5.,  2.,  1.])</t>
  </si>
  <si>
    <t>array([nan,  1.,  2.,  5.,  3.,  4.])</t>
  </si>
  <si>
    <t>array([nan,  1.,  3.,  5.,  4.,  2.])</t>
  </si>
  <si>
    <t>array([1.74359669, 6.91729311, 1.90117158, ..., 1.06865855, 1.0687346 ,
       1.05334353])</t>
  </si>
  <si>
    <t>array([ 5.,  1.,  4.,  3., nan,  2.])</t>
  </si>
  <si>
    <t>array([ 3.,  5.,  4.,  2., nan,  1.])</t>
  </si>
  <si>
    <t>array([ 2.,  4.,  5.,  3.,  1., nan])</t>
  </si>
  <si>
    <t>array([ 5.,  4.,  2., nan,  3.,  1.])</t>
  </si>
  <si>
    <t>array([ 1.,  2.,  4.,  3.,  5., nan])</t>
  </si>
  <si>
    <t>'Q102',</t>
  </si>
  <si>
    <t>'Q103',</t>
  </si>
  <si>
    <t>'Q104',</t>
  </si>
  <si>
    <t>'Q105',</t>
  </si>
  <si>
    <t>'Q110',</t>
  </si>
  <si>
    <t>'Q118',</t>
  </si>
  <si>
    <t>'Q123',</t>
  </si>
  <si>
    <t>'Q124',</t>
  </si>
  <si>
    <t>'Q125',</t>
  </si>
  <si>
    <t>'Q126',</t>
  </si>
  <si>
    <t>'Q134',</t>
  </si>
  <si>
    <t>'Q135',</t>
  </si>
  <si>
    <t>'Q136',</t>
  </si>
  <si>
    <t>'Q137',</t>
  </si>
  <si>
    <t>'Q138',</t>
  </si>
  <si>
    <t>'Q139',</t>
  </si>
  <si>
    <t>'Q149',</t>
  </si>
  <si>
    <t>'Q150',</t>
  </si>
  <si>
    <t>'Q151',</t>
  </si>
  <si>
    <t>'Q152',</t>
  </si>
  <si>
    <t>'Q153',</t>
  </si>
  <si>
    <t>'Q154',</t>
  </si>
  <si>
    <t>'Q155',</t>
  </si>
  <si>
    <t>'Q156',</t>
  </si>
  <si>
    <t>'Q157',</t>
  </si>
  <si>
    <t>'Q158',</t>
  </si>
  <si>
    <t>'Q159',</t>
  </si>
  <si>
    <t>'Q160',</t>
  </si>
  <si>
    <t>'Q161',</t>
  </si>
  <si>
    <t>'Q162',</t>
  </si>
  <si>
    <t>'Q169',</t>
  </si>
  <si>
    <t>'Q170',</t>
  </si>
  <si>
    <t>'Q171',</t>
  </si>
  <si>
    <t>'Q172',</t>
  </si>
  <si>
    <t>'Q173',</t>
  </si>
  <si>
    <t>'Q174',</t>
  </si>
  <si>
    <t>'Q175',</t>
  </si>
  <si>
    <t>'Q176',</t>
  </si>
  <si>
    <t>'Q177',</t>
  </si>
  <si>
    <t>'Q178',</t>
  </si>
  <si>
    <t>'Q179',</t>
  </si>
  <si>
    <t>'Q180',</t>
  </si>
  <si>
    <t>'Q181',</t>
  </si>
  <si>
    <t>'Q199',</t>
  </si>
  <si>
    <t>'Q200',</t>
  </si>
  <si>
    <t>'Q201',</t>
  </si>
  <si>
    <t>'Q202',</t>
  </si>
  <si>
    <t>'Q203',</t>
  </si>
  <si>
    <t>'Q204',</t>
  </si>
  <si>
    <t>'Q210',</t>
  </si>
  <si>
    <t>'Q211',</t>
  </si>
  <si>
    <t>'Q212',</t>
  </si>
  <si>
    <t>'Q213',</t>
  </si>
  <si>
    <t>'Q214',</t>
  </si>
  <si>
    <t>'Q215',</t>
  </si>
  <si>
    <t>'Q216',</t>
  </si>
  <si>
    <t>'Q217',</t>
  </si>
  <si>
    <t>'Q218',</t>
  </si>
  <si>
    <t>'Q219',</t>
  </si>
  <si>
    <t>'Q222_A',</t>
  </si>
  <si>
    <t>'Q222_B',</t>
  </si>
  <si>
    <t>'Q222_C',</t>
  </si>
  <si>
    <t>'Q222_D',</t>
  </si>
  <si>
    <t>'Q223_A',</t>
  </si>
  <si>
    <t>'Q223_B',</t>
  </si>
  <si>
    <t>'Q224_A',</t>
  </si>
  <si>
    <t>'Q224_B',</t>
  </si>
  <si>
    <t>'Q225_A',</t>
  </si>
  <si>
    <t>'Q225_B',</t>
  </si>
  <si>
    <t>'Q226_A',</t>
  </si>
  <si>
    <t>'Q226_B',</t>
  </si>
  <si>
    <t>'Q227_A',</t>
  </si>
  <si>
    <t>'Q227_B',</t>
  </si>
  <si>
    <t>'Q227_C',</t>
  </si>
  <si>
    <t>'Q228_A',</t>
  </si>
  <si>
    <t>'Q228_B',</t>
  </si>
  <si>
    <t>'Q229_A',</t>
  </si>
  <si>
    <t>'Q229_B',</t>
  </si>
  <si>
    <t>'Q233',</t>
  </si>
  <si>
    <t>'Q235_A',</t>
  </si>
  <si>
    <t>'Q235_B',</t>
  </si>
  <si>
    <t>'Q235_C',</t>
  </si>
  <si>
    <t>'Q236_A',</t>
  </si>
  <si>
    <t>'Q236_B',</t>
  </si>
  <si>
    <t>'Q238',</t>
  </si>
  <si>
    <t>'Q239',</t>
  </si>
  <si>
    <t>'Q240',</t>
  </si>
  <si>
    <t>'Q241',</t>
  </si>
  <si>
    <t>'Q254',</t>
  </si>
  <si>
    <t>'Q265',</t>
  </si>
  <si>
    <t>'Q269',</t>
  </si>
  <si>
    <t>'Q270',</t>
  </si>
  <si>
    <t>'Q271',</t>
  </si>
  <si>
    <t>'Q284',</t>
  </si>
  <si>
    <t>'year',</t>
  </si>
  <si>
    <t>array([ 4.,  3., nan,  5.,  2.,  1.])</t>
  </si>
  <si>
    <t>array([ 5.,  3.,  4.,  2.,  1., nan])</t>
  </si>
  <si>
    <t>array([ 2.,  4.,  3.,  1.,  5., nan])</t>
  </si>
  <si>
    <t>array([ 1.,  3.,  4.,  2.,  5., nan])</t>
  </si>
  <si>
    <t>array([ 4., nan,  5.,  3.,  2.,  1.])</t>
  </si>
  <si>
    <t>array([ 4.,  2.,  5.,  3., nan,  1.])</t>
  </si>
  <si>
    <t>array([ 4.,  3.,  5.,  2., nan,  1.])</t>
  </si>
  <si>
    <t>array([ 4.,  5.,  3.,  2., nan,  1.])</t>
  </si>
  <si>
    <t>array([ 5.,  3.,  4.,  2., nan,  1.])</t>
  </si>
  <si>
    <t>array([ 2., nan,  4.,  3.,  1.,  5.])</t>
  </si>
  <si>
    <t>array([ 3.,  1.,  4.,  2.,  5., nan])</t>
  </si>
  <si>
    <t>array([nan,  4.,  3.,  2.,  1.])</t>
  </si>
  <si>
    <t>array(['Stay', 'Retire', 'Transfer', nan, 'Leave'], dtype=object)</t>
  </si>
  <si>
    <t>array([0, 1], dtype=uint8)</t>
  </si>
  <si>
    <t>AES (16)</t>
  </si>
  <si>
    <t>DEMOGRAPHIC</t>
  </si>
  <si>
    <t>AES</t>
  </si>
  <si>
    <t>In my work unit poor performers usually: 1 = Remain in the work unit and improve their performance over time; 2= Remain in the work unit and continue to underperform; 3= Leave the work unit - removed or transferred; 4 = Leave the work unit - quit; 5 = There are no poor performers in my work unit; X = Do not know</t>
  </si>
  <si>
    <t>I am given a real opportunity to improve my skills in my organization. 5 = Strongly Agree … 1 = Strongly Disagree</t>
  </si>
  <si>
    <t>My work gives me a feeling of personal accomplishment. 5 = Strongly Agree … 1 = Strongly Disagree</t>
  </si>
  <si>
    <t>I feel encouraged to come up with new and better ways of doing things. 5 = Strongly Agree … 1 = Strongly Disagree</t>
  </si>
  <si>
    <t>I know what is expected of me on the job. 5 = Strongly Agree … 1 = Strongly Disagree</t>
  </si>
  <si>
    <t>My workload is reasonable. 5 = Strongly Agree … 1 = Strongly Disagree; X = Do Not Know</t>
  </si>
  <si>
    <t>My talents are used well in the workplace. 5 = Strongly Agree … 1 = Strongly Disagree; X = Do Not Know</t>
  </si>
  <si>
    <t>I know how my work relates to the agency's goals. 5 = Strongly Agree … 1 = Strongly Disagree; X = Do Not Know</t>
  </si>
  <si>
    <t>I can disclose a suspected violation of any law, rule or regulation without fear of reprisal. 5 = Strongly Agree … 1 = Strongly Disagree; X = Do Not Know</t>
  </si>
  <si>
    <t>The people I work with cooperate to get the job done. 5 = Strongly Agree … 1 = Strongly Disagree</t>
  </si>
  <si>
    <t>In my work unit, steps are taken to deal with a poor performer who cannot or will not improve. 5 = Strongly Agree … 1 = Strongly Disagree; X = Do Not Know</t>
  </si>
  <si>
    <t>In my work unit, differences in performance are recognized in a meaningful way. 5 = Strongly Agree … 1 = Strongly Disagree; X = Do Not Know</t>
  </si>
  <si>
    <t>My work unit has the job-relevant knowledge and skills necessary to accomplish organizational goals. 5 = Strongly Agree … 1 = Strongly Disagree; X = Do Not Know</t>
  </si>
  <si>
    <t>Employees are recognized for providing high quality products and services. 5 = Strongly Agree … 1 = Strongly Disagree; X = Do Not Know</t>
  </si>
  <si>
    <t>Employees are protected from health and safety hazards on the job. 5 = Strongly Agree … 1 = Strongly Disagree; X = Do Not Know</t>
  </si>
  <si>
    <t>My agency is successful at accomplishing its mission. 5 = Strongly Agree … 1 = Strongly Disagree; X = Do Not Know</t>
  </si>
  <si>
    <t>I recommend my organization as a good place to work. 5 = Strongly Agree … 1 = Strongly Disagree</t>
  </si>
  <si>
    <t>I believe the results of this survey will be used to make my agency a better place to work. 5 = Strongly Agree … 1 = Strongly Disagree; X = Do Not Know</t>
  </si>
  <si>
    <t>My supervisor supports my need to balance work and other life issues. 5 = Strongly Agree … 1 = Strongly Disagree; X = Do Not Know</t>
  </si>
  <si>
    <t>My supervisor is committed to a workforce representative of all segments of society. 5 = Strongly Agree … 1 = Strongly Disagree; X = Do Not Know</t>
  </si>
  <si>
    <t>Supervisors in my work unit support employee development. 5 = Strongly Agree … 1 = Strongly Disagree; X = Do Not Know</t>
  </si>
  <si>
    <t>My supervisor listens to what I have to say. 5 = Strongly Agree … 1 = Strongly Disagree</t>
  </si>
  <si>
    <t>My supervisor treats me with respect. 5 = Strongly Agree … 1 = Strongly Disagree</t>
  </si>
  <si>
    <t>I have trust and confidence in my supervisor. 5 = Strongly Agree … 1 = Strongly Disagree</t>
  </si>
  <si>
    <t>Overall, how good a job do you feel is being done by your immediate supervisor? 5 = Very Good … 1 = Very Poor</t>
  </si>
  <si>
    <t>In my organization, senior leaders generate high levels of motivation and commitment in the workforce. 5 = Strongly Agree … 1 = Strongly Disagree; X = Do Not Know</t>
  </si>
  <si>
    <t>My organization's senior leaders maintain high standards of honesty and integrity. 5 = Strongly Agree … 1 = Strongly Disagree; X = Do Not Know</t>
  </si>
  <si>
    <t>Managers communicate the goals of the organization. 5 = Strongly Agree … 1 = Strongly Disagree; X = Do Not Know</t>
  </si>
  <si>
    <t>Managers promote communication among different work units (for example, about projects, goals, needed resources). 5 = Strongly Agree … 1 = Strongly Disagree; X = Do Not Know</t>
  </si>
  <si>
    <t>Overall, how good a job do you feel is being done by the manager directly above your immediate supervisor? 5 = Strongly Agree … 1 = Strongly Disagree; X = Do Not Know</t>
  </si>
  <si>
    <t>I have a high level of respect for my organization's senior leaders. 5 = Strongly Agree … 1 = Strongly Disagree; X = Do Not Know</t>
  </si>
  <si>
    <t>Senior leaders demonstrate support for Work/Life programs. 5 = Strongly Agree … 1 = Strongly Disagree; X = Do Not Know</t>
  </si>
  <si>
    <t>How satisfied are you with your involvement in decisions that affect your work? 5 = Very Satisfied … 1 = Very Dissatisfied</t>
  </si>
  <si>
    <t>How satisfied are you with the information you receive from management on what's going on in your organization? 5 = Very Satisfied … 1 = Very Dissatisfied</t>
  </si>
  <si>
    <t>How satisfied are you with the recognition you receive for doing a good job? 5 = Very Satisfied … 1 = Very Dissatisfied</t>
  </si>
  <si>
    <t>Considering everything, how satisfied are you with your job? 5 = Very Satisfied … 1 = Very Dissatisfied</t>
  </si>
  <si>
    <t>Considering everything, how satisfied are you with your pay? 5 = Very Satisfied … 1 = Very Dissatisfied</t>
  </si>
  <si>
    <t>Considering everything, how satisfied are you with your organization? 5 = Very Satisfied … 1 = Very Dissatisfied</t>
  </si>
  <si>
    <t>During the COVID-19 pandemic, on average what percentage of your work time have you been physically present at your agency worksite (including headquarters, bureau, field offices, etc.)? 1	100% of my work time
2	At least 50% but less than 100%
3	Less than 50%
4	I have not been physically present at my agency worksite during the pandemic</t>
  </si>
  <si>
    <t>BEFORE the COVID-19 Pandemic: 1	I telework 3 or more days a week
2	I telework 2 or fewer days a week or infrequently
3	I do not telework because I have barriers (technical issues, did not receive approval)
4	I do not telework because I have to be physically present on the job
5	I do not telework because I choose not to telework</t>
  </si>
  <si>
    <t>During the PEAK of the COVID-19 Pandemic: 1	I telework 3 or more days a week
2	I telework 2 or fewer days a week or infrequently
3	I do not telework because I have barriers (technical issues, did not receive approval)
4	I do not telework because I have to be physically present on the job
5	I do not telework because I choose not to telework</t>
  </si>
  <si>
    <t>AS-OF the Date Responded (September-October 2020): 1	I telework 3 or more days a week
2	I telework 2 or fewer days a week or infrequently
3	I do not telework because I have barriers (technical issues, did not receive approval)
4	I do not telework because I have to be physically present on the job
5	I do not telework because I choose not to telework</t>
  </si>
  <si>
    <t>IMPUTED</t>
  </si>
  <si>
    <t>IMPUTED from Q222 and Q223</t>
  </si>
  <si>
    <t>MWU_2020</t>
  </si>
  <si>
    <t>COV_2020</t>
  </si>
  <si>
    <t>Alternative Work Schedules (for example, compressed work schedule, flexible work schedule):  Choose one from Q199 to Q204</t>
  </si>
  <si>
    <t>Health and Wellness Programs (for example, onsite exercise, flu vaccination, medical screening, CPR training, Health and wellness fair):  Choose one from Q199 to Q204</t>
  </si>
  <si>
    <t xml:space="preserve">Employee Assistance Program – EAP (for example, short-term counseling, referral services, legal services, education services): Choose one from Q199 to Q204 </t>
  </si>
  <si>
    <t xml:space="preserve">Child Care Programs (for example, child care center, parenting classes and support groups, back-up care, subsidy, flexible spending account):  Choose one from Q199 to Q204 </t>
  </si>
  <si>
    <t>Elder Care Programs (for example, elder/adult care, support groups, resources):  Choose one from Q199 to Q204</t>
  </si>
  <si>
    <t>None listed above: Choose one from Q199 to Q204</t>
  </si>
  <si>
    <t>I do not have any child care responsibilities: One response from Q210-214</t>
  </si>
  <si>
    <t>No arrangements needed to manage child care responsibilities (e.g., older children): One response from Q210-214</t>
  </si>
  <si>
    <t>Paid or Unpaid Leave: One response from Q210-214</t>
  </si>
  <si>
    <t>Alternative Work Schedules (for example, compressed work schedule, flexible work schedule): One response from Q210-214</t>
  </si>
  <si>
    <t>Other (child care in someone else's home, respite care, agency emergency back-up care, resource and referral services, other): One response from Q210-214</t>
  </si>
  <si>
    <t>I do not have any elder/adult care responsibilities: One response from Q215-Q219</t>
  </si>
  <si>
    <t>No arrangements needed to manage elder/adult care responsibilities (e.g., elder can manage tasks of everyday living): One response from Q215-Q219</t>
  </si>
  <si>
    <t>Paid or Unpaid Leave: One response from Q215-Q219</t>
  </si>
  <si>
    <t>Alternative work arrangement (e.g., telework, flexible work schedule): One response from Q215-Q219</t>
  </si>
  <si>
    <t>Other (elder/adult day care center, long-term care insurance, respite care, other services/arrangements): One response from Q215-Q219</t>
  </si>
  <si>
    <t>During the COVID-19 pandemic, how disruptive have school closures/changes been to your ability to do your work? X	I do not have responsibility for school-aged children
1	Extremely
2	Very
3	Somewhat
4	Slightly
5	Not at All
Y	Does Not Apply</t>
  </si>
  <si>
    <t>During the COVID-19 pandemic, how disruptive have changes to your children’s day care been to your ability to do your work? X	I do not have responsibility for children who need day care
1	Extremely
2	Very
3	Somewhat
4	Slightly
5	Not at All
Y	Does Not Apply</t>
  </si>
  <si>
    <t>Please select the racial category or categories with which you most closely identify. A	Black or African American 
B	White 
C	Asian 
D	Other Groups Collapsed for Privacy</t>
  </si>
  <si>
    <t xml:space="preserve">Are you of Hispanic, Latino, or Spanish origin?  A	Yes 
B	No </t>
  </si>
  <si>
    <t xml:space="preserve">Are you an individual with a disability?  A	Yes 
B	No </t>
  </si>
  <si>
    <t>What is your age group? A	Under 40
B	40 or Older</t>
  </si>
  <si>
    <t>What is your supervisory status? A	Non-Supervisor/Team Leader
B	Supervisor/Manager/Executive</t>
  </si>
  <si>
    <t>How long have you been with the Federal Government (excluding military service)?  A	Ten years or fewer
B	Eleven to 20 years
C	More than 20 years</t>
  </si>
  <si>
    <t xml:space="preserve">Are you: A	Male 
B	Female </t>
  </si>
  <si>
    <t xml:space="preserve">What is your US military service status?  A	Military Service
B	No Prior Military Service </t>
  </si>
  <si>
    <t xml:space="preserve">Are you considering leaving your organization within the next year, and if so, why? Before the Covid-19 Pandemic  A	No 
B	Yes, other  
C	Yes, to take another job within the Federal Government 
D	Yes, to take another job outside the Federal Government </t>
  </si>
  <si>
    <t xml:space="preserve">Are you considering leaving your organization within the next year, and if so, why? Today: (September-October 2020)  A	No 
B	Yes, other  
C	Yes, to take another job within the Federal Government 
D	Yes, to take another job outside the Federal Government </t>
  </si>
  <si>
    <t>Has your intention to leave your organization within the next year changed because of the COVID-19 pandemic? A	 Yes
B	 No</t>
  </si>
  <si>
    <t>LEVEL1 Codes (one level below agency)</t>
  </si>
  <si>
    <t>What is the highest degree or level of education you have completed? A	Less than a Bachelor's Degree
B	Bachelor's Degree
C	Beyond a Bachelor's Degree</t>
  </si>
  <si>
    <t>Are you considering leaving your organization within the next year, and if so, why? A	No
B	Yes, to take another Federal job
C	Yes, to take a job outside Federal Gov
D	Other</t>
  </si>
  <si>
    <t>I have enough information to do my job well. 5 = Strongly Agree … 1 = Strongly Disagree</t>
  </si>
  <si>
    <t>I like the kind of work I do. 5 = Strongly Agree … 1 = Strongly Disagree</t>
  </si>
  <si>
    <t>When needed I am willing to put in the extra effort to get a job done. 5 = Strongly Agree … 1 = Strongly Disagree</t>
  </si>
  <si>
    <t>I am constantly looking for ways to do my job better. 5 = Strongly Agree … 1 = Strongly Disagree</t>
  </si>
  <si>
    <t>I have sufficient resources (for example, people, materials, budget) to get my job done. 5 = Strongly Agree … 1 = Strongly Disagree; X = Do Not Know</t>
  </si>
  <si>
    <t>The work I do is important. 5 = Strongly Agree … 1 = Strongly Disagree; X = Do Not Know</t>
  </si>
  <si>
    <t>Physical conditions (for example, noise level, temperature, lighting, cleanliness in the workplace) allow employees to perform their jobs well. 5 = Strongly Agree … 1 = Strongly Disagree; X = Do Not Know</t>
  </si>
  <si>
    <t>My performance appraisal is a fair reflection of my performance. 5 = Strongly Agree … 1 = Strongly Disagree; X = Do Not Know</t>
  </si>
  <si>
    <t>I am held accountable for achieving results. 5 = Strongly Agree … 1 = Strongly Disagree; X = Do Not Know</t>
  </si>
  <si>
    <t>My training needs are assessed. 5 = Strongly Agree … 1 = Strongly Disagree; X = Do Not Know</t>
  </si>
  <si>
    <t>In my most recent performance appraisal, I understood what I had to do to be rated at different performance levels (for example, Fully Successful, Outstanding). 5 = Strongly Agree … 1 = Strongly Disagree; X = No Basis to Judge</t>
  </si>
  <si>
    <t>My work unit is able to recruit people with the right skills. 5 = Strongly Agree … 1 = Strongly Disagree; X = Do Not Know</t>
  </si>
  <si>
    <t>Promotions in my work unit are based on merit. 5 = Strongly Agree … 1 = Strongly Disagree; X = Do Not Know</t>
  </si>
  <si>
    <t>Awards in my work unit depend on how well employees perform their jobs. 5 = Strongly Agree … 1 = Strongly Disagree; X = Do Not Know</t>
  </si>
  <si>
    <t>Employees in my work unit share job knowledge with each other. 5 = Strongly Agree … 1 = Strongly Disagree; X = Do Not Know</t>
  </si>
  <si>
    <t>The skill level in my work unit has improved in the past year. 5 = Strongly Agree … 1 = Strongly Disagree; X = Do Not Know</t>
  </si>
  <si>
    <t>How would you rate the overall quality of work done by your work unit? 5 = Very Good … 1 = Very Poor</t>
  </si>
  <si>
    <t>Employees have a feeling of personal empowerment with respect to work processes. 5 = Strongly Agree … 1 = Strongly Disagree; X = Do Not Know</t>
  </si>
  <si>
    <t>Creativity and innovation are rewarded. 5 = Strongly Agree … 1 = Strongly Disagree; X = Do Not Know</t>
  </si>
  <si>
    <t>Pay raises depend on how well employees perform their jobs. 5 = Strongly Agree … 1 = Strongly Disagree; X = Do Not Know</t>
  </si>
  <si>
    <t>Policies and programs promote diversity in the workplace (for example, recruiting minorities and women, training in awareness of diversity issues, mentoring). 5 = Strongly Agree … 1 = Strongly Disagree; X = Do Not Know</t>
  </si>
  <si>
    <t>My organization has prepared employees for potential security threats. 5 = Strongly Agree … 1 = Strongly Disagree; X = Do Not Know</t>
  </si>
  <si>
    <t>Arbitrary action, personal favoritism and coercion for partisan political purposes are not tolerated. 5 = Strongly Agree … 1 = Strongly Disagree; X = Do Not Know</t>
  </si>
  <si>
    <t>Prohibited Personnel Practices (for example, illegally discriminating for or against any employee/applicant, obstructing a person's right to compete for employment, knowingly violating veterans' preference requirements) are not tolerated. 5 = Strongly Agree … 1 = Strongly Disagree; X = Do Not Know</t>
  </si>
  <si>
    <t>My supervisor provides me with opportunities to demonstrate my leadership skills. 5 = Strongly Agree … 1 = Strongly Disagree; X = Do Not Know</t>
  </si>
  <si>
    <t>Discussions with my supervisor about my performance are worthwhile. 5 = Strongly Agree … 1 = Strongly Disagree; X = Do Not Know</t>
  </si>
  <si>
    <t>My supervisor provides me with constructive suggestions to improve my job performance. 5 = Strongly Agree … 1 = Strongly Disagree; X = Do Not Know</t>
  </si>
  <si>
    <t>In the last six months, my supervisor has talked with me about my performance. 5 = Strongly Agree … 1 = Strongly Disagree</t>
  </si>
  <si>
    <t>Supervisors work well with employees of different backgrounds. 5 = Strongly Agree … 1 = Strongly Disagree; X = Do Not Know</t>
  </si>
  <si>
    <t>Managers review and evaluate the organization's progress toward meeting its goals and objectives. 5 = Strongly Agree … 1 = Strongly Disagree; X = Do Not Know</t>
  </si>
  <si>
    <t>Managers support collaboration across work units to accomplish work objectives. 5 = Strongly Agree … 1 = Strongly Disagree; X = Do Not Know</t>
  </si>
  <si>
    <t>How satisfied are you with the policies and practices of your senior leaders? 5 = Very Satisfied … 1 = Very Dissatisfied</t>
  </si>
  <si>
    <t>How satisfied are you with your opportunity to get a better job in your organization? 5 = Very Satisfied … 1 = Very Dissatisfied</t>
  </si>
  <si>
    <t>How satisfied are you with the training you receive for your present job? 5 = Very Satisfied … 1 = Very Dissatisfied</t>
  </si>
  <si>
    <t>Which of the following best describes the impact of the partial government shutdown (December 22, 2018 – January 25, 2019) on your working/pay status? 1	The shutdown had no impact on my working/pay status
2	I did not work and did not receive pay until after the lapse ended
3	I worked some of the shutdown but did not receive pay until after the lapse ended
4	I worked for the entirety of the shutdown but did not receive pay until after the lapse ended
5	Other, not listed above</t>
  </si>
  <si>
    <t>How was your everyday work impacted during (if you worked) or after the partial government shutdown? 1	It had no impact
2	A slightly negative impact
3	A moderately negative impact
4	A very negative impact
5	An extremely negative impact</t>
  </si>
  <si>
    <t>Unmanageable workload: Choose one from Q 274-Q283</t>
  </si>
  <si>
    <t>Missed deadlines: Choose one from Q 274-Q283</t>
  </si>
  <si>
    <t>Unrecoverable loss of work: Choose one from Q 274-Q283</t>
  </si>
  <si>
    <t>Reduced customer service: Choose one from Q 274-Q283</t>
  </si>
  <si>
    <t>Delayed work: Choose one from Q 274-Q283</t>
  </si>
  <si>
    <t>Reduced work quality: Choose one from Q 274-Q283</t>
  </si>
  <si>
    <t>Cutback of critical work: Choose one from Q 274-Q283</t>
  </si>
  <si>
    <t>Time lost in restarting work: Choose one from Q 274-Q283</t>
  </si>
  <si>
    <t>Unmet statutory requirements: Choose one from Q 274-Q283</t>
  </si>
  <si>
    <t>Other: Choose one from Q 274-Q283</t>
  </si>
  <si>
    <t>Are you looking for another job because of the partial government shutdown? 1	I am looking for another job specifically because of the shutdown.
2	I am looking for another job, but the shutdown is only one of the reasons
3	I am looking for another job, but the shutdown had no influence on that decision.
4	I am not looking for another job currently.</t>
  </si>
  <si>
    <t>My agency provided the support (e.g., communication, assistance, guidance) I needed during the partial government shutdown. 5 = Strongly Agree … 1= Strongly Disagree; X = No Support Needed</t>
  </si>
  <si>
    <t>"Are you considering leaving your organization within the next year, and if so, why?" Stay, Transfer, Retire, Leave; ==&gt; Stay, Go</t>
  </si>
  <si>
    <t>During the COVID-19 pandemic my organization’s senior leaders have… …demonstrated commitment to employee health and safety.  5 = Strongly Agree … 1 = Strongly Disagree; X = No Basis to Judge</t>
  </si>
  <si>
    <t>During the COVID-19 pandemic my organization’s senior leaders have… …supported policies and procedures to protect employee health and safety.  5 = Strongly Agree … 1 = Strongly Disagree; X = No Basis to Judge</t>
  </si>
  <si>
    <t>During the COVID-19 pandemic my organization’s senior leaders have… ...provided effective communications about the pandemic.  5 = Strongly Agree … 1 = Strongly Disagree; X = No Basis to Judge</t>
  </si>
  <si>
    <t>During the COVID-19 pandemic my organization’s senior leaders have… …shown concern for my health and safety.  5 = Strongly Agree … 1 = Strongly Disagree; X = No Basis to Judge</t>
  </si>
  <si>
    <t>During the COVID-19 pandemic my organization’s senior leaders have… …supported my efforts to stay healthy and safe while working.   5 = Strongly Agree … 1 = Strongly Disagree; X = No Basis to Judge</t>
  </si>
  <si>
    <t>During the COVID-19 pandemic my organization’s senior leaders have… …created an environment where I can voice my concerns about staying healthy and safe.   5 = Strongly Agree … 1 = Strongly Disagree; X = No Basis to Judge</t>
  </si>
  <si>
    <t xml:space="preserve">Does the type of work you do require you to be physically present at a worksite (e.g. border patrol, TSA agent, meat inspector)? 1	Yes  2	No 3	Other </t>
  </si>
  <si>
    <t>How disruptive has the COVID-19 pandemic been to your ability to do your work? 1	Extremely
2	Very
3	Somewhat
4	Slightly
5	Not at All
X	No Basis to Judge</t>
  </si>
  <si>
    <t>How have your work demands changed because of the COVID-19 pandemic? 1	Greatly increased 
2	Somewhat increased 
3	About the same
4	Somewhat decreased 
5	Greatly decreased
X	No Basis to Judge</t>
  </si>
  <si>
    <t>In the phased return of employees to the agency worksite (i.e. opening up government), my organization has made employee safety a top priority. 5	Strongly Agree
4	Agree
3	Neither Agree nor Disagree
2	Disagree
1	Strongly Disagree
X	No Basis to Judge</t>
  </si>
  <si>
    <t>Based on my organization’s handling of the COVID-19 pandemic, I believe my organization will respond effectively to future emergencies. 5	Strongly Agree
4	Agree
3	Neither Agree nor Disagree
2	Disagree
1	Strongly Disagree
X	No Basis to Judge</t>
  </si>
  <si>
    <t>How satisfied are you with the Telework program in your agency? 5	Very satisfied
4	Satisfied
3	Neither Satisfied nor Dissatisfied
2	Dissatisfied
1	Very Dissatisfied
X	I choose not to participate in this program, the program is not available to me, or I am unaware of this program.</t>
  </si>
  <si>
    <t>Minority status (coded from DRNO and DHISP) A = Minority B = Non-Minority</t>
  </si>
  <si>
    <t>How satisfied are you with the following Work-Life program offerings in your agency? Alternative Work Schedules (for example, compressed work schedule, flexible work schedule):  5 = Very satisfied … 1 = Very Dissatisfied; X = choose not to participate in this program, the program is not available to me, or I am unaware of this program.</t>
  </si>
  <si>
    <t>How satisfied are you with the following Work-Life program offerings in your agency? Health and Wellness Programs (for example, onsite exercise, flu vaccination, medical screening, CPR training, health and wellness fair):  5 = Very satisfied … 1 = Very Dissatisfied; X = choose not to participate in this program, the program is not available to me, or I am unaware of this program.</t>
  </si>
  <si>
    <t>How satisfied are you with the following Work-Life program offerings in your agency? Employee Assistance Program - EAP (for example, short-term counseling, referral services, legal services, education services):  5 = Very satisfied … 1 = Very Dissatisfied; X = choose not to participate in this program, the program is not available to me, or I am unaware of this program.</t>
  </si>
  <si>
    <t>How satisfied are you with the following Work-Life program offerings in your agency? Child Care Programs (for example, child care center, parenting classes and support groups, back-up care, subsidy, flexible spending account):  5 = Very satisfied … 1 = Very Dissatisfied; X = choose not to participate in this program, the program is not available to me, or I am unaware of this program.</t>
  </si>
  <si>
    <t>How satisfied are you with the following Work-Life program offerings in your agency? Elder Care Programs (for example, elder/adult care, support groups, resources):  5 = Very satisfied … 1 = Very Dissatisfied; X = choose not to participate in this program, the program is not available to me, or I am unaware of this program.</t>
  </si>
  <si>
    <t>DEM_2020</t>
  </si>
  <si>
    <t>SHUT_2019</t>
  </si>
  <si>
    <t>net columns that will be added with get_dummies</t>
  </si>
  <si>
    <t>Dropped</t>
  </si>
  <si>
    <t>remaining</t>
  </si>
  <si>
    <t>Total "Medium"</t>
  </si>
  <si>
    <t xml:space="preserve">Totals: </t>
  </si>
  <si>
    <t>'response_id',</t>
  </si>
  <si>
    <t>'random',</t>
  </si>
  <si>
    <t>'Q140',</t>
  </si>
  <si>
    <t>'Q141',</t>
  </si>
  <si>
    <t>'Q142',</t>
  </si>
  <si>
    <t>'Q143',</t>
  </si>
  <si>
    <t>'Q144',</t>
  </si>
  <si>
    <t>'Q145',</t>
  </si>
  <si>
    <t>'Q146',</t>
  </si>
  <si>
    <t>'Q147',</t>
  </si>
  <si>
    <t>'Q148',</t>
  </si>
  <si>
    <t>'Q222',</t>
  </si>
  <si>
    <t>'Q223',</t>
  </si>
  <si>
    <t>'Q224',</t>
  </si>
  <si>
    <t>'Q229',</t>
  </si>
  <si>
    <t>'Q230',</t>
  </si>
  <si>
    <t>'Q231',</t>
  </si>
  <si>
    <t>'Q232',</t>
  </si>
  <si>
    <t>'Q234',</t>
  </si>
  <si>
    <t>'Q237',</t>
  </si>
  <si>
    <t>'Q272',</t>
  </si>
  <si>
    <t>'Q273',</t>
  </si>
  <si>
    <t>'Q274',</t>
  </si>
  <si>
    <t>'Q275',</t>
  </si>
  <si>
    <t>'Q276',</t>
  </si>
  <si>
    <t>'Q277',</t>
  </si>
  <si>
    <t>'Q278',</t>
  </si>
  <si>
    <t>'Q279',</t>
  </si>
  <si>
    <t>'Q280',</t>
  </si>
  <si>
    <t>'Q281',</t>
  </si>
  <si>
    <t>'Q282',</t>
  </si>
  <si>
    <t>'Q283',</t>
  </si>
  <si>
    <t>'Q285',</t>
  </si>
  <si>
    <t>Linear SVC</t>
  </si>
  <si>
    <t>SGD Classifier</t>
  </si>
  <si>
    <t>Logistic Regression</t>
  </si>
  <si>
    <t>Logistic RegressionCV</t>
  </si>
  <si>
    <t>Extra Trees</t>
  </si>
  <si>
    <t>Random Forest</t>
  </si>
  <si>
    <t>Rank</t>
  </si>
  <si>
    <t>Year</t>
  </si>
  <si>
    <r>
      <t xml:space="preserve">Minority status (coded from DRNO and DHISP) A = Minority </t>
    </r>
    <r>
      <rPr>
        <b/>
        <sz val="14"/>
        <color theme="1"/>
        <rFont val="Courier New"/>
        <family val="1"/>
      </rPr>
      <t>B = Non-Minority</t>
    </r>
  </si>
  <si>
    <r>
      <t xml:space="preserve">Are you: A = Male </t>
    </r>
    <r>
      <rPr>
        <b/>
        <sz val="14"/>
        <color theme="1"/>
        <rFont val="Courier New"/>
        <family val="1"/>
      </rPr>
      <t xml:space="preserve"> B = Female </t>
    </r>
  </si>
  <si>
    <r>
      <t xml:space="preserve">What is your supervisory status? </t>
    </r>
    <r>
      <rPr>
        <b/>
        <sz val="14"/>
        <color theme="1"/>
        <rFont val="Courier New"/>
        <family val="1"/>
      </rPr>
      <t xml:space="preserve">A = Non-Supervisor/Team Leader </t>
    </r>
    <r>
      <rPr>
        <sz val="14"/>
        <color theme="1"/>
        <rFont val="Courier New"/>
        <family val="1"/>
      </rPr>
      <t>B = Supervisor/Manager/Executive</t>
    </r>
  </si>
  <si>
    <r>
      <t xml:space="preserve">What is the highest degree or level of education you have completed? A = Less than a Bachelor's Degree </t>
    </r>
    <r>
      <rPr>
        <b/>
        <sz val="14"/>
        <color theme="1"/>
        <rFont val="Courier New"/>
        <family val="1"/>
      </rPr>
      <t>B = Bachelor's Degree</t>
    </r>
    <r>
      <rPr>
        <sz val="14"/>
        <color theme="1"/>
        <rFont val="Courier New"/>
        <family val="1"/>
      </rPr>
      <t xml:space="preserve">
C	Beyond a Bachelor's Degree</t>
    </r>
  </si>
  <si>
    <r>
      <t xml:space="preserve">How long have you been with the Federal Government (excluding military service)?  A = Ten years or fewer </t>
    </r>
    <r>
      <rPr>
        <b/>
        <sz val="14"/>
        <color theme="1"/>
        <rFont val="Courier New"/>
        <family val="1"/>
      </rPr>
      <t xml:space="preserve">B = Eleven to 20 years </t>
    </r>
    <r>
      <rPr>
        <sz val="14"/>
        <color theme="1"/>
        <rFont val="Courier New"/>
        <family val="1"/>
      </rPr>
      <t>C = More than 20 years</t>
    </r>
  </si>
  <si>
    <r>
      <t xml:space="preserve">What is your age group?  A = Under 40 </t>
    </r>
    <r>
      <rPr>
        <b/>
        <sz val="14"/>
        <color theme="1"/>
        <rFont val="Courier New"/>
        <family val="1"/>
      </rPr>
      <t>B = 40 or Older</t>
    </r>
  </si>
  <si>
    <r>
      <t xml:space="preserve">How long have you been with the Federal Government (excluding military service)?  A = Ten years or fewer B = Eleven to 20 years </t>
    </r>
    <r>
      <rPr>
        <b/>
        <sz val="14"/>
        <color theme="1"/>
        <rFont val="Courier New"/>
        <family val="1"/>
      </rPr>
      <t>C = More than 20 years</t>
    </r>
  </si>
  <si>
    <r>
      <t xml:space="preserve">How long have you been with the Federal Government (excluding military service)?  </t>
    </r>
    <r>
      <rPr>
        <b/>
        <sz val="14"/>
        <color theme="1"/>
        <rFont val="Courier New"/>
        <family val="1"/>
      </rPr>
      <t xml:space="preserve">A = Ten years or fewer </t>
    </r>
    <r>
      <rPr>
        <sz val="14"/>
        <color theme="1"/>
        <rFont val="Courier New"/>
        <family val="1"/>
      </rPr>
      <t>B = Eleven to 20 years
C	More than 20 years</t>
    </r>
  </si>
  <si>
    <r>
      <t>What is your age group?</t>
    </r>
    <r>
      <rPr>
        <b/>
        <sz val="14"/>
        <color theme="1"/>
        <rFont val="Courier New"/>
        <family val="1"/>
      </rPr>
      <t xml:space="preserve">  A = Under 40 </t>
    </r>
    <r>
      <rPr>
        <sz val="14"/>
        <color theme="1"/>
        <rFont val="Courier New"/>
        <family val="1"/>
      </rPr>
      <t>B = 40 or Older</t>
    </r>
  </si>
  <si>
    <r>
      <t>What is your supervisory status? A = Non-Supervisor/Team Leader</t>
    </r>
    <r>
      <rPr>
        <b/>
        <sz val="14"/>
        <color theme="1"/>
        <rFont val="Courier New"/>
        <family val="1"/>
      </rPr>
      <t xml:space="preserve"> B = Supervisor/Manager/Executive</t>
    </r>
  </si>
  <si>
    <r>
      <t xml:space="preserve">Are you: </t>
    </r>
    <r>
      <rPr>
        <b/>
        <sz val="14"/>
        <color theme="1"/>
        <rFont val="Courier New"/>
        <family val="1"/>
      </rPr>
      <t>A = Male</t>
    </r>
    <r>
      <rPr>
        <sz val="14"/>
        <color theme="1"/>
        <rFont val="Courier New"/>
        <family val="1"/>
      </rPr>
      <t xml:space="preserve">  B = Female </t>
    </r>
  </si>
  <si>
    <r>
      <t xml:space="preserve">What is the highest degree or level of education you have completed? </t>
    </r>
    <r>
      <rPr>
        <b/>
        <sz val="14"/>
        <color theme="1"/>
        <rFont val="Courier New"/>
        <family val="1"/>
      </rPr>
      <t>A = Less than a Bachelor's Degree</t>
    </r>
    <r>
      <rPr>
        <sz val="14"/>
        <color theme="1"/>
        <rFont val="Courier New"/>
        <family val="1"/>
      </rPr>
      <t xml:space="preserve"> B = Bachelor's Degree C = 	Beyond a Bachelor's Degree</t>
    </r>
  </si>
  <si>
    <r>
      <t xml:space="preserve">Minority status (coded from DRNO and DHISP) </t>
    </r>
    <r>
      <rPr>
        <b/>
        <sz val="14"/>
        <color theme="1"/>
        <rFont val="Courier New"/>
        <family val="1"/>
      </rPr>
      <t xml:space="preserve">A = Minority </t>
    </r>
    <r>
      <rPr>
        <sz val="14"/>
        <color theme="1"/>
        <rFont val="Courier New"/>
        <family val="1"/>
      </rPr>
      <t>B = Non-Minority</t>
    </r>
  </si>
  <si>
    <r>
      <t xml:space="preserve">What is the highest degree or level of education you have completed? A = Less than a Bachelor's Degree B = Bachelor's Degree </t>
    </r>
    <r>
      <rPr>
        <b/>
        <sz val="14"/>
        <color theme="1"/>
        <rFont val="Courier New"/>
        <family val="1"/>
      </rPr>
      <t>C = Beyond a Bachelor's Degree</t>
    </r>
  </si>
  <si>
    <t>Agency</t>
  </si>
  <si>
    <t>Demographics</t>
  </si>
  <si>
    <t>Work Environment</t>
  </si>
  <si>
    <t>Work Unit</t>
  </si>
  <si>
    <t>Work Unit_2020</t>
  </si>
  <si>
    <t>Individual</t>
  </si>
  <si>
    <t>Number of Models</t>
  </si>
  <si>
    <t>Sum of Ranks</t>
  </si>
  <si>
    <t>Demo</t>
  </si>
  <si>
    <t>n/a</t>
  </si>
  <si>
    <r>
      <t>Imputed NaN Frequency  (1st highest to</t>
    </r>
    <r>
      <rPr>
        <b/>
        <sz val="14"/>
        <rFont val="Courier New"/>
        <family val="1"/>
      </rPr>
      <t xml:space="preserve"> </t>
    </r>
    <r>
      <rPr>
        <sz val="14"/>
        <rFont val="Courier New"/>
        <family val="1"/>
      </rPr>
      <t>6th lowest)</t>
    </r>
  </si>
  <si>
    <t>Lowest Rank</t>
  </si>
  <si>
    <t>'agency_id',</t>
  </si>
  <si>
    <t>Keep</t>
  </si>
  <si>
    <t>'Q226',</t>
  </si>
  <si>
    <t>'Q227',</t>
  </si>
  <si>
    <t>'Q228',</t>
  </si>
  <si>
    <t>'Q235',</t>
  </si>
  <si>
    <t>'Q236',</t>
  </si>
  <si>
    <t>'StayorGo',</t>
  </si>
  <si>
    <t>'Q225',</t>
  </si>
  <si>
    <t>'StayOrGo',</t>
  </si>
  <si>
    <t>Label</t>
  </si>
  <si>
    <t>SurveyBetter</t>
  </si>
  <si>
    <t>RecommendOrg</t>
  </si>
  <si>
    <t>TalentsUsed</t>
  </si>
  <si>
    <t>WorkloadReas</t>
  </si>
  <si>
    <t>SatisfOrg</t>
  </si>
  <si>
    <t>SatisfJob</t>
  </si>
  <si>
    <t>Supervisor</t>
  </si>
  <si>
    <t>SatisfPay</t>
  </si>
  <si>
    <t>EducBach</t>
  </si>
  <si>
    <t>SatisfRecog</t>
  </si>
  <si>
    <t>Female</t>
  </si>
  <si>
    <t>EncourBetter</t>
  </si>
  <si>
    <t>PersAccomp</t>
  </si>
  <si>
    <t>Male</t>
  </si>
  <si>
    <t>EducMoreBach</t>
  </si>
  <si>
    <t>EducLessBach</t>
  </si>
  <si>
    <t>11to20Yr</t>
  </si>
  <si>
    <t>10orLessYr</t>
  </si>
  <si>
    <t>21orMoreYr</t>
  </si>
  <si>
    <t>PerfDiffRecog</t>
  </si>
  <si>
    <t>NonSupervisor</t>
  </si>
  <si>
    <t>SrLSupportWL</t>
  </si>
  <si>
    <t>GoodJobBySup</t>
  </si>
  <si>
    <t>(Demo)</t>
  </si>
  <si>
    <t>Abbreviation</t>
  </si>
  <si>
    <t>Question Text</t>
  </si>
  <si>
    <t>drop</t>
  </si>
  <si>
    <t>(EEI)</t>
  </si>
  <si>
    <t>(NIQ)</t>
  </si>
  <si>
    <t>√</t>
  </si>
  <si>
    <t>Percent of index captured in top 13 substantive features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</si>
</sst>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1"/>
      <color theme="1"/>
      <name val="Calibri"/>
      <family val="2"/>
      <scheme val="minor"/>
    </font>
    <font>
      <sz val="14"/>
      <name val="Courier New"/>
      <family val="1"/>
    </font>
    <font>
      <sz val="14"/>
      <color theme="1"/>
      <name val="Courier New"/>
      <family val="1"/>
    </font>
    <font>
      <b/>
      <sz val="14"/>
      <name val="Courier New"/>
      <family val="1"/>
    </font>
    <font>
      <sz val="14"/>
      <color rgb="FF000000"/>
      <name val="Courier New"/>
      <family val="1"/>
    </font>
    <font>
      <strike/>
      <sz val="14"/>
      <color theme="1"/>
      <name val="Courier New"/>
      <family val="1"/>
    </font>
    <font>
      <strike/>
      <sz val="14"/>
      <name val="Courier New"/>
      <family val="1"/>
    </font>
    <font>
      <sz val="8"/>
      <name val="Calibri"/>
      <family val="2"/>
      <scheme val="minor"/>
    </font>
    <font>
      <sz val="11"/>
      <color rgb="FF565656"/>
      <name val="Calibri"/>
      <family val="2"/>
      <scheme val="minor"/>
    </font>
    <font>
      <sz val="11"/>
      <color rgb="FF555555"/>
      <name val="Calibri"/>
      <family val="2"/>
      <scheme val="minor"/>
    </font>
    <font>
      <sz val="11"/>
      <color rgb="FF545454"/>
      <name val="Calibri"/>
      <family val="2"/>
      <scheme val="minor"/>
    </font>
    <font>
      <sz val="11"/>
      <color rgb="FF2D6F9C"/>
      <name val="Calibri"/>
      <family val="2"/>
      <scheme val="minor"/>
    </font>
    <font>
      <sz val="11"/>
      <color rgb="FF886C62"/>
      <name val="Calibri"/>
      <family val="2"/>
      <scheme val="minor"/>
    </font>
    <font>
      <b/>
      <sz val="14"/>
      <color theme="1"/>
      <name val="Courier New"/>
      <family val="1"/>
    </font>
    <font>
      <b/>
      <sz val="11"/>
      <color theme="1"/>
      <name val="Calibri"/>
      <family val="2"/>
      <scheme val="minor"/>
    </font>
    <font>
      <sz val="9"/>
      <color rgb="FF565656"/>
      <name val="Times"/>
      <family val="1"/>
    </font>
    <font>
      <sz val="9"/>
      <color rgb="FF555555"/>
      <name val="Times"/>
      <family val="1"/>
    </font>
    <font>
      <sz val="10"/>
      <color rgb="FF555555"/>
      <name val="Times"/>
      <family val="1"/>
    </font>
    <font>
      <sz val="9"/>
      <color rgb="FF555555"/>
      <name val="Helvetica"/>
      <family val="2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</borders>
  <cellStyleXfs count="2">
    <xf numFmtId="0" fontId="0" fillId="0" borderId="0"/>
    <xf numFmtId="9" fontId="19" fillId="0" borderId="0" applyFont="0" applyFill="0" applyBorder="0" applyAlignment="0" applyProtection="0"/>
  </cellStyleXfs>
  <cellXfs count="47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quotePrefix="1" applyFont="1" applyAlignment="1">
      <alignment horizontal="center" vertical="center"/>
    </xf>
    <xf numFmtId="0" fontId="4" fillId="0" borderId="0" xfId="0" applyFont="1"/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quotePrefix="1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5" fillId="2" borderId="0" xfId="0" applyFont="1" applyFill="1" applyAlignment="1">
      <alignment horizontal="center" vertical="center"/>
    </xf>
    <xf numFmtId="0" fontId="2" fillId="0" borderId="0" xfId="0" applyFont="1" applyAlignment="1">
      <alignment horizontal="left"/>
    </xf>
    <xf numFmtId="0" fontId="0" fillId="0" borderId="0" xfId="0" applyAlignment="1">
      <alignment horizontal="right"/>
    </xf>
    <xf numFmtId="0" fontId="8" fillId="0" borderId="0" xfId="0" applyFont="1" applyAlignment="1">
      <alignment horizontal="right"/>
    </xf>
    <xf numFmtId="0" fontId="9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12" fillId="0" borderId="0" xfId="0" applyFont="1" applyAlignment="1">
      <alignment horizontal="right"/>
    </xf>
    <xf numFmtId="0" fontId="0" fillId="0" borderId="0" xfId="0" applyAlignment="1">
      <alignment horizontal="left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4" fillId="0" borderId="0" xfId="0" applyFont="1" applyAlignment="1">
      <alignment horizontal="right"/>
    </xf>
    <xf numFmtId="0" fontId="15" fillId="0" borderId="0" xfId="0" applyFont="1"/>
    <xf numFmtId="0" fontId="14" fillId="0" borderId="0" xfId="0" applyFont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20" fillId="0" borderId="0" xfId="0" applyFont="1" applyAlignment="1">
      <alignment horizontal="center"/>
    </xf>
    <xf numFmtId="0" fontId="0" fillId="0" borderId="0" xfId="0" quotePrefix="1" applyAlignment="1">
      <alignment horizontal="center"/>
    </xf>
    <xf numFmtId="9" fontId="0" fillId="0" borderId="0" xfId="1" applyFont="1" applyAlignment="1">
      <alignment horizontal="center"/>
    </xf>
    <xf numFmtId="0" fontId="20" fillId="0" borderId="0" xfId="0" applyFont="1"/>
    <xf numFmtId="0" fontId="0" fillId="2" borderId="0" xfId="0" applyFill="1"/>
    <xf numFmtId="0" fontId="2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horizontal="center" vertical="center"/>
    </xf>
    <xf numFmtId="0" fontId="0" fillId="0" borderId="0" xfId="0" applyFont="1" applyAlignment="1">
      <alignment horizontal="right"/>
    </xf>
    <xf numFmtId="0" fontId="2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ennifer Ziegler" id="{AA810D5D-3670-2B4C-808C-9814C622BE1C}" userId="S::jennifer.ziegler@grayassociates1.onmicrosoft.com::972714f0-baec-47b3-a75e-225c27ae5568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2" dT="2022-09-17T23:05:18.84" personId="{AA810D5D-3670-2B4C-808C-9814C622BE1C}" id="{31FE00EF-FF3C-2746-8F12-C76FC1C54A29}">
    <text>8 out of the 16 AES and all four of the GSI
They have had the tools all along. They just needed to cut though the noise.</text>
  </threadedComment>
</ThreadedComment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4A9AE-9AA5-5345-9F05-B4E0BC355F8B}">
  <sheetPr filterMode="1">
    <tabColor rgb="FFFF0000"/>
  </sheetPr>
  <dimension ref="A1:I42"/>
  <sheetViews>
    <sheetView tabSelected="1" topLeftCell="A11" zoomScale="120" zoomScaleNormal="120" workbookViewId="0">
      <selection activeCell="C46" sqref="C46"/>
    </sheetView>
  </sheetViews>
  <sheetFormatPr baseColWidth="10" defaultRowHeight="15"/>
  <cols>
    <col min="1" max="5" width="9" customWidth="1"/>
    <col min="6" max="6" width="13.33203125" customWidth="1"/>
    <col min="8" max="8" width="123.1640625" bestFit="1" customWidth="1"/>
    <col min="9" max="9" width="0" hidden="1" customWidth="1"/>
  </cols>
  <sheetData>
    <row r="1" spans="4:4">
      <c r="D1" t="s">
        <v>1292</v>
      </c>
    </row>
    <row r="2" spans="4:4">
      <c r="D2" t="s">
        <v>1288</v>
      </c>
    </row>
    <row r="3" spans="4:4">
      <c r="D3" t="s">
        <v>1291</v>
      </c>
    </row>
    <row r="4" spans="4:4">
      <c r="D4" t="s">
        <v>1294</v>
      </c>
    </row>
    <row r="5" spans="4:4">
      <c r="D5" t="s">
        <v>1289</v>
      </c>
    </row>
    <row r="6" spans="4:4">
      <c r="D6" t="s">
        <v>1309</v>
      </c>
    </row>
    <row r="7" spans="4:4">
      <c r="D7" t="s">
        <v>1299</v>
      </c>
    </row>
    <row r="8" spans="4:4">
      <c r="D8" t="s">
        <v>1290</v>
      </c>
    </row>
    <row r="9" spans="4:4">
      <c r="D9" t="s">
        <v>1308</v>
      </c>
    </row>
    <row r="10" spans="4:4">
      <c r="D10" t="s">
        <v>1287</v>
      </c>
    </row>
    <row r="11" spans="4:4">
      <c r="D11" t="s">
        <v>1306</v>
      </c>
    </row>
    <row r="12" spans="4:4">
      <c r="D12" t="s">
        <v>1298</v>
      </c>
    </row>
    <row r="17" spans="1:9">
      <c r="A17" s="36" t="s">
        <v>1056</v>
      </c>
      <c r="B17" s="36" t="s">
        <v>744</v>
      </c>
      <c r="C17" s="36" t="s">
        <v>745</v>
      </c>
      <c r="D17" s="36" t="s">
        <v>746</v>
      </c>
      <c r="E17" s="36" t="s">
        <v>1310</v>
      </c>
      <c r="F17" s="36" t="s">
        <v>1311</v>
      </c>
      <c r="G17" s="36" t="s">
        <v>1248</v>
      </c>
      <c r="H17" s="39" t="s">
        <v>1312</v>
      </c>
      <c r="I17" s="36" t="s">
        <v>770</v>
      </c>
    </row>
    <row r="18" spans="1:9">
      <c r="A18" s="35" t="s">
        <v>1316</v>
      </c>
      <c r="B18" s="35"/>
      <c r="C18" s="35" t="s">
        <v>1316</v>
      </c>
      <c r="D18" s="35"/>
      <c r="E18" s="35"/>
      <c r="F18" s="35" t="s">
        <v>1292</v>
      </c>
      <c r="G18" s="35">
        <v>1</v>
      </c>
      <c r="H18" t="str">
        <f>_xlfn.XLOOKUP(F18,'Feature Import Tiny2 MAP'!F:F,'Feature Import Tiny2 MAP'!AC:AC)</f>
        <v>Considering everything, how satisfied are you with your job? 5 = Very Satisfied … 1 = Very Dissatisfied</v>
      </c>
    </row>
    <row r="19" spans="1:9">
      <c r="A19" s="35" t="s">
        <v>1316</v>
      </c>
      <c r="B19" s="35"/>
      <c r="C19" s="35" t="s">
        <v>1316</v>
      </c>
      <c r="D19" s="35"/>
      <c r="E19" s="35"/>
      <c r="F19" s="35" t="s">
        <v>1288</v>
      </c>
      <c r="G19" s="35">
        <v>2</v>
      </c>
      <c r="H19" t="str">
        <f>_xlfn.XLOOKUP(F19,'Feature Import Tiny2 MAP'!F:F,'Feature Import Tiny2 MAP'!AC:AC)</f>
        <v>I recommend my organization as a good place to work. 5 = Strongly Agree … 1 = Strongly Disagree</v>
      </c>
    </row>
    <row r="20" spans="1:9">
      <c r="A20" s="35" t="s">
        <v>1316</v>
      </c>
      <c r="B20" s="35"/>
      <c r="C20" s="35" t="s">
        <v>1316</v>
      </c>
      <c r="D20" s="35"/>
      <c r="E20" s="35"/>
      <c r="F20" s="35" t="s">
        <v>1291</v>
      </c>
      <c r="G20" s="35">
        <v>3</v>
      </c>
      <c r="H20" t="str">
        <f>_xlfn.XLOOKUP(F20,'Feature Import Tiny2 MAP'!F:F,'Feature Import Tiny2 MAP'!AC:AC)</f>
        <v>Considering everything, how satisfied are you with your organization? 5 = Very Satisfied … 1 = Very Dissatisfied</v>
      </c>
    </row>
    <row r="21" spans="1:9" hidden="1">
      <c r="A21" s="35"/>
      <c r="B21" s="35"/>
      <c r="C21" s="35"/>
      <c r="D21" s="35"/>
      <c r="E21" s="37" t="s">
        <v>1310</v>
      </c>
      <c r="F21" s="35" t="s">
        <v>1307</v>
      </c>
      <c r="G21" s="35">
        <v>4</v>
      </c>
      <c r="H21" t="str">
        <f>_xlfn.XLOOKUP(F21,'Feature Import Tiny2 MAP'!F:F,'Feature Import Tiny2 MAP'!AC:AC)</f>
        <v>What is your supervisory status? A = Non-Supervisor/Team Leader B = Supervisor/Manager/Executive</v>
      </c>
    </row>
    <row r="22" spans="1:9">
      <c r="A22" s="35" t="s">
        <v>1316</v>
      </c>
      <c r="B22" s="35" t="s">
        <v>1316</v>
      </c>
      <c r="C22" s="35"/>
      <c r="D22" s="35" t="s">
        <v>751</v>
      </c>
      <c r="E22" s="35"/>
      <c r="F22" s="35" t="s">
        <v>1289</v>
      </c>
      <c r="G22" s="35">
        <v>5</v>
      </c>
      <c r="H22" t="str">
        <f>_xlfn.XLOOKUP(F22,'Feature Import Tiny2 MAP'!F:F,'Feature Import Tiny2 MAP'!AC:AC)</f>
        <v>My talents are used well in the workplace. 5 = Strongly Agree … 1 = Strongly Disagree; X = Do Not Know</v>
      </c>
    </row>
    <row r="23" spans="1:9" hidden="1">
      <c r="A23" s="35"/>
      <c r="B23" s="35"/>
      <c r="C23" s="35"/>
      <c r="D23" s="35"/>
      <c r="E23" s="37" t="s">
        <v>1310</v>
      </c>
      <c r="F23" s="35" t="s">
        <v>1295</v>
      </c>
      <c r="G23" s="35">
        <v>6</v>
      </c>
      <c r="H23" t="str">
        <f>_xlfn.XLOOKUP(F23,'Feature Import Tiny2 MAP'!F:F,'Feature Import Tiny2 MAP'!AC:AC)</f>
        <v>What is the highest degree or level of education you have completed? A = Less than a Bachelor's Degree B = Bachelor's Degree
C	Beyond a Bachelor's Degree</v>
      </c>
      <c r="I23" t="s">
        <v>1313</v>
      </c>
    </row>
    <row r="24" spans="1:9" hidden="1">
      <c r="A24" s="35"/>
      <c r="B24" s="35"/>
      <c r="C24" s="35"/>
      <c r="D24" s="35"/>
      <c r="E24" s="37" t="s">
        <v>1310</v>
      </c>
      <c r="F24" s="35" t="s">
        <v>1293</v>
      </c>
      <c r="G24" s="35">
        <v>7</v>
      </c>
      <c r="H24" t="str">
        <f>_xlfn.XLOOKUP(F24,'Feature Import Tiny2 MAP'!F:F,'Feature Import Tiny2 MAP'!AC:AC)</f>
        <v>What is your supervisory status? A = Non-Supervisor/Team Leader B = Supervisor/Manager/Executive</v>
      </c>
    </row>
    <row r="25" spans="1:9">
      <c r="A25" s="35"/>
      <c r="B25" s="35"/>
      <c r="C25" s="35" t="s">
        <v>1316</v>
      </c>
      <c r="D25" s="35"/>
      <c r="E25" s="35"/>
      <c r="F25" s="35" t="s">
        <v>1294</v>
      </c>
      <c r="G25" s="35">
        <v>8</v>
      </c>
      <c r="H25" t="str">
        <f>_xlfn.XLOOKUP(F25,'Feature Import Tiny2 MAP'!F:F,'Feature Import Tiny2 MAP'!AC:AC)</f>
        <v>Considering everything, how satisfied are you with your pay? 5 = Very Satisfied … 1 = Very Dissatisfied</v>
      </c>
    </row>
    <row r="26" spans="1:9" hidden="1">
      <c r="A26" s="35"/>
      <c r="B26" s="35"/>
      <c r="C26" s="35"/>
      <c r="D26" s="35"/>
      <c r="E26" s="37" t="s">
        <v>1310</v>
      </c>
      <c r="F26" s="35" t="s">
        <v>1297</v>
      </c>
      <c r="G26" s="35">
        <v>9</v>
      </c>
      <c r="H26" t="str">
        <f>_xlfn.XLOOKUP(F26,'Feature Import Tiny2 MAP'!F:F,'Feature Import Tiny2 MAP'!AC:AC)</f>
        <v xml:space="preserve">Are you: A = Male  B = Female </v>
      </c>
      <c r="I26" t="s">
        <v>1313</v>
      </c>
    </row>
    <row r="27" spans="1:9" hidden="1">
      <c r="A27" s="35"/>
      <c r="B27" s="35"/>
      <c r="C27" s="35"/>
      <c r="D27" s="35"/>
      <c r="E27" s="37" t="s">
        <v>1310</v>
      </c>
      <c r="F27" s="35" t="s">
        <v>1302</v>
      </c>
      <c r="G27" s="35">
        <v>10</v>
      </c>
      <c r="H27" t="str">
        <f>_xlfn.XLOOKUP(F27,'Feature Import Tiny2 MAP'!F:F,'Feature Import Tiny2 MAP'!AC:AC)</f>
        <v>What is the highest degree or level of education you have completed? A = Less than a Bachelor's Degree B = Bachelor's Degree C = 	Beyond a Bachelor's Degree</v>
      </c>
      <c r="I27" t="s">
        <v>1313</v>
      </c>
    </row>
    <row r="28" spans="1:9">
      <c r="A28" s="35"/>
      <c r="B28" s="35" t="s">
        <v>1316</v>
      </c>
      <c r="C28" s="35"/>
      <c r="D28" s="35"/>
      <c r="E28" s="35"/>
      <c r="F28" s="35" t="s">
        <v>1309</v>
      </c>
      <c r="G28" s="35">
        <v>11</v>
      </c>
      <c r="H28" t="str">
        <f>_xlfn.XLOOKUP(F28,'Feature Import Tiny2 MAP'!F:F,'Feature Import Tiny2 MAP'!AC:AC)</f>
        <v>Overall, how good a job do you feel is being done by your immediate supervisor? 5 = Very Good … 1 = Very Poor</v>
      </c>
    </row>
    <row r="29" spans="1:9" hidden="1">
      <c r="A29" s="35"/>
      <c r="B29" s="35"/>
      <c r="C29" s="35"/>
      <c r="D29" s="35"/>
      <c r="E29" s="37" t="s">
        <v>1310</v>
      </c>
      <c r="F29" s="35" t="s">
        <v>1303</v>
      </c>
      <c r="G29" s="35">
        <v>12</v>
      </c>
      <c r="H29" t="str">
        <f>_xlfn.XLOOKUP(F29,'Feature Import Tiny2 MAP'!F:F,'Feature Import Tiny2 MAP'!AC:AC)</f>
        <v>How long have you been with the Federal Government (excluding military service)?  A = Ten years or fewer B = Eleven to 20 years C = More than 20 years</v>
      </c>
      <c r="I29" t="s">
        <v>1313</v>
      </c>
    </row>
    <row r="30" spans="1:9">
      <c r="A30" s="35"/>
      <c r="B30" s="35" t="s">
        <v>1316</v>
      </c>
      <c r="C30" s="35"/>
      <c r="D30" s="35"/>
      <c r="E30" s="35"/>
      <c r="F30" s="35" t="s">
        <v>1299</v>
      </c>
      <c r="G30" s="35">
        <v>13</v>
      </c>
      <c r="H30" t="str">
        <f>_xlfn.XLOOKUP(F30,'Feature Import Tiny2 MAP'!F:F,'Feature Import Tiny2 MAP'!AC:AC)</f>
        <v>My work gives me a feeling of personal accomplishment. 5 = Strongly Agree … 1 = Strongly Disagree</v>
      </c>
    </row>
    <row r="31" spans="1:9">
      <c r="A31" s="35" t="s">
        <v>1316</v>
      </c>
      <c r="B31" s="35"/>
      <c r="C31" s="35"/>
      <c r="D31" s="35"/>
      <c r="E31" s="35"/>
      <c r="F31" s="35" t="s">
        <v>1290</v>
      </c>
      <c r="G31" s="35">
        <v>14</v>
      </c>
      <c r="H31" t="str">
        <f>_xlfn.XLOOKUP(F31,'Feature Import Tiny2 MAP'!F:F,'Feature Import Tiny2 MAP'!AC:AC)</f>
        <v>My workload is reasonable. 5 = Strongly Agree … 1 = Strongly Disagree; X = Do Not Know</v>
      </c>
    </row>
    <row r="32" spans="1:9">
      <c r="A32" s="35"/>
      <c r="B32" s="35"/>
      <c r="C32" s="35"/>
      <c r="D32" s="35"/>
      <c r="E32" s="35"/>
      <c r="F32" s="35" t="s">
        <v>1308</v>
      </c>
      <c r="G32" s="35">
        <v>15</v>
      </c>
      <c r="H32" t="str">
        <f>_xlfn.XLOOKUP(F32,'Feature Import Tiny2 MAP'!F:F,'Feature Import Tiny2 MAP'!AC:AC)</f>
        <v>Senior leaders demonstrate support for Work/Life programs. 5 = Strongly Agree … 1 = Strongly Disagree; X = Do Not Know</v>
      </c>
    </row>
    <row r="33" spans="1:9">
      <c r="A33" s="35" t="s">
        <v>1316</v>
      </c>
      <c r="B33" s="35"/>
      <c r="C33" s="35"/>
      <c r="D33" s="35"/>
      <c r="E33" s="35"/>
      <c r="F33" s="35" t="s">
        <v>1287</v>
      </c>
      <c r="G33" s="35">
        <v>16</v>
      </c>
      <c r="H33" t="str">
        <f>_xlfn.XLOOKUP(F33,'Feature Import Tiny2 MAP'!F:F,'Feature Import Tiny2 MAP'!AC:AC)</f>
        <v>I believe the results of this survey will be used to make my agency a better place to work. 5 = Strongly Agree … 1 = Strongly Disagree; X = Do Not Know</v>
      </c>
    </row>
    <row r="34" spans="1:9">
      <c r="A34" s="35" t="s">
        <v>1316</v>
      </c>
      <c r="B34" s="35"/>
      <c r="C34" s="35"/>
      <c r="D34" s="35"/>
      <c r="E34" s="35"/>
      <c r="F34" s="35" t="s">
        <v>1296</v>
      </c>
      <c r="G34" s="35">
        <v>17</v>
      </c>
      <c r="H34" t="str">
        <f>_xlfn.XLOOKUP(F34,'Feature Import Tiny2 MAP'!F:F,'Feature Import Tiny2 MAP'!AC:AC)</f>
        <v>How satisfied are you with the recognition you receive for doing a good job? 5 = Very Satisfied … 1 = Very Dissatisfied</v>
      </c>
    </row>
    <row r="35" spans="1:9">
      <c r="A35" s="35" t="s">
        <v>1316</v>
      </c>
      <c r="B35" s="35"/>
      <c r="C35" s="35"/>
      <c r="D35" s="35" t="s">
        <v>752</v>
      </c>
      <c r="E35" s="35"/>
      <c r="F35" s="35" t="s">
        <v>1306</v>
      </c>
      <c r="G35" s="35">
        <v>18</v>
      </c>
      <c r="H35" t="str">
        <f>_xlfn.XLOOKUP(F35,'Feature Import Tiny2 MAP'!F:F,'Feature Import Tiny2 MAP'!AC:AC)</f>
        <v>In my work unit, differences in performance are recognized in a meaningful way. 5 = Strongly Agree … 1 = Strongly Disagree; X = Do Not Know</v>
      </c>
    </row>
    <row r="36" spans="1:9" hidden="1">
      <c r="A36" s="35"/>
      <c r="B36" s="35"/>
      <c r="C36" s="35"/>
      <c r="D36" s="35"/>
      <c r="E36" s="37" t="s">
        <v>1310</v>
      </c>
      <c r="F36" s="35" t="s">
        <v>1301</v>
      </c>
      <c r="G36" s="35">
        <v>19</v>
      </c>
      <c r="H36" t="str">
        <f>_xlfn.XLOOKUP(F36,'Feature Import Tiny2 MAP'!F:F,'Feature Import Tiny2 MAP'!AC:AC)</f>
        <v>What is the highest degree or level of education you have completed? A = Less than a Bachelor's Degree B = Bachelor's Degree C = Beyond a Bachelor's Degree</v>
      </c>
      <c r="I36" t="s">
        <v>1313</v>
      </c>
    </row>
    <row r="37" spans="1:9">
      <c r="A37" s="35"/>
      <c r="B37" s="35" t="s">
        <v>1316</v>
      </c>
      <c r="C37" s="35"/>
      <c r="D37" s="35" t="s">
        <v>751</v>
      </c>
      <c r="E37" s="35"/>
      <c r="F37" s="35" t="s">
        <v>1298</v>
      </c>
      <c r="G37" s="35">
        <v>20</v>
      </c>
      <c r="H37" t="str">
        <f>_xlfn.XLOOKUP(F37,'Feature Import Tiny2 MAP'!F:F,'Feature Import Tiny2 MAP'!AC:AC)</f>
        <v>I feel encouraged to come up with new and better ways of doing things. 5 = Strongly Agree … 1 = Strongly Disagree</v>
      </c>
    </row>
    <row r="38" spans="1:9" hidden="1">
      <c r="A38" s="35"/>
      <c r="B38" s="35"/>
      <c r="C38" s="35"/>
      <c r="D38" s="35"/>
      <c r="E38" s="37" t="s">
        <v>1310</v>
      </c>
      <c r="F38" s="35" t="s">
        <v>1300</v>
      </c>
      <c r="G38" s="35">
        <v>21</v>
      </c>
      <c r="H38" t="str">
        <f>_xlfn.XLOOKUP(F38,'Feature Import Tiny2 MAP'!F:F,'Feature Import Tiny2 MAP'!AC:AC)</f>
        <v xml:space="preserve">Are you: A = Male  B = Female </v>
      </c>
      <c r="I38" t="s">
        <v>1313</v>
      </c>
    </row>
    <row r="39" spans="1:9" hidden="1">
      <c r="A39" s="35"/>
      <c r="B39" s="35"/>
      <c r="C39" s="35"/>
      <c r="D39" s="35"/>
      <c r="E39" s="37" t="s">
        <v>1310</v>
      </c>
      <c r="F39" s="35" t="s">
        <v>1305</v>
      </c>
      <c r="G39" s="35">
        <v>22</v>
      </c>
      <c r="H39" t="str">
        <f>_xlfn.XLOOKUP(F39,'Feature Import Tiny2 MAP'!F:F,'Feature Import Tiny2 MAP'!AC:AC)</f>
        <v>How long have you been with the Federal Government (excluding military service)?  A = Ten years or fewer B = Eleven to 20 years C = More than 20 years</v>
      </c>
      <c r="I39" t="s">
        <v>1313</v>
      </c>
    </row>
    <row r="40" spans="1:9" hidden="1">
      <c r="A40" s="35"/>
      <c r="B40" s="35"/>
      <c r="C40" s="35"/>
      <c r="D40" s="35"/>
      <c r="E40" s="37" t="s">
        <v>1310</v>
      </c>
      <c r="F40" s="35" t="s">
        <v>1304</v>
      </c>
      <c r="G40" s="35">
        <v>23</v>
      </c>
      <c r="H40" t="str">
        <f>_xlfn.XLOOKUP(F40,'Feature Import Tiny2 MAP'!F:F,'Feature Import Tiny2 MAP'!AC:AC)</f>
        <v>How long have you been with the Federal Government (excluding military service)?  A = Ten years or fewer B = Eleven to 20 years
C	More than 20 years</v>
      </c>
      <c r="I40" t="s">
        <v>1313</v>
      </c>
    </row>
    <row r="41" spans="1:9">
      <c r="A41">
        <f>COUNTA(A18:A40)</f>
        <v>8</v>
      </c>
      <c r="B41">
        <f>COUNTA(B18:B40)</f>
        <v>4</v>
      </c>
      <c r="C41">
        <f>COUNTA(C18:C40)</f>
        <v>4</v>
      </c>
      <c r="D41">
        <f>COUNTA(D18:D40)</f>
        <v>3</v>
      </c>
      <c r="E41">
        <f>COUNTA(E18:E40)</f>
        <v>10</v>
      </c>
    </row>
    <row r="42" spans="1:9">
      <c r="A42" s="38">
        <f>A41/16</f>
        <v>0.5</v>
      </c>
      <c r="B42" s="38">
        <f>B41/15</f>
        <v>0.26666666666666666</v>
      </c>
      <c r="C42" s="38">
        <f>C41/4</f>
        <v>1</v>
      </c>
      <c r="D42" s="38">
        <f>D41/20</f>
        <v>0.15</v>
      </c>
      <c r="H42" t="s">
        <v>1317</v>
      </c>
    </row>
  </sheetData>
  <autoFilter ref="A17:I42" xr:uid="{BCB4A9AE-9AA5-5345-9F05-B4E0BC355F8B}">
    <filterColumn colId="4">
      <filters blank="1">
        <filter val="10"/>
      </filters>
    </filterColumn>
  </autoFilter>
  <sortState xmlns:xlrd2="http://schemas.microsoft.com/office/spreadsheetml/2017/richdata2" ref="A18:H40">
    <sortCondition ref="C18:C40"/>
    <sortCondition ref="E18:E40"/>
    <sortCondition ref="A18:A40"/>
    <sortCondition ref="G18:G40"/>
    <sortCondition ref="B18:B40"/>
    <sortCondition ref="D18:D40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67CAA-08EA-0347-BB97-0604953B1F74}">
  <sheetPr>
    <tabColor theme="3"/>
  </sheetPr>
  <dimension ref="A1:AE156"/>
  <sheetViews>
    <sheetView zoomScale="110" zoomScaleNormal="110" workbookViewId="0">
      <pane ySplit="1" topLeftCell="A2" activePane="bottomLeft" state="frozen"/>
      <selection activeCell="C1" sqref="C1"/>
      <selection pane="bottomLeft" activeCell="E16" sqref="E16"/>
    </sheetView>
  </sheetViews>
  <sheetFormatPr baseColWidth="10" defaultRowHeight="19"/>
  <cols>
    <col min="1" max="4" width="10.83203125" style="2"/>
    <col min="5" max="5" width="11.83203125" style="2" customWidth="1"/>
    <col min="6" max="7" width="16.83203125" style="2" customWidth="1"/>
    <col min="8" max="14" width="12.83203125" style="2" customWidth="1"/>
    <col min="15" max="16" width="14" style="2" customWidth="1"/>
    <col min="17" max="17" width="25.33203125" style="2" customWidth="1"/>
    <col min="18" max="27" width="19.83203125" style="2" customWidth="1"/>
    <col min="28" max="28" width="35.33203125" style="3" customWidth="1"/>
    <col min="29" max="31" width="17.33203125" style="2" bestFit="1" customWidth="1"/>
    <col min="32" max="16384" width="10.83203125" style="2"/>
  </cols>
  <sheetData>
    <row r="1" spans="1:31" s="21" customFormat="1" ht="100">
      <c r="A1" s="21" t="s">
        <v>1054</v>
      </c>
      <c r="B1" s="21" t="s">
        <v>744</v>
      </c>
      <c r="C1" s="21" t="s">
        <v>745</v>
      </c>
      <c r="D1" s="21" t="s">
        <v>746</v>
      </c>
      <c r="E1" s="21" t="s">
        <v>1272</v>
      </c>
      <c r="F1" s="23" t="s">
        <v>741</v>
      </c>
      <c r="G1" s="23" t="s">
        <v>1274</v>
      </c>
      <c r="H1" s="23" t="s">
        <v>1242</v>
      </c>
      <c r="I1" s="23" t="s">
        <v>1243</v>
      </c>
      <c r="J1" s="23" t="s">
        <v>1244</v>
      </c>
      <c r="K1" s="23" t="s">
        <v>1245</v>
      </c>
      <c r="L1" s="23" t="s">
        <v>1246</v>
      </c>
      <c r="M1" s="23" t="s">
        <v>1247</v>
      </c>
      <c r="N1" s="23" t="s">
        <v>1275</v>
      </c>
      <c r="O1" s="23" t="s">
        <v>1271</v>
      </c>
      <c r="P1" s="23" t="s">
        <v>1270</v>
      </c>
      <c r="Q1" s="23" t="s">
        <v>763</v>
      </c>
      <c r="R1" s="23" t="s">
        <v>1</v>
      </c>
      <c r="S1" s="23" t="s">
        <v>2</v>
      </c>
      <c r="T1" s="23" t="s">
        <v>3</v>
      </c>
      <c r="U1" s="23" t="s">
        <v>4</v>
      </c>
      <c r="V1" s="23" t="s">
        <v>5</v>
      </c>
      <c r="W1" s="23" t="s">
        <v>6</v>
      </c>
      <c r="X1" s="21" t="s">
        <v>7</v>
      </c>
      <c r="Y1" s="21" t="s">
        <v>8</v>
      </c>
      <c r="Z1" s="23" t="s">
        <v>9</v>
      </c>
      <c r="AA1" s="23" t="s">
        <v>10</v>
      </c>
      <c r="AB1" s="24" t="s">
        <v>11</v>
      </c>
      <c r="AC1" s="23"/>
      <c r="AD1" s="23"/>
      <c r="AE1" s="23"/>
    </row>
    <row r="2" spans="1:31">
      <c r="A2" s="2" t="s">
        <v>1056</v>
      </c>
      <c r="C2" s="2" t="s">
        <v>745</v>
      </c>
      <c r="F2" s="2" t="s">
        <v>592</v>
      </c>
      <c r="G2" s="2">
        <v>6</v>
      </c>
      <c r="H2" s="2">
        <f>_xlfn.XLOOKUP($F2,'Feature Imp SM DF 20K'!B:B,'Feature Imp SM DF 20K'!$A:$A)</f>
        <v>1</v>
      </c>
      <c r="I2" s="2">
        <f>_xlfn.XLOOKUP($F2,'Feature Imp SM DF 20K'!C:C,'Feature Imp SM DF 20K'!$A:$A)</f>
        <v>1</v>
      </c>
      <c r="J2" s="2">
        <f>_xlfn.XLOOKUP($F2,'Feature Imp SM DF 20K'!D:D,'Feature Imp SM DF 20K'!$A:$A)</f>
        <v>1</v>
      </c>
      <c r="K2" s="2">
        <f>_xlfn.XLOOKUP($F2,'Feature Imp SM DF 20K'!E:E,'Feature Imp SM DF 20K'!$A:$A)</f>
        <v>1</v>
      </c>
      <c r="L2" s="2">
        <f>_xlfn.XLOOKUP($F2,'Feature Imp SM DF 20K'!F:F,'Feature Imp SM DF 20K'!$A:$A)</f>
        <v>1</v>
      </c>
      <c r="M2" s="2">
        <f>_xlfn.XLOOKUP($F2,'Feature Imp SM DF 20K'!G:G,'Feature Imp SM DF 20K'!$A:$A)</f>
        <v>1</v>
      </c>
      <c r="N2" s="2">
        <f t="shared" ref="N2:N33" si="0">MIN(H2:M2)</f>
        <v>1</v>
      </c>
      <c r="O2" s="1">
        <f t="shared" ref="O2:O33" si="1">SUM(H2:M2)</f>
        <v>6</v>
      </c>
      <c r="P2" s="1">
        <f t="shared" ref="P2:P33" si="2">COUNTA(H2:M2)</f>
        <v>6</v>
      </c>
      <c r="Q2" s="2" t="s">
        <v>1269</v>
      </c>
      <c r="R2" s="2">
        <v>38</v>
      </c>
      <c r="S2" s="2" t="s">
        <v>300</v>
      </c>
      <c r="T2" s="2">
        <v>77</v>
      </c>
      <c r="U2" s="2" t="s">
        <v>301</v>
      </c>
      <c r="V2" s="2">
        <v>77</v>
      </c>
      <c r="W2" s="2" t="s">
        <v>301</v>
      </c>
      <c r="X2" s="2">
        <v>77</v>
      </c>
      <c r="Y2" s="2" t="s">
        <v>301</v>
      </c>
      <c r="Z2" s="2">
        <v>76</v>
      </c>
      <c r="AA2" s="2" t="s">
        <v>301</v>
      </c>
      <c r="AB2" s="3" t="s">
        <v>1092</v>
      </c>
    </row>
    <row r="3" spans="1:31">
      <c r="A3" s="2" t="s">
        <v>1056</v>
      </c>
      <c r="C3" s="2" t="s">
        <v>745</v>
      </c>
      <c r="F3" s="2" t="s">
        <v>573</v>
      </c>
      <c r="G3" s="2">
        <v>6</v>
      </c>
      <c r="H3" s="2">
        <f>_xlfn.XLOOKUP($F3,'Feature Imp SM DF 20K'!B:B,'Feature Imp SM DF 20K'!$A:$A)</f>
        <v>2</v>
      </c>
      <c r="I3" s="2">
        <f>_xlfn.XLOOKUP($F3,'Feature Imp SM DF 20K'!C:C,'Feature Imp SM DF 20K'!$A:$A)</f>
        <v>3</v>
      </c>
      <c r="J3" s="2">
        <f>_xlfn.XLOOKUP($F3,'Feature Imp SM DF 20K'!D:D,'Feature Imp SM DF 20K'!$A:$A)</f>
        <v>2</v>
      </c>
      <c r="K3" s="2">
        <f>_xlfn.XLOOKUP($F3,'Feature Imp SM DF 20K'!E:E,'Feature Imp SM DF 20K'!$A:$A)</f>
        <v>2</v>
      </c>
      <c r="L3" s="2">
        <f>_xlfn.XLOOKUP($F3,'Feature Imp SM DF 20K'!F:F,'Feature Imp SM DF 20K'!$A:$A)</f>
        <v>2</v>
      </c>
      <c r="M3" s="2">
        <f>_xlfn.XLOOKUP($F3,'Feature Imp SM DF 20K'!G:G,'Feature Imp SM DF 20K'!$A:$A)</f>
        <v>3</v>
      </c>
      <c r="N3" s="2">
        <f t="shared" si="0"/>
        <v>2</v>
      </c>
      <c r="O3" s="1">
        <f t="shared" si="1"/>
        <v>14</v>
      </c>
      <c r="P3" s="1">
        <f t="shared" si="2"/>
        <v>6</v>
      </c>
      <c r="Q3" s="2" t="s">
        <v>1264</v>
      </c>
      <c r="R3" s="2">
        <v>19</v>
      </c>
      <c r="S3" s="2" t="s">
        <v>230</v>
      </c>
      <c r="T3" s="2">
        <v>48</v>
      </c>
      <c r="U3" s="2" t="s">
        <v>252</v>
      </c>
      <c r="V3" s="2">
        <v>48</v>
      </c>
      <c r="W3" s="2" t="s">
        <v>252</v>
      </c>
      <c r="X3" s="2">
        <v>48</v>
      </c>
      <c r="Y3" s="2" t="s">
        <v>252</v>
      </c>
      <c r="Z3" s="2">
        <v>47</v>
      </c>
      <c r="AA3" s="2" t="s">
        <v>252</v>
      </c>
      <c r="AB3" s="3" t="s">
        <v>1073</v>
      </c>
    </row>
    <row r="4" spans="1:31">
      <c r="A4" s="2" t="s">
        <v>1056</v>
      </c>
      <c r="C4" s="2" t="s">
        <v>745</v>
      </c>
      <c r="F4" s="2" t="s">
        <v>594</v>
      </c>
      <c r="G4" s="2">
        <v>6</v>
      </c>
      <c r="H4" s="2">
        <f>_xlfn.XLOOKUP($F4,'Feature Imp SM DF 20K'!B:B,'Feature Imp SM DF 20K'!$A:$A)</f>
        <v>3</v>
      </c>
      <c r="I4" s="2">
        <f>_xlfn.XLOOKUP($F4,'Feature Imp SM DF 20K'!C:C,'Feature Imp SM DF 20K'!$A:$A)</f>
        <v>2</v>
      </c>
      <c r="J4" s="2">
        <f>_xlfn.XLOOKUP($F4,'Feature Imp SM DF 20K'!D:D,'Feature Imp SM DF 20K'!$A:$A)</f>
        <v>3</v>
      </c>
      <c r="K4" s="2">
        <f>_xlfn.XLOOKUP($F4,'Feature Imp SM DF 20K'!E:E,'Feature Imp SM DF 20K'!$A:$A)</f>
        <v>3</v>
      </c>
      <c r="L4" s="2">
        <f>_xlfn.XLOOKUP($F4,'Feature Imp SM DF 20K'!F:F,'Feature Imp SM DF 20K'!$A:$A)</f>
        <v>3</v>
      </c>
      <c r="M4" s="2">
        <f>_xlfn.XLOOKUP($F4,'Feature Imp SM DF 20K'!G:G,'Feature Imp SM DF 20K'!$A:$A)</f>
        <v>2</v>
      </c>
      <c r="N4" s="2">
        <f t="shared" si="0"/>
        <v>2</v>
      </c>
      <c r="O4" s="1">
        <f t="shared" si="1"/>
        <v>16</v>
      </c>
      <c r="P4" s="1">
        <f t="shared" si="2"/>
        <v>6</v>
      </c>
      <c r="Q4" s="2" t="s">
        <v>1269</v>
      </c>
      <c r="R4" s="2">
        <v>40</v>
      </c>
      <c r="S4" s="2" t="s">
        <v>306</v>
      </c>
      <c r="T4" s="2">
        <v>79</v>
      </c>
      <c r="U4" s="2" t="s">
        <v>307</v>
      </c>
      <c r="V4" s="2">
        <v>79</v>
      </c>
      <c r="W4" s="2" t="s">
        <v>307</v>
      </c>
      <c r="X4" s="2">
        <v>79</v>
      </c>
      <c r="Y4" s="2" t="s">
        <v>307</v>
      </c>
      <c r="Z4" s="2">
        <v>78</v>
      </c>
      <c r="AA4" s="2" t="s">
        <v>307</v>
      </c>
      <c r="AB4" s="3" t="s">
        <v>1094</v>
      </c>
    </row>
    <row r="5" spans="1:31">
      <c r="A5" s="2" t="s">
        <v>1056</v>
      </c>
      <c r="B5" s="2" t="s">
        <v>748</v>
      </c>
      <c r="D5" s="2" t="s">
        <v>751</v>
      </c>
      <c r="F5" s="2" t="s">
        <v>562</v>
      </c>
      <c r="G5" s="2">
        <v>6</v>
      </c>
      <c r="H5" s="2">
        <f>_xlfn.XLOOKUP($F5,'Feature Imp SM DF 20K'!B:B,'Feature Imp SM DF 20K'!$A:$A)</f>
        <v>4</v>
      </c>
      <c r="I5" s="2">
        <f>_xlfn.XLOOKUP($F5,'Feature Imp SM DF 20K'!C:C,'Feature Imp SM DF 20K'!$A:$A)</f>
        <v>4</v>
      </c>
      <c r="J5" s="2">
        <f>_xlfn.XLOOKUP($F5,'Feature Imp SM DF 20K'!D:D,'Feature Imp SM DF 20K'!$A:$A)</f>
        <v>4</v>
      </c>
      <c r="K5" s="2">
        <f>_xlfn.XLOOKUP($F5,'Feature Imp SM DF 20K'!E:E,'Feature Imp SM DF 20K'!$A:$A)</f>
        <v>4</v>
      </c>
      <c r="L5" s="2">
        <f>_xlfn.XLOOKUP($F5,'Feature Imp SM DF 20K'!F:F,'Feature Imp SM DF 20K'!$A:$A)</f>
        <v>4</v>
      </c>
      <c r="M5" s="2">
        <f>_xlfn.XLOOKUP($F5,'Feature Imp SM DF 20K'!G:G,'Feature Imp SM DF 20K'!$A:$A)</f>
        <v>4</v>
      </c>
      <c r="N5" s="2">
        <f t="shared" si="0"/>
        <v>4</v>
      </c>
      <c r="O5" s="1">
        <f t="shared" si="1"/>
        <v>24</v>
      </c>
      <c r="P5" s="1">
        <f t="shared" si="2"/>
        <v>6</v>
      </c>
      <c r="Q5" s="2" t="s">
        <v>1266</v>
      </c>
      <c r="R5" s="2">
        <v>8</v>
      </c>
      <c r="S5" s="2" t="s">
        <v>219</v>
      </c>
      <c r="T5" s="2">
        <v>19</v>
      </c>
      <c r="U5" s="2" t="s">
        <v>224</v>
      </c>
      <c r="V5" s="2">
        <v>19</v>
      </c>
      <c r="W5" s="2" t="s">
        <v>224</v>
      </c>
      <c r="X5" s="2">
        <v>19</v>
      </c>
      <c r="Y5" s="2" t="s">
        <v>224</v>
      </c>
      <c r="Z5" s="2">
        <v>18</v>
      </c>
      <c r="AA5" s="2" t="s">
        <v>224</v>
      </c>
      <c r="AB5" s="3" t="s">
        <v>1063</v>
      </c>
    </row>
    <row r="6" spans="1:31">
      <c r="C6" s="2" t="s">
        <v>745</v>
      </c>
      <c r="F6" s="2" t="s">
        <v>593</v>
      </c>
      <c r="G6" s="2">
        <v>6</v>
      </c>
      <c r="H6" s="2">
        <f>_xlfn.XLOOKUP($F6,'Feature Imp SM DF 20K'!B:B,'Feature Imp SM DF 20K'!$A:$A)</f>
        <v>5</v>
      </c>
      <c r="I6" s="2">
        <f>_xlfn.XLOOKUP($F6,'Feature Imp SM DF 20K'!C:C,'Feature Imp SM DF 20K'!$A:$A)</f>
        <v>5</v>
      </c>
      <c r="J6" s="2">
        <f>_xlfn.XLOOKUP($F6,'Feature Imp SM DF 20K'!D:D,'Feature Imp SM DF 20K'!$A:$A)</f>
        <v>8</v>
      </c>
      <c r="K6" s="2">
        <f>_xlfn.XLOOKUP($F6,'Feature Imp SM DF 20K'!E:E,'Feature Imp SM DF 20K'!$A:$A)</f>
        <v>7</v>
      </c>
      <c r="L6" s="2">
        <f>_xlfn.XLOOKUP($F6,'Feature Imp SM DF 20K'!F:F,'Feature Imp SM DF 20K'!$A:$A)</f>
        <v>6</v>
      </c>
      <c r="M6" s="2">
        <f>_xlfn.XLOOKUP($F6,'Feature Imp SM DF 20K'!G:G,'Feature Imp SM DF 20K'!$A:$A)</f>
        <v>7</v>
      </c>
      <c r="N6" s="2">
        <f t="shared" si="0"/>
        <v>5</v>
      </c>
      <c r="O6" s="1">
        <f t="shared" si="1"/>
        <v>38</v>
      </c>
      <c r="P6" s="1">
        <f t="shared" si="2"/>
        <v>6</v>
      </c>
      <c r="Q6" s="2" t="s">
        <v>1269</v>
      </c>
      <c r="R6" s="2">
        <v>39</v>
      </c>
      <c r="S6" s="2" t="s">
        <v>303</v>
      </c>
      <c r="T6" s="2">
        <v>78</v>
      </c>
      <c r="U6" s="2" t="s">
        <v>304</v>
      </c>
      <c r="V6" s="2">
        <v>78</v>
      </c>
      <c r="W6" s="2" t="s">
        <v>304</v>
      </c>
      <c r="X6" s="2">
        <v>78</v>
      </c>
      <c r="Y6" s="2" t="s">
        <v>304</v>
      </c>
      <c r="Z6" s="2">
        <v>77</v>
      </c>
      <c r="AA6" s="2" t="s">
        <v>304</v>
      </c>
      <c r="AB6" s="3" t="s">
        <v>1093</v>
      </c>
    </row>
    <row r="7" spans="1:31">
      <c r="B7" s="2" t="s">
        <v>748</v>
      </c>
      <c r="F7" s="2" t="s">
        <v>559</v>
      </c>
      <c r="G7" s="2">
        <v>6</v>
      </c>
      <c r="H7" s="2">
        <f>_xlfn.XLOOKUP($F7,'Feature Imp SM DF 20K'!B:B,'Feature Imp SM DF 20K'!$A:$A)</f>
        <v>13</v>
      </c>
      <c r="I7" s="2">
        <f>_xlfn.XLOOKUP($F7,'Feature Imp SM DF 20K'!C:C,'Feature Imp SM DF 20K'!$A:$A)</f>
        <v>6</v>
      </c>
      <c r="J7" s="2">
        <f>_xlfn.XLOOKUP($F7,'Feature Imp SM DF 20K'!D:D,'Feature Imp SM DF 20K'!$A:$A)</f>
        <v>16</v>
      </c>
      <c r="K7" s="2">
        <f>_xlfn.XLOOKUP($F7,'Feature Imp SM DF 20K'!E:E,'Feature Imp SM DF 20K'!$A:$A)</f>
        <v>17</v>
      </c>
      <c r="L7" s="2">
        <f>_xlfn.XLOOKUP($F7,'Feature Imp SM DF 20K'!F:F,'Feature Imp SM DF 20K'!$A:$A)</f>
        <v>5</v>
      </c>
      <c r="M7" s="2">
        <f>_xlfn.XLOOKUP($F7,'Feature Imp SM DF 20K'!G:G,'Feature Imp SM DF 20K'!$A:$A)</f>
        <v>11</v>
      </c>
      <c r="N7" s="2">
        <f t="shared" si="0"/>
        <v>5</v>
      </c>
      <c r="O7" s="1">
        <f t="shared" si="1"/>
        <v>68</v>
      </c>
      <c r="P7" s="1">
        <f t="shared" si="2"/>
        <v>6</v>
      </c>
      <c r="Q7" s="2" t="s">
        <v>1266</v>
      </c>
      <c r="R7" s="2">
        <v>5</v>
      </c>
      <c r="S7" s="2" t="s">
        <v>215</v>
      </c>
      <c r="T7" s="2">
        <v>12</v>
      </c>
      <c r="U7" s="2" t="s">
        <v>217</v>
      </c>
      <c r="V7" s="2">
        <v>12</v>
      </c>
      <c r="W7" s="2" t="s">
        <v>217</v>
      </c>
      <c r="X7" s="2">
        <v>12</v>
      </c>
      <c r="Y7" s="2" t="s">
        <v>217</v>
      </c>
      <c r="Z7" s="2">
        <v>11</v>
      </c>
      <c r="AA7" s="2" t="s">
        <v>217</v>
      </c>
      <c r="AB7" s="3" t="s">
        <v>1059</v>
      </c>
    </row>
    <row r="8" spans="1:31">
      <c r="A8" s="2" t="s">
        <v>1056</v>
      </c>
      <c r="F8" s="2" t="s">
        <v>557</v>
      </c>
      <c r="G8" s="2">
        <v>6</v>
      </c>
      <c r="H8" s="2">
        <f>_xlfn.XLOOKUP($F8,'Feature Imp SM DF 20K'!B:B,'Feature Imp SM DF 20K'!$A:$A)</f>
        <v>17</v>
      </c>
      <c r="I8" s="2">
        <f>_xlfn.XLOOKUP($F8,'Feature Imp SM DF 20K'!C:C,'Feature Imp SM DF 20K'!$A:$A)</f>
        <v>9</v>
      </c>
      <c r="J8" s="2">
        <f>_xlfn.XLOOKUP($F8,'Feature Imp SM DF 20K'!D:D,'Feature Imp SM DF 20K'!$A:$A)</f>
        <v>17</v>
      </c>
      <c r="K8" s="2">
        <f>_xlfn.XLOOKUP($F8,'Feature Imp SM DF 20K'!E:E,'Feature Imp SM DF 20K'!$A:$A)</f>
        <v>16</v>
      </c>
      <c r="L8" s="2">
        <f>_xlfn.XLOOKUP($F8,'Feature Imp SM DF 20K'!F:F,'Feature Imp SM DF 20K'!$A:$A)</f>
        <v>9</v>
      </c>
      <c r="M8" s="2">
        <f>_xlfn.XLOOKUP($F8,'Feature Imp SM DF 20K'!G:G,'Feature Imp SM DF 20K'!$A:$A)</f>
        <v>17</v>
      </c>
      <c r="N8" s="2">
        <f t="shared" si="0"/>
        <v>9</v>
      </c>
      <c r="O8" s="1">
        <f t="shared" si="1"/>
        <v>85</v>
      </c>
      <c r="P8" s="1">
        <f t="shared" si="2"/>
        <v>6</v>
      </c>
      <c r="Q8" s="2" t="s">
        <v>1266</v>
      </c>
      <c r="R8" s="1">
        <v>3</v>
      </c>
      <c r="S8" s="1" t="s">
        <v>212</v>
      </c>
      <c r="T8" s="1">
        <v>9</v>
      </c>
      <c r="U8" s="1" t="s">
        <v>212</v>
      </c>
      <c r="V8" s="1">
        <v>9</v>
      </c>
      <c r="W8" s="1" t="s">
        <v>212</v>
      </c>
      <c r="X8" s="1">
        <v>9</v>
      </c>
      <c r="Y8" s="1" t="s">
        <v>212</v>
      </c>
      <c r="Z8" s="1">
        <v>8</v>
      </c>
      <c r="AA8" s="1" t="s">
        <v>212</v>
      </c>
      <c r="AB8" s="3" t="s">
        <v>1058</v>
      </c>
    </row>
    <row r="9" spans="1:31">
      <c r="D9" s="2" t="s">
        <v>752</v>
      </c>
      <c r="F9" s="2" t="s">
        <v>566</v>
      </c>
      <c r="G9" s="4">
        <v>1</v>
      </c>
      <c r="H9" s="2">
        <f>_xlfn.XLOOKUP($F9,'Feature Imp SM DF 20K'!B:B,'Feature Imp SM DF 20K'!$A:$A)</f>
        <v>16</v>
      </c>
      <c r="I9" s="2">
        <f>_xlfn.XLOOKUP($F9,'Feature Imp SM DF 20K'!C:C,'Feature Imp SM DF 20K'!$A:$A)</f>
        <v>29</v>
      </c>
      <c r="J9" s="2">
        <f>_xlfn.XLOOKUP($F9,'Feature Imp SM DF 20K'!D:D,'Feature Imp SM DF 20K'!$A:$A)</f>
        <v>14</v>
      </c>
      <c r="K9" s="2">
        <f>_xlfn.XLOOKUP($F9,'Feature Imp SM DF 20K'!E:E,'Feature Imp SM DF 20K'!$A:$A)</f>
        <v>15</v>
      </c>
      <c r="L9" s="2">
        <f>_xlfn.XLOOKUP($F9,'Feature Imp SM DF 20K'!F:F,'Feature Imp SM DF 20K'!$A:$A)</f>
        <v>11</v>
      </c>
      <c r="M9" s="2">
        <f>_xlfn.XLOOKUP($F9,'Feature Imp SM DF 20K'!G:G,'Feature Imp SM DF 20K'!$A:$A)</f>
        <v>5</v>
      </c>
      <c r="N9" s="2">
        <f t="shared" si="0"/>
        <v>5</v>
      </c>
      <c r="O9" s="1">
        <f t="shared" si="1"/>
        <v>90</v>
      </c>
      <c r="P9" s="1">
        <f t="shared" si="2"/>
        <v>6</v>
      </c>
      <c r="Q9" s="2" t="s">
        <v>1267</v>
      </c>
      <c r="R9" s="2">
        <v>12</v>
      </c>
      <c r="S9" s="2" t="s">
        <v>222</v>
      </c>
      <c r="T9" s="2">
        <v>31</v>
      </c>
      <c r="U9" s="2" t="s">
        <v>235</v>
      </c>
      <c r="V9" s="2">
        <v>31</v>
      </c>
      <c r="W9" s="2" t="s">
        <v>235</v>
      </c>
      <c r="X9" s="2">
        <v>31</v>
      </c>
      <c r="Y9" s="2" t="s">
        <v>235</v>
      </c>
      <c r="Z9" s="2">
        <v>30</v>
      </c>
      <c r="AA9" s="2" t="s">
        <v>235</v>
      </c>
      <c r="AB9" s="3" t="s">
        <v>1067</v>
      </c>
    </row>
    <row r="10" spans="1:31">
      <c r="A10" s="2" t="s">
        <v>1056</v>
      </c>
      <c r="F10" s="2" t="s">
        <v>591</v>
      </c>
      <c r="G10" s="2">
        <v>6</v>
      </c>
      <c r="H10" s="2">
        <f>_xlfn.XLOOKUP($F10,'Feature Imp SM DF 20K'!B:B,'Feature Imp SM DF 20K'!$A:$A)</f>
        <v>22</v>
      </c>
      <c r="I10" s="2">
        <f>_xlfn.XLOOKUP($F10,'Feature Imp SM DF 20K'!C:C,'Feature Imp SM DF 20K'!$A:$A)</f>
        <v>7</v>
      </c>
      <c r="J10" s="2">
        <f>_xlfn.XLOOKUP($F10,'Feature Imp SM DF 20K'!D:D,'Feature Imp SM DF 20K'!$A:$A)</f>
        <v>27</v>
      </c>
      <c r="K10" s="2">
        <f>_xlfn.XLOOKUP($F10,'Feature Imp SM DF 20K'!E:E,'Feature Imp SM DF 20K'!$A:$A)</f>
        <v>25</v>
      </c>
      <c r="L10" s="2">
        <f>_xlfn.XLOOKUP($F10,'Feature Imp SM DF 20K'!F:F,'Feature Imp SM DF 20K'!$A:$A)</f>
        <v>12</v>
      </c>
      <c r="M10" s="2">
        <f>_xlfn.XLOOKUP($F10,'Feature Imp SM DF 20K'!G:G,'Feature Imp SM DF 20K'!$A:$A)</f>
        <v>6</v>
      </c>
      <c r="N10" s="2">
        <f t="shared" si="0"/>
        <v>6</v>
      </c>
      <c r="O10" s="1">
        <f t="shared" si="1"/>
        <v>99</v>
      </c>
      <c r="P10" s="1">
        <f t="shared" si="2"/>
        <v>6</v>
      </c>
      <c r="Q10" s="2" t="s">
        <v>1269</v>
      </c>
      <c r="R10" s="2">
        <v>37</v>
      </c>
      <c r="S10" s="2" t="s">
        <v>247</v>
      </c>
      <c r="T10" s="2">
        <v>73</v>
      </c>
      <c r="U10" s="2" t="s">
        <v>298</v>
      </c>
      <c r="V10" s="2">
        <v>73</v>
      </c>
      <c r="W10" s="2" t="s">
        <v>298</v>
      </c>
      <c r="X10" s="2">
        <v>73</v>
      </c>
      <c r="Y10" s="2" t="s">
        <v>298</v>
      </c>
      <c r="Z10" s="2">
        <v>72</v>
      </c>
      <c r="AA10" s="2" t="s">
        <v>298</v>
      </c>
      <c r="AB10" s="3" t="s">
        <v>1091</v>
      </c>
    </row>
    <row r="11" spans="1:31">
      <c r="B11" s="2" t="s">
        <v>750</v>
      </c>
      <c r="F11" s="2" t="s">
        <v>582</v>
      </c>
      <c r="G11" s="2">
        <v>6</v>
      </c>
      <c r="H11" s="2">
        <f>_xlfn.XLOOKUP($F11,'Feature Imp SM DF 20K'!B:B,'Feature Imp SM DF 20K'!$A:$A)</f>
        <v>18</v>
      </c>
      <c r="I11" s="2">
        <f>_xlfn.XLOOKUP($F11,'Feature Imp SM DF 20K'!C:C,'Feature Imp SM DF 20K'!$A:$A)</f>
        <v>12</v>
      </c>
      <c r="J11" s="2">
        <f>_xlfn.XLOOKUP($F11,'Feature Imp SM DF 20K'!D:D,'Feature Imp SM DF 20K'!$A:$A)</f>
        <v>23</v>
      </c>
      <c r="K11" s="2">
        <f>_xlfn.XLOOKUP($F11,'Feature Imp SM DF 20K'!E:E,'Feature Imp SM DF 20K'!$A:$A)</f>
        <v>22</v>
      </c>
      <c r="L11" s="2">
        <f>_xlfn.XLOOKUP($F11,'Feature Imp SM DF 20K'!F:F,'Feature Imp SM DF 20K'!$A:$A)</f>
        <v>16</v>
      </c>
      <c r="M11" s="2">
        <f>_xlfn.XLOOKUP($F11,'Feature Imp SM DF 20K'!G:G,'Feature Imp SM DF 20K'!$A:$A)</f>
        <v>9</v>
      </c>
      <c r="N11" s="2">
        <f t="shared" si="0"/>
        <v>9</v>
      </c>
      <c r="O11" s="1">
        <f t="shared" si="1"/>
        <v>100</v>
      </c>
      <c r="P11" s="1">
        <f t="shared" si="2"/>
        <v>6</v>
      </c>
      <c r="Q11" s="2" t="s">
        <v>1266</v>
      </c>
      <c r="R11" s="2">
        <v>28</v>
      </c>
      <c r="S11" s="2" t="s">
        <v>274</v>
      </c>
      <c r="T11" s="2">
        <v>61</v>
      </c>
      <c r="U11" s="2" t="s">
        <v>275</v>
      </c>
      <c r="V11" s="2">
        <v>61</v>
      </c>
      <c r="W11" s="2" t="s">
        <v>275</v>
      </c>
      <c r="X11" s="2">
        <v>61</v>
      </c>
      <c r="Y11" s="2" t="s">
        <v>275</v>
      </c>
      <c r="Z11" s="2">
        <v>60</v>
      </c>
      <c r="AA11" s="2" t="s">
        <v>275</v>
      </c>
      <c r="AB11" s="3" t="s">
        <v>1082</v>
      </c>
    </row>
    <row r="12" spans="1:31">
      <c r="B12" s="2" t="s">
        <v>749</v>
      </c>
      <c r="F12" s="2" t="s">
        <v>580</v>
      </c>
      <c r="G12" s="2">
        <v>6</v>
      </c>
      <c r="H12" s="2">
        <f>_xlfn.XLOOKUP($F12,'Feature Imp SM DF 20K'!B:B,'Feature Imp SM DF 20K'!$A:$A)</f>
        <v>9</v>
      </c>
      <c r="I12" s="2">
        <f>_xlfn.XLOOKUP($F12,'Feature Imp SM DF 20K'!C:C,'Feature Imp SM DF 20K'!$A:$A)</f>
        <v>11</v>
      </c>
      <c r="J12" s="2">
        <f>_xlfn.XLOOKUP($F12,'Feature Imp SM DF 20K'!D:D,'Feature Imp SM DF 20K'!$A:$A)</f>
        <v>11</v>
      </c>
      <c r="K12" s="2">
        <f>_xlfn.XLOOKUP($F12,'Feature Imp SM DF 20K'!E:E,'Feature Imp SM DF 20K'!$A:$A)</f>
        <v>9</v>
      </c>
      <c r="L12" s="2">
        <f>_xlfn.XLOOKUP($F12,'Feature Imp SM DF 20K'!F:F,'Feature Imp SM DF 20K'!$A:$A)</f>
        <v>28</v>
      </c>
      <c r="M12" s="2">
        <f>_xlfn.XLOOKUP($F12,'Feature Imp SM DF 20K'!G:G,'Feature Imp SM DF 20K'!$A:$A)</f>
        <v>37</v>
      </c>
      <c r="N12" s="2">
        <f t="shared" si="0"/>
        <v>9</v>
      </c>
      <c r="O12" s="1">
        <f t="shared" si="1"/>
        <v>105</v>
      </c>
      <c r="P12" s="1">
        <f t="shared" si="2"/>
        <v>6</v>
      </c>
      <c r="Q12" s="2" t="s">
        <v>1266</v>
      </c>
      <c r="R12" s="2">
        <v>26</v>
      </c>
      <c r="S12" s="2" t="s">
        <v>238</v>
      </c>
      <c r="T12" s="2">
        <v>59</v>
      </c>
      <c r="U12" s="2" t="s">
        <v>270</v>
      </c>
      <c r="V12" s="2">
        <v>59</v>
      </c>
      <c r="W12" s="2" t="s">
        <v>270</v>
      </c>
      <c r="X12" s="2">
        <v>59</v>
      </c>
      <c r="Y12" s="2" t="s">
        <v>270</v>
      </c>
      <c r="Z12" s="2">
        <v>58</v>
      </c>
      <c r="AA12" s="2" t="s">
        <v>270</v>
      </c>
      <c r="AB12" s="3" t="s">
        <v>1080</v>
      </c>
    </row>
    <row r="13" spans="1:31">
      <c r="B13" s="2" t="s">
        <v>750</v>
      </c>
      <c r="F13" s="2" t="s">
        <v>586</v>
      </c>
      <c r="G13" s="2">
        <v>4</v>
      </c>
      <c r="H13" s="2">
        <f>_xlfn.XLOOKUP($F13,'Feature Imp SM DF 20K'!B:B,'Feature Imp SM DF 20K'!$A:$A)</f>
        <v>20</v>
      </c>
      <c r="I13" s="2">
        <f>_xlfn.XLOOKUP($F13,'Feature Imp SM DF 20K'!C:C,'Feature Imp SM DF 20K'!$A:$A)</f>
        <v>14</v>
      </c>
      <c r="J13" s="2">
        <f>_xlfn.XLOOKUP($F13,'Feature Imp SM DF 20K'!D:D,'Feature Imp SM DF 20K'!$A:$A)</f>
        <v>19</v>
      </c>
      <c r="K13" s="2">
        <f>_xlfn.XLOOKUP($F13,'Feature Imp SM DF 20K'!E:E,'Feature Imp SM DF 20K'!$A:$A)</f>
        <v>21</v>
      </c>
      <c r="L13" s="2">
        <f>_xlfn.XLOOKUP($F13,'Feature Imp SM DF 20K'!F:F,'Feature Imp SM DF 20K'!$A:$A)</f>
        <v>18</v>
      </c>
      <c r="M13" s="2">
        <f>_xlfn.XLOOKUP($F13,'Feature Imp SM DF 20K'!G:G,'Feature Imp SM DF 20K'!$A:$A)</f>
        <v>15</v>
      </c>
      <c r="N13" s="2">
        <f t="shared" si="0"/>
        <v>14</v>
      </c>
      <c r="O13" s="1">
        <f t="shared" si="1"/>
        <v>107</v>
      </c>
      <c r="P13" s="1">
        <f t="shared" si="2"/>
        <v>6</v>
      </c>
      <c r="Q13" s="2" t="s">
        <v>1266</v>
      </c>
      <c r="R13" s="2">
        <v>32</v>
      </c>
      <c r="S13" s="2" t="s">
        <v>284</v>
      </c>
      <c r="T13" s="2">
        <v>68</v>
      </c>
      <c r="U13" s="2" t="s">
        <v>285</v>
      </c>
      <c r="V13" s="2">
        <v>68</v>
      </c>
      <c r="W13" s="2" t="s">
        <v>285</v>
      </c>
      <c r="X13" s="2">
        <v>68</v>
      </c>
      <c r="Y13" s="2" t="s">
        <v>285</v>
      </c>
      <c r="Z13" s="2">
        <v>67</v>
      </c>
      <c r="AA13" s="2" t="s">
        <v>285</v>
      </c>
      <c r="AB13" s="3" t="s">
        <v>1086</v>
      </c>
    </row>
    <row r="14" spans="1:31">
      <c r="A14" s="2" t="s">
        <v>1056</v>
      </c>
      <c r="F14" s="2" t="s">
        <v>561</v>
      </c>
      <c r="G14" s="2">
        <v>6</v>
      </c>
      <c r="H14" s="2">
        <f>_xlfn.XLOOKUP($F14,'Feature Imp SM DF 20K'!B:B,'Feature Imp SM DF 20K'!$A:$A)</f>
        <v>21</v>
      </c>
      <c r="I14" s="2">
        <f>_xlfn.XLOOKUP($F14,'Feature Imp SM DF 20K'!C:C,'Feature Imp SM DF 20K'!$A:$A)</f>
        <v>17</v>
      </c>
      <c r="J14" s="2">
        <f>_xlfn.XLOOKUP($F14,'Feature Imp SM DF 20K'!D:D,'Feature Imp SM DF 20K'!$A:$A)</f>
        <v>22</v>
      </c>
      <c r="K14" s="2">
        <f>_xlfn.XLOOKUP($F14,'Feature Imp SM DF 20K'!E:E,'Feature Imp SM DF 20K'!$A:$A)</f>
        <v>23</v>
      </c>
      <c r="L14" s="2">
        <f>_xlfn.XLOOKUP($F14,'Feature Imp SM DF 20K'!F:F,'Feature Imp SM DF 20K'!$A:$A)</f>
        <v>14</v>
      </c>
      <c r="M14" s="2">
        <f>_xlfn.XLOOKUP($F14,'Feature Imp SM DF 20K'!G:G,'Feature Imp SM DF 20K'!$A:$A)</f>
        <v>12</v>
      </c>
      <c r="N14" s="2">
        <f t="shared" si="0"/>
        <v>12</v>
      </c>
      <c r="O14" s="1">
        <f t="shared" si="1"/>
        <v>109</v>
      </c>
      <c r="P14" s="1">
        <f t="shared" si="2"/>
        <v>6</v>
      </c>
      <c r="Q14" s="2" t="s">
        <v>1266</v>
      </c>
      <c r="R14" s="2">
        <v>7</v>
      </c>
      <c r="S14" s="2" t="s">
        <v>221</v>
      </c>
      <c r="T14" s="2">
        <v>18</v>
      </c>
      <c r="U14" s="2" t="s">
        <v>222</v>
      </c>
      <c r="V14" s="2">
        <v>18</v>
      </c>
      <c r="W14" s="2" t="s">
        <v>222</v>
      </c>
      <c r="X14" s="2">
        <v>18</v>
      </c>
      <c r="Y14" s="2" t="s">
        <v>222</v>
      </c>
      <c r="Z14" s="2">
        <v>17</v>
      </c>
      <c r="AA14" s="2" t="s">
        <v>222</v>
      </c>
      <c r="AB14" s="3" t="s">
        <v>1062</v>
      </c>
    </row>
    <row r="15" spans="1:31">
      <c r="A15" s="2" t="s">
        <v>1056</v>
      </c>
      <c r="F15" s="2" t="s">
        <v>574</v>
      </c>
      <c r="G15" s="2">
        <v>6</v>
      </c>
      <c r="H15" s="2">
        <f>_xlfn.XLOOKUP($F15,'Feature Imp SM DF 20K'!B:B,'Feature Imp SM DF 20K'!$A:$A)</f>
        <v>27</v>
      </c>
      <c r="I15" s="2">
        <f>_xlfn.XLOOKUP($F15,'Feature Imp SM DF 20K'!C:C,'Feature Imp SM DF 20K'!$A:$A)</f>
        <v>10</v>
      </c>
      <c r="J15" s="2">
        <f>_xlfn.XLOOKUP($F15,'Feature Imp SM DF 20K'!D:D,'Feature Imp SM DF 20K'!$A:$A)</f>
        <v>31</v>
      </c>
      <c r="K15" s="2">
        <f>_xlfn.XLOOKUP($F15,'Feature Imp SM DF 20K'!E:E,'Feature Imp SM DF 20K'!$A:$A)</f>
        <v>28</v>
      </c>
      <c r="L15" s="2">
        <f>_xlfn.XLOOKUP($F15,'Feature Imp SM DF 20K'!F:F,'Feature Imp SM DF 20K'!$A:$A)</f>
        <v>7</v>
      </c>
      <c r="M15" s="2">
        <f>_xlfn.XLOOKUP($F15,'Feature Imp SM DF 20K'!G:G,'Feature Imp SM DF 20K'!$A:$A)</f>
        <v>8</v>
      </c>
      <c r="N15" s="2">
        <f t="shared" si="0"/>
        <v>7</v>
      </c>
      <c r="O15" s="1">
        <f t="shared" si="1"/>
        <v>111</v>
      </c>
      <c r="P15" s="1">
        <f t="shared" si="2"/>
        <v>6</v>
      </c>
      <c r="Q15" s="2" t="s">
        <v>1264</v>
      </c>
      <c r="R15" s="2">
        <v>20</v>
      </c>
      <c r="S15" s="2" t="s">
        <v>254</v>
      </c>
      <c r="T15" s="2">
        <v>49</v>
      </c>
      <c r="U15" s="2" t="s">
        <v>255</v>
      </c>
      <c r="V15" s="2">
        <v>49</v>
      </c>
      <c r="W15" s="2" t="s">
        <v>255</v>
      </c>
      <c r="X15" s="2">
        <v>49</v>
      </c>
      <c r="Y15" s="2" t="s">
        <v>255</v>
      </c>
      <c r="Z15" s="2">
        <v>48</v>
      </c>
      <c r="AA15" s="2" t="s">
        <v>255</v>
      </c>
      <c r="AB15" s="3" t="s">
        <v>1074</v>
      </c>
    </row>
    <row r="16" spans="1:31">
      <c r="B16" s="2" t="s">
        <v>749</v>
      </c>
      <c r="F16" s="2" t="s">
        <v>581</v>
      </c>
      <c r="G16" s="2">
        <v>6</v>
      </c>
      <c r="H16" s="2">
        <f>_xlfn.XLOOKUP($F16,'Feature Imp SM DF 20K'!B:B,'Feature Imp SM DF 20K'!$A:$A)</f>
        <v>14</v>
      </c>
      <c r="I16" s="2">
        <f>_xlfn.XLOOKUP($F16,'Feature Imp SM DF 20K'!C:C,'Feature Imp SM DF 20K'!$A:$A)</f>
        <v>15</v>
      </c>
      <c r="J16" s="2">
        <f>_xlfn.XLOOKUP($F16,'Feature Imp SM DF 20K'!D:D,'Feature Imp SM DF 20K'!$A:$A)</f>
        <v>13</v>
      </c>
      <c r="K16" s="2">
        <f>_xlfn.XLOOKUP($F16,'Feature Imp SM DF 20K'!E:E,'Feature Imp SM DF 20K'!$A:$A)</f>
        <v>18</v>
      </c>
      <c r="L16" s="2">
        <f>_xlfn.XLOOKUP($F16,'Feature Imp SM DF 20K'!F:F,'Feature Imp SM DF 20K'!$A:$A)</f>
        <v>22</v>
      </c>
      <c r="M16" s="2">
        <f>_xlfn.XLOOKUP($F16,'Feature Imp SM DF 20K'!G:G,'Feature Imp SM DF 20K'!$A:$A)</f>
        <v>36</v>
      </c>
      <c r="N16" s="2">
        <f t="shared" si="0"/>
        <v>13</v>
      </c>
      <c r="O16" s="1">
        <f t="shared" si="1"/>
        <v>118</v>
      </c>
      <c r="P16" s="1">
        <f t="shared" si="2"/>
        <v>6</v>
      </c>
      <c r="Q16" s="2" t="s">
        <v>1266</v>
      </c>
      <c r="R16" s="2">
        <v>27</v>
      </c>
      <c r="S16" s="2" t="s">
        <v>272</v>
      </c>
      <c r="T16" s="2">
        <v>60</v>
      </c>
      <c r="U16" s="2" t="s">
        <v>273</v>
      </c>
      <c r="V16" s="2">
        <v>60</v>
      </c>
      <c r="W16" s="2" t="s">
        <v>273</v>
      </c>
      <c r="X16" s="2">
        <v>60</v>
      </c>
      <c r="Y16" s="2" t="s">
        <v>273</v>
      </c>
      <c r="Z16" s="2">
        <v>59</v>
      </c>
      <c r="AA16" s="2" t="s">
        <v>273</v>
      </c>
      <c r="AB16" s="3" t="s">
        <v>1081</v>
      </c>
    </row>
    <row r="17" spans="1:28">
      <c r="D17" s="2" t="s">
        <v>752</v>
      </c>
      <c r="F17" s="2" t="s">
        <v>715</v>
      </c>
      <c r="G17" s="4">
        <v>1</v>
      </c>
      <c r="H17" s="2">
        <f>_xlfn.XLOOKUP($F17,'Feature Imp SM DF 20K'!B:B,'Feature Imp SM DF 20K'!$A:$A)</f>
        <v>10</v>
      </c>
      <c r="I17" s="2">
        <f>_xlfn.XLOOKUP($F17,'Feature Imp SM DF 20K'!C:C,'Feature Imp SM DF 20K'!$A:$A)</f>
        <v>24</v>
      </c>
      <c r="J17" s="2">
        <f>_xlfn.XLOOKUP($F17,'Feature Imp SM DF 20K'!D:D,'Feature Imp SM DF 20K'!$A:$A)</f>
        <v>10</v>
      </c>
      <c r="K17" s="2">
        <f>_xlfn.XLOOKUP($F17,'Feature Imp SM DF 20K'!E:E,'Feature Imp SM DF 20K'!$A:$A)</f>
        <v>12</v>
      </c>
      <c r="L17" s="2">
        <f>_xlfn.XLOOKUP($F17,'Feature Imp SM DF 20K'!F:F,'Feature Imp SM DF 20K'!$A:$A)</f>
        <v>36</v>
      </c>
      <c r="M17" s="2">
        <f>_xlfn.XLOOKUP($F17,'Feature Imp SM DF 20K'!G:G,'Feature Imp SM DF 20K'!$A:$A)</f>
        <v>26</v>
      </c>
      <c r="N17" s="2">
        <f t="shared" si="0"/>
        <v>10</v>
      </c>
      <c r="O17" s="1">
        <f t="shared" si="1"/>
        <v>118</v>
      </c>
      <c r="P17" s="1">
        <f t="shared" si="2"/>
        <v>6</v>
      </c>
      <c r="Q17" s="2" t="s">
        <v>1264</v>
      </c>
      <c r="T17" s="2">
        <v>45</v>
      </c>
      <c r="U17" s="2" t="s">
        <v>303</v>
      </c>
      <c r="V17" s="2">
        <v>45</v>
      </c>
      <c r="W17" s="2" t="s">
        <v>303</v>
      </c>
      <c r="X17" s="2">
        <v>45</v>
      </c>
      <c r="Y17" s="2" t="s">
        <v>303</v>
      </c>
      <c r="Z17" s="2">
        <v>44</v>
      </c>
      <c r="AA17" s="2" t="s">
        <v>303</v>
      </c>
      <c r="AB17" s="3" t="s">
        <v>1157</v>
      </c>
    </row>
    <row r="18" spans="1:28">
      <c r="A18" s="2" t="s">
        <v>1056</v>
      </c>
      <c r="F18" s="2" t="s">
        <v>589</v>
      </c>
      <c r="G18" s="2">
        <v>6</v>
      </c>
      <c r="H18" s="2">
        <f>_xlfn.XLOOKUP($F18,'Feature Imp SM DF 20K'!B:B,'Feature Imp SM DF 20K'!$A:$A)</f>
        <v>31</v>
      </c>
      <c r="I18" s="2">
        <f>_xlfn.XLOOKUP($F18,'Feature Imp SM DF 20K'!C:C,'Feature Imp SM DF 20K'!$A:$A)</f>
        <v>8</v>
      </c>
      <c r="J18" s="2">
        <f>_xlfn.XLOOKUP($F18,'Feature Imp SM DF 20K'!D:D,'Feature Imp SM DF 20K'!$A:$A)</f>
        <v>37</v>
      </c>
      <c r="K18" s="2">
        <f>_xlfn.XLOOKUP($F18,'Feature Imp SM DF 20K'!E:E,'Feature Imp SM DF 20K'!$A:$A)</f>
        <v>35</v>
      </c>
      <c r="L18" s="2">
        <f>_xlfn.XLOOKUP($F18,'Feature Imp SM DF 20K'!F:F,'Feature Imp SM DF 20K'!$A:$A)</f>
        <v>8</v>
      </c>
      <c r="M18" s="2">
        <f>_xlfn.XLOOKUP($F18,'Feature Imp SM DF 20K'!G:G,'Feature Imp SM DF 20K'!$A:$A)</f>
        <v>10</v>
      </c>
      <c r="N18" s="2">
        <f t="shared" si="0"/>
        <v>8</v>
      </c>
      <c r="O18" s="1">
        <f t="shared" si="1"/>
        <v>129</v>
      </c>
      <c r="P18" s="1">
        <f t="shared" si="2"/>
        <v>6</v>
      </c>
      <c r="Q18" s="2" t="s">
        <v>1269</v>
      </c>
      <c r="R18" s="2">
        <v>35</v>
      </c>
      <c r="S18" s="2" t="s">
        <v>292</v>
      </c>
      <c r="T18" s="2">
        <v>71</v>
      </c>
      <c r="U18" s="2" t="s">
        <v>293</v>
      </c>
      <c r="V18" s="2">
        <v>71</v>
      </c>
      <c r="W18" s="2" t="s">
        <v>293</v>
      </c>
      <c r="X18" s="2">
        <v>71</v>
      </c>
      <c r="Y18" s="2" t="s">
        <v>293</v>
      </c>
      <c r="Z18" s="2">
        <v>70</v>
      </c>
      <c r="AA18" s="2" t="s">
        <v>293</v>
      </c>
      <c r="AB18" s="3" t="s">
        <v>1089</v>
      </c>
    </row>
    <row r="19" spans="1:28">
      <c r="D19" s="2" t="s">
        <v>753</v>
      </c>
      <c r="F19" s="2" t="s">
        <v>719</v>
      </c>
      <c r="G19" s="4">
        <v>2</v>
      </c>
      <c r="H19" s="2">
        <f>_xlfn.XLOOKUP($F19,'Feature Imp SM DF 20K'!B:B,'Feature Imp SM DF 20K'!$A:$A)</f>
        <v>12</v>
      </c>
      <c r="I19" s="2">
        <f>_xlfn.XLOOKUP($F19,'Feature Imp SM DF 20K'!C:C,'Feature Imp SM DF 20K'!$A:$A)</f>
        <v>32</v>
      </c>
      <c r="J19" s="2">
        <f>_xlfn.XLOOKUP($F19,'Feature Imp SM DF 20K'!D:D,'Feature Imp SM DF 20K'!$A:$A)</f>
        <v>12</v>
      </c>
      <c r="K19" s="2">
        <f>_xlfn.XLOOKUP($F19,'Feature Imp SM DF 20K'!E:E,'Feature Imp SM DF 20K'!$A:$A)</f>
        <v>11</v>
      </c>
      <c r="L19" s="2">
        <f>_xlfn.XLOOKUP($F19,'Feature Imp SM DF 20K'!F:F,'Feature Imp SM DF 20K'!$A:$A)</f>
        <v>40</v>
      </c>
      <c r="M19" s="2">
        <f>_xlfn.XLOOKUP($F19,'Feature Imp SM DF 20K'!G:G,'Feature Imp SM DF 20K'!$A:$A)</f>
        <v>39</v>
      </c>
      <c r="N19" s="2">
        <f t="shared" si="0"/>
        <v>11</v>
      </c>
      <c r="O19" s="1">
        <f t="shared" si="1"/>
        <v>146</v>
      </c>
      <c r="P19" s="1">
        <f t="shared" si="2"/>
        <v>6</v>
      </c>
      <c r="Q19" s="2" t="s">
        <v>1266</v>
      </c>
      <c r="T19" s="2">
        <v>54</v>
      </c>
      <c r="U19" s="2" t="s">
        <v>506</v>
      </c>
      <c r="V19" s="2">
        <v>54</v>
      </c>
      <c r="W19" s="2" t="s">
        <v>506</v>
      </c>
      <c r="X19" s="2">
        <v>54</v>
      </c>
      <c r="Y19" s="2" t="s">
        <v>506</v>
      </c>
      <c r="Z19" s="2">
        <v>53</v>
      </c>
      <c r="AA19" s="2" t="s">
        <v>506</v>
      </c>
      <c r="AB19" s="3" t="s">
        <v>1161</v>
      </c>
    </row>
    <row r="20" spans="1:28">
      <c r="E20" s="2" t="s">
        <v>1272</v>
      </c>
      <c r="F20" s="2" t="s">
        <v>869</v>
      </c>
      <c r="H20" s="2">
        <f>_xlfn.XLOOKUP($F20,'Feature Imp SM DF 20K'!B:B,'Feature Imp SM DF 20K'!$A:$A)</f>
        <v>6</v>
      </c>
      <c r="I20" s="2">
        <f>_xlfn.XLOOKUP($F20,'Feature Imp SM DF 20K'!C:C,'Feature Imp SM DF 20K'!$A:$A)</f>
        <v>38</v>
      </c>
      <c r="J20" s="2">
        <f>_xlfn.XLOOKUP($F20,'Feature Imp SM DF 20K'!D:D,'Feature Imp SM DF 20K'!$A:$A)</f>
        <v>5</v>
      </c>
      <c r="K20" s="2">
        <f>_xlfn.XLOOKUP($F20,'Feature Imp SM DF 20K'!E:E,'Feature Imp SM DF 20K'!$A:$A)</f>
        <v>5</v>
      </c>
      <c r="L20" s="2">
        <f>_xlfn.XLOOKUP($F20,'Feature Imp SM DF 20K'!F:F,'Feature Imp SM DF 20K'!$A:$A)</f>
        <v>48</v>
      </c>
      <c r="M20" s="2">
        <f>_xlfn.XLOOKUP($F20,'Feature Imp SM DF 20K'!G:G,'Feature Imp SM DF 20K'!$A:$A)</f>
        <v>47</v>
      </c>
      <c r="N20" s="2">
        <f t="shared" si="0"/>
        <v>5</v>
      </c>
      <c r="O20" s="1">
        <f t="shared" si="1"/>
        <v>149</v>
      </c>
      <c r="P20" s="1">
        <f t="shared" si="2"/>
        <v>6</v>
      </c>
      <c r="Q20" s="2" t="s">
        <v>1265</v>
      </c>
      <c r="R20" s="2">
        <v>129</v>
      </c>
      <c r="S20" s="2" t="s">
        <v>148</v>
      </c>
      <c r="T20" s="2">
        <v>3</v>
      </c>
      <c r="U20" s="2" t="s">
        <v>148</v>
      </c>
      <c r="V20" s="2">
        <v>3</v>
      </c>
      <c r="W20" s="2" t="s">
        <v>148</v>
      </c>
      <c r="X20" s="2">
        <v>3</v>
      </c>
      <c r="Y20" s="2" t="s">
        <v>148</v>
      </c>
      <c r="Z20" s="2">
        <v>4</v>
      </c>
      <c r="AA20" s="2" t="s">
        <v>148</v>
      </c>
      <c r="AB20" s="3" t="s">
        <v>1251</v>
      </c>
    </row>
    <row r="21" spans="1:28">
      <c r="A21" s="2" t="s">
        <v>1056</v>
      </c>
      <c r="D21" s="2" t="s">
        <v>752</v>
      </c>
      <c r="F21" s="2" t="s">
        <v>568</v>
      </c>
      <c r="G21" s="2">
        <v>6</v>
      </c>
      <c r="H21" s="2">
        <f>_xlfn.XLOOKUP($F21,'Feature Imp SM DF 20K'!B:B,'Feature Imp SM DF 20K'!$A:$A)</f>
        <v>35</v>
      </c>
      <c r="I21" s="2">
        <f>_xlfn.XLOOKUP($F21,'Feature Imp SM DF 20K'!C:C,'Feature Imp SM DF 20K'!$A:$A)</f>
        <v>22</v>
      </c>
      <c r="J21" s="2">
        <f>_xlfn.XLOOKUP($F21,'Feature Imp SM DF 20K'!D:D,'Feature Imp SM DF 20K'!$A:$A)</f>
        <v>36</v>
      </c>
      <c r="K21" s="2">
        <f>_xlfn.XLOOKUP($F21,'Feature Imp SM DF 20K'!E:E,'Feature Imp SM DF 20K'!$A:$A)</f>
        <v>36</v>
      </c>
      <c r="L21" s="2">
        <f>_xlfn.XLOOKUP($F21,'Feature Imp SM DF 20K'!F:F,'Feature Imp SM DF 20K'!$A:$A)</f>
        <v>13</v>
      </c>
      <c r="M21" s="2">
        <f>_xlfn.XLOOKUP($F21,'Feature Imp SM DF 20K'!G:G,'Feature Imp SM DF 20K'!$A:$A)</f>
        <v>14</v>
      </c>
      <c r="N21" s="2">
        <f t="shared" si="0"/>
        <v>13</v>
      </c>
      <c r="O21" s="1">
        <f t="shared" si="1"/>
        <v>156</v>
      </c>
      <c r="P21" s="1">
        <f t="shared" si="2"/>
        <v>6</v>
      </c>
      <c r="Q21" s="2" t="s">
        <v>1267</v>
      </c>
      <c r="R21" s="2">
        <v>14</v>
      </c>
      <c r="S21" s="2" t="s">
        <v>227</v>
      </c>
      <c r="T21" s="2">
        <v>32</v>
      </c>
      <c r="U21" s="2" t="s">
        <v>238</v>
      </c>
      <c r="V21" s="2">
        <v>32</v>
      </c>
      <c r="W21" s="2" t="s">
        <v>238</v>
      </c>
      <c r="X21" s="2">
        <v>32</v>
      </c>
      <c r="Y21" s="2" t="s">
        <v>238</v>
      </c>
      <c r="Z21" s="2">
        <v>31</v>
      </c>
      <c r="AA21" s="2" t="s">
        <v>238</v>
      </c>
      <c r="AB21" s="3" t="s">
        <v>1068</v>
      </c>
    </row>
    <row r="22" spans="1:28">
      <c r="A22" s="2" t="s">
        <v>1056</v>
      </c>
      <c r="F22" s="2" t="s">
        <v>565</v>
      </c>
      <c r="G22" s="2">
        <v>6</v>
      </c>
      <c r="H22" s="2">
        <f>_xlfn.XLOOKUP($F22,'Feature Imp SM DF 20K'!B:B,'Feature Imp SM DF 20K'!$A:$A)</f>
        <v>29</v>
      </c>
      <c r="I22" s="2">
        <f>_xlfn.XLOOKUP($F22,'Feature Imp SM DF 20K'!C:C,'Feature Imp SM DF 20K'!$A:$A)</f>
        <v>25</v>
      </c>
      <c r="J22" s="2">
        <f>_xlfn.XLOOKUP($F22,'Feature Imp SM DF 20K'!D:D,'Feature Imp SM DF 20K'!$A:$A)</f>
        <v>30</v>
      </c>
      <c r="K22" s="2">
        <f>_xlfn.XLOOKUP($F22,'Feature Imp SM DF 20K'!E:E,'Feature Imp SM DF 20K'!$A:$A)</f>
        <v>30</v>
      </c>
      <c r="L22" s="2">
        <f>_xlfn.XLOOKUP($F22,'Feature Imp SM DF 20K'!F:F,'Feature Imp SM DF 20K'!$A:$A)</f>
        <v>19</v>
      </c>
      <c r="M22" s="2">
        <f>_xlfn.XLOOKUP($F22,'Feature Imp SM DF 20K'!G:G,'Feature Imp SM DF 20K'!$A:$A)</f>
        <v>23</v>
      </c>
      <c r="N22" s="2">
        <f t="shared" si="0"/>
        <v>19</v>
      </c>
      <c r="O22" s="1">
        <f t="shared" si="1"/>
        <v>156</v>
      </c>
      <c r="P22" s="1">
        <f t="shared" si="2"/>
        <v>6</v>
      </c>
      <c r="Q22" s="2" t="s">
        <v>1267</v>
      </c>
      <c r="R22" s="2">
        <v>11</v>
      </c>
      <c r="S22" s="2" t="s">
        <v>232</v>
      </c>
      <c r="T22" s="2">
        <v>28</v>
      </c>
      <c r="U22" s="2" t="s">
        <v>233</v>
      </c>
      <c r="V22" s="2">
        <v>28</v>
      </c>
      <c r="W22" s="2" t="s">
        <v>233</v>
      </c>
      <c r="X22" s="2">
        <v>28</v>
      </c>
      <c r="Y22" s="2" t="s">
        <v>233</v>
      </c>
      <c r="Z22" s="2">
        <v>27</v>
      </c>
      <c r="AA22" s="2" t="s">
        <v>233</v>
      </c>
      <c r="AB22" s="3" t="s">
        <v>1066</v>
      </c>
    </row>
    <row r="23" spans="1:28">
      <c r="E23" s="2" t="s">
        <v>1272</v>
      </c>
      <c r="F23" s="2" t="s">
        <v>876</v>
      </c>
      <c r="H23" s="2">
        <f>_xlfn.XLOOKUP($F23,'Feature Imp SM DF 20K'!B:B,'Feature Imp SM DF 20K'!$A:$A)</f>
        <v>8</v>
      </c>
      <c r="I23" s="2">
        <f>_xlfn.XLOOKUP($F23,'Feature Imp SM DF 20K'!C:C,'Feature Imp SM DF 20K'!$A:$A)</f>
        <v>42</v>
      </c>
      <c r="J23" s="2">
        <f>_xlfn.XLOOKUP($F23,'Feature Imp SM DF 20K'!D:D,'Feature Imp SM DF 20K'!$A:$A)</f>
        <v>7</v>
      </c>
      <c r="K23" s="2">
        <f>_xlfn.XLOOKUP($F23,'Feature Imp SM DF 20K'!E:E,'Feature Imp SM DF 20K'!$A:$A)</f>
        <v>8</v>
      </c>
      <c r="L23" s="2">
        <f>_xlfn.XLOOKUP($F23,'Feature Imp SM DF 20K'!F:F,'Feature Imp SM DF 20K'!$A:$A)</f>
        <v>46</v>
      </c>
      <c r="M23" s="2">
        <f>_xlfn.XLOOKUP($F23,'Feature Imp SM DF 20K'!G:G,'Feature Imp SM DF 20K'!$A:$A)</f>
        <v>49</v>
      </c>
      <c r="N23" s="2">
        <f t="shared" si="0"/>
        <v>7</v>
      </c>
      <c r="O23" s="1">
        <f t="shared" si="1"/>
        <v>160</v>
      </c>
      <c r="P23" s="1">
        <f t="shared" si="2"/>
        <v>6</v>
      </c>
      <c r="Q23" s="2" t="s">
        <v>1265</v>
      </c>
      <c r="R23" s="2" t="s">
        <v>1100</v>
      </c>
      <c r="S23" s="2" t="s">
        <v>1099</v>
      </c>
      <c r="T23" s="2">
        <v>7</v>
      </c>
      <c r="U23" s="2" t="s">
        <v>157</v>
      </c>
      <c r="V23" s="2">
        <v>7</v>
      </c>
      <c r="W23" s="2" t="s">
        <v>157</v>
      </c>
      <c r="X23" s="2">
        <v>7</v>
      </c>
      <c r="Y23" s="2" t="s">
        <v>157</v>
      </c>
      <c r="Z23" s="2">
        <v>6</v>
      </c>
      <c r="AA23" s="2" t="s">
        <v>157</v>
      </c>
      <c r="AB23" s="3" t="s">
        <v>1250</v>
      </c>
    </row>
    <row r="24" spans="1:28">
      <c r="B24" s="2" t="s">
        <v>750</v>
      </c>
      <c r="F24" s="2" t="s">
        <v>587</v>
      </c>
      <c r="G24" s="2">
        <v>6</v>
      </c>
      <c r="H24" s="2">
        <f>_xlfn.XLOOKUP($F24,'Feature Imp SM DF 20K'!B:B,'Feature Imp SM DF 20K'!$A:$A)</f>
        <v>39</v>
      </c>
      <c r="I24" s="2">
        <f>_xlfn.XLOOKUP($F24,'Feature Imp SM DF 20K'!C:C,'Feature Imp SM DF 20K'!$A:$A)</f>
        <v>13</v>
      </c>
      <c r="J24" s="2">
        <f>_xlfn.XLOOKUP($F24,'Feature Imp SM DF 20K'!D:D,'Feature Imp SM DF 20K'!$A:$A)</f>
        <v>44</v>
      </c>
      <c r="K24" s="2">
        <f>_xlfn.XLOOKUP($F24,'Feature Imp SM DF 20K'!E:E,'Feature Imp SM DF 20K'!$A:$A)</f>
        <v>41</v>
      </c>
      <c r="L24" s="2">
        <f>_xlfn.XLOOKUP($F24,'Feature Imp SM DF 20K'!F:F,'Feature Imp SM DF 20K'!$A:$A)</f>
        <v>10</v>
      </c>
      <c r="M24" s="2">
        <f>_xlfn.XLOOKUP($F24,'Feature Imp SM DF 20K'!G:G,'Feature Imp SM DF 20K'!$A:$A)</f>
        <v>13</v>
      </c>
      <c r="N24" s="2">
        <f t="shared" si="0"/>
        <v>10</v>
      </c>
      <c r="O24" s="1">
        <f t="shared" si="1"/>
        <v>160</v>
      </c>
      <c r="P24" s="1">
        <f t="shared" si="2"/>
        <v>6</v>
      </c>
      <c r="Q24" s="2" t="s">
        <v>1266</v>
      </c>
      <c r="R24" s="2">
        <v>33</v>
      </c>
      <c r="S24" s="2" t="s">
        <v>244</v>
      </c>
      <c r="T24" s="2">
        <v>69</v>
      </c>
      <c r="U24" s="2" t="s">
        <v>287</v>
      </c>
      <c r="V24" s="2">
        <v>69</v>
      </c>
      <c r="W24" s="2" t="s">
        <v>287</v>
      </c>
      <c r="X24" s="2">
        <v>69</v>
      </c>
      <c r="Y24" s="2" t="s">
        <v>287</v>
      </c>
      <c r="Z24" s="2">
        <v>68</v>
      </c>
      <c r="AA24" s="2" t="s">
        <v>287</v>
      </c>
      <c r="AB24" s="3" t="s">
        <v>1087</v>
      </c>
    </row>
    <row r="25" spans="1:28">
      <c r="E25" s="2" t="s">
        <v>1272</v>
      </c>
      <c r="F25" s="2" t="s">
        <v>866</v>
      </c>
      <c r="H25" s="2">
        <f>_xlfn.XLOOKUP($F25,'Feature Imp SM DF 20K'!B:B,'Feature Imp SM DF 20K'!$A:$A)</f>
        <v>7</v>
      </c>
      <c r="I25" s="2">
        <f>_xlfn.XLOOKUP($F25,'Feature Imp SM DF 20K'!C:C,'Feature Imp SM DF 20K'!$A:$A)</f>
        <v>41</v>
      </c>
      <c r="J25" s="2">
        <f>_xlfn.XLOOKUP($F25,'Feature Imp SM DF 20K'!D:D,'Feature Imp SM DF 20K'!$A:$A)</f>
        <v>6</v>
      </c>
      <c r="K25" s="2">
        <f>_xlfn.XLOOKUP($F25,'Feature Imp SM DF 20K'!E:E,'Feature Imp SM DF 20K'!$A:$A)</f>
        <v>6</v>
      </c>
      <c r="L25" s="2">
        <f>_xlfn.XLOOKUP($F25,'Feature Imp SM DF 20K'!F:F,'Feature Imp SM DF 20K'!$A:$A)</f>
        <v>54</v>
      </c>
      <c r="M25" s="2">
        <f>_xlfn.XLOOKUP($F25,'Feature Imp SM DF 20K'!G:G,'Feature Imp SM DF 20K'!$A:$A)</f>
        <v>53</v>
      </c>
      <c r="N25" s="2">
        <f t="shared" si="0"/>
        <v>6</v>
      </c>
      <c r="O25" s="1">
        <f t="shared" si="1"/>
        <v>167</v>
      </c>
      <c r="P25" s="1">
        <f t="shared" si="2"/>
        <v>6</v>
      </c>
      <c r="Q25" s="2" t="s">
        <v>1265</v>
      </c>
      <c r="R25" s="2">
        <v>128</v>
      </c>
      <c r="S25" s="2" t="s">
        <v>147</v>
      </c>
      <c r="T25" s="2">
        <v>5</v>
      </c>
      <c r="U25" s="2" t="s">
        <v>147</v>
      </c>
      <c r="V25" s="2">
        <v>5</v>
      </c>
      <c r="W25" s="2" t="s">
        <v>147</v>
      </c>
      <c r="X25" s="2">
        <v>5</v>
      </c>
      <c r="Y25" s="2" t="s">
        <v>147</v>
      </c>
      <c r="AB25" s="3" t="s">
        <v>1254</v>
      </c>
    </row>
    <row r="26" spans="1:28">
      <c r="D26" s="2" t="s">
        <v>752</v>
      </c>
      <c r="F26" s="2" t="s">
        <v>716</v>
      </c>
      <c r="G26" s="4">
        <v>1</v>
      </c>
      <c r="H26" s="2">
        <f>_xlfn.XLOOKUP($F26,'Feature Imp SM DF 20K'!B:B,'Feature Imp SM DF 20K'!$A:$A)</f>
        <v>23</v>
      </c>
      <c r="I26" s="2">
        <f>_xlfn.XLOOKUP($F26,'Feature Imp SM DF 20K'!C:C,'Feature Imp SM DF 20K'!$A:$A)</f>
        <v>35</v>
      </c>
      <c r="J26" s="2">
        <f>_xlfn.XLOOKUP($F26,'Feature Imp SM DF 20K'!D:D,'Feature Imp SM DF 20K'!$A:$A)</f>
        <v>18</v>
      </c>
      <c r="K26" s="2">
        <f>_xlfn.XLOOKUP($F26,'Feature Imp SM DF 20K'!E:E,'Feature Imp SM DF 20K'!$A:$A)</f>
        <v>19</v>
      </c>
      <c r="L26" s="2">
        <f>_xlfn.XLOOKUP($F26,'Feature Imp SM DF 20K'!F:F,'Feature Imp SM DF 20K'!$A:$A)</f>
        <v>39</v>
      </c>
      <c r="M26" s="2">
        <f>_xlfn.XLOOKUP($F26,'Feature Imp SM DF 20K'!G:G,'Feature Imp SM DF 20K'!$A:$A)</f>
        <v>34</v>
      </c>
      <c r="N26" s="2">
        <f t="shared" si="0"/>
        <v>18</v>
      </c>
      <c r="O26" s="1">
        <f t="shared" si="1"/>
        <v>168</v>
      </c>
      <c r="P26" s="1">
        <f t="shared" si="2"/>
        <v>6</v>
      </c>
      <c r="Q26" s="2" t="s">
        <v>1264</v>
      </c>
      <c r="T26" s="2">
        <v>46</v>
      </c>
      <c r="U26" s="2" t="s">
        <v>306</v>
      </c>
      <c r="V26" s="2">
        <v>46</v>
      </c>
      <c r="W26" s="2" t="s">
        <v>306</v>
      </c>
      <c r="X26" s="2">
        <v>46</v>
      </c>
      <c r="Y26" s="2" t="s">
        <v>306</v>
      </c>
      <c r="Z26" s="2">
        <v>45</v>
      </c>
      <c r="AA26" s="2" t="s">
        <v>306</v>
      </c>
      <c r="AB26" s="3" t="s">
        <v>1158</v>
      </c>
    </row>
    <row r="27" spans="1:28">
      <c r="B27" s="2" t="s">
        <v>748</v>
      </c>
      <c r="D27" s="2" t="s">
        <v>751</v>
      </c>
      <c r="F27" s="2" t="s">
        <v>558</v>
      </c>
      <c r="G27" s="2">
        <v>6</v>
      </c>
      <c r="H27" s="2">
        <f>_xlfn.XLOOKUP($F27,'Feature Imp SM DF 20K'!B:B,'Feature Imp SM DF 20K'!$A:$A)</f>
        <v>41</v>
      </c>
      <c r="I27" s="2">
        <f>_xlfn.XLOOKUP($F27,'Feature Imp SM DF 20K'!C:C,'Feature Imp SM DF 20K'!$A:$A)</f>
        <v>16</v>
      </c>
      <c r="J27" s="2">
        <f>_xlfn.XLOOKUP($F27,'Feature Imp SM DF 20K'!D:D,'Feature Imp SM DF 20K'!$A:$A)</f>
        <v>42</v>
      </c>
      <c r="K27" s="2">
        <f>_xlfn.XLOOKUP($F27,'Feature Imp SM DF 20K'!E:E,'Feature Imp SM DF 20K'!$A:$A)</f>
        <v>40</v>
      </c>
      <c r="L27" s="2">
        <f>_xlfn.XLOOKUP($F27,'Feature Imp SM DF 20K'!F:F,'Feature Imp SM DF 20K'!$A:$A)</f>
        <v>15</v>
      </c>
      <c r="M27" s="2">
        <f>_xlfn.XLOOKUP($F27,'Feature Imp SM DF 20K'!G:G,'Feature Imp SM DF 20K'!$A:$A)</f>
        <v>20</v>
      </c>
      <c r="N27" s="2">
        <f t="shared" si="0"/>
        <v>15</v>
      </c>
      <c r="O27" s="1">
        <f t="shared" si="1"/>
        <v>174</v>
      </c>
      <c r="P27" s="1">
        <f t="shared" si="2"/>
        <v>6</v>
      </c>
      <c r="Q27" s="2" t="s">
        <v>1266</v>
      </c>
      <c r="R27" s="2">
        <v>4</v>
      </c>
      <c r="S27" s="2" t="s">
        <v>214</v>
      </c>
      <c r="T27" s="2">
        <v>11</v>
      </c>
      <c r="U27" s="2" t="s">
        <v>215</v>
      </c>
      <c r="V27" s="2">
        <v>11</v>
      </c>
      <c r="W27" s="2" t="s">
        <v>215</v>
      </c>
      <c r="X27" s="4">
        <v>11</v>
      </c>
      <c r="Y27" s="2" t="s">
        <v>215</v>
      </c>
      <c r="Z27" s="2">
        <v>10</v>
      </c>
      <c r="AA27" s="2" t="s">
        <v>215</v>
      </c>
      <c r="AB27" s="3" t="s">
        <v>1060</v>
      </c>
    </row>
    <row r="28" spans="1:28">
      <c r="D28" s="2" t="s">
        <v>753</v>
      </c>
      <c r="F28" s="2" t="s">
        <v>575</v>
      </c>
      <c r="G28" s="2">
        <v>6</v>
      </c>
      <c r="H28" s="2">
        <f>_xlfn.XLOOKUP($F28,'Feature Imp SM DF 20K'!B:B,'Feature Imp SM DF 20K'!$A:$A)</f>
        <v>25</v>
      </c>
      <c r="I28" s="2">
        <f>_xlfn.XLOOKUP($F28,'Feature Imp SM DF 20K'!C:C,'Feature Imp SM DF 20K'!$A:$A)</f>
        <v>20</v>
      </c>
      <c r="J28" s="2">
        <f>_xlfn.XLOOKUP($F28,'Feature Imp SM DF 20K'!D:D,'Feature Imp SM DF 20K'!$A:$A)</f>
        <v>25</v>
      </c>
      <c r="K28" s="2">
        <f>_xlfn.XLOOKUP($F28,'Feature Imp SM DF 20K'!E:E,'Feature Imp SM DF 20K'!$A:$A)</f>
        <v>24</v>
      </c>
      <c r="L28" s="2">
        <f>_xlfn.XLOOKUP($F28,'Feature Imp SM DF 20K'!F:F,'Feature Imp SM DF 20K'!$A:$A)</f>
        <v>38</v>
      </c>
      <c r="M28" s="2">
        <f>_xlfn.XLOOKUP($F28,'Feature Imp SM DF 20K'!G:G,'Feature Imp SM DF 20K'!$A:$A)</f>
        <v>42</v>
      </c>
      <c r="N28" s="2">
        <f t="shared" si="0"/>
        <v>20</v>
      </c>
      <c r="O28" s="1">
        <f t="shared" si="1"/>
        <v>174</v>
      </c>
      <c r="P28" s="1">
        <f t="shared" si="2"/>
        <v>6</v>
      </c>
      <c r="Q28" s="2" t="s">
        <v>1266</v>
      </c>
      <c r="R28" s="2">
        <v>21</v>
      </c>
      <c r="S28" s="2" t="s">
        <v>257</v>
      </c>
      <c r="T28" s="2">
        <v>50</v>
      </c>
      <c r="U28" s="2" t="s">
        <v>258</v>
      </c>
      <c r="V28" s="2">
        <v>50</v>
      </c>
      <c r="W28" s="2" t="s">
        <v>258</v>
      </c>
      <c r="X28" s="2">
        <v>50</v>
      </c>
      <c r="Y28" s="2" t="s">
        <v>258</v>
      </c>
      <c r="Z28" s="2">
        <v>49</v>
      </c>
      <c r="AA28" s="2" t="s">
        <v>258</v>
      </c>
      <c r="AB28" s="3" t="s">
        <v>1075</v>
      </c>
    </row>
    <row r="29" spans="1:28">
      <c r="E29" s="2" t="s">
        <v>1272</v>
      </c>
      <c r="F29" s="2" t="s">
        <v>863</v>
      </c>
      <c r="H29" s="2">
        <f>_xlfn.XLOOKUP($F29,'Feature Imp SM DF 20K'!B:B,'Feature Imp SM DF 20K'!$A:$A)</f>
        <v>11</v>
      </c>
      <c r="I29" s="2">
        <f>_xlfn.XLOOKUP($F29,'Feature Imp SM DF 20K'!C:C,'Feature Imp SM DF 20K'!$A:$A)</f>
        <v>46</v>
      </c>
      <c r="J29" s="2">
        <f>_xlfn.XLOOKUP($F29,'Feature Imp SM DF 20K'!D:D,'Feature Imp SM DF 20K'!$A:$A)</f>
        <v>9</v>
      </c>
      <c r="K29" s="2">
        <f>_xlfn.XLOOKUP($F29,'Feature Imp SM DF 20K'!E:E,'Feature Imp SM DF 20K'!$A:$A)</f>
        <v>10</v>
      </c>
      <c r="L29" s="2">
        <f>_xlfn.XLOOKUP($F29,'Feature Imp SM DF 20K'!F:F,'Feature Imp SM DF 20K'!$A:$A)</f>
        <v>52</v>
      </c>
      <c r="M29" s="2">
        <f>_xlfn.XLOOKUP($F29,'Feature Imp SM DF 20K'!G:G,'Feature Imp SM DF 20K'!$A:$A)</f>
        <v>52</v>
      </c>
      <c r="N29" s="2">
        <f t="shared" si="0"/>
        <v>9</v>
      </c>
      <c r="O29" s="1">
        <f t="shared" si="1"/>
        <v>180</v>
      </c>
      <c r="P29" s="1">
        <f t="shared" si="2"/>
        <v>6</v>
      </c>
      <c r="Q29" s="2" t="s">
        <v>1265</v>
      </c>
      <c r="R29" s="2">
        <v>127</v>
      </c>
      <c r="S29" s="2" t="s">
        <v>146</v>
      </c>
      <c r="T29" s="2">
        <v>6</v>
      </c>
      <c r="U29" s="2" t="s">
        <v>146</v>
      </c>
      <c r="V29" s="2">
        <v>6</v>
      </c>
      <c r="W29" s="2" t="s">
        <v>146</v>
      </c>
      <c r="X29" s="2">
        <v>6</v>
      </c>
      <c r="Y29" s="2" t="s">
        <v>146</v>
      </c>
      <c r="Z29" s="2">
        <v>3</v>
      </c>
      <c r="AA29" s="2" t="s">
        <v>146</v>
      </c>
      <c r="AB29" s="3" t="s">
        <v>1252</v>
      </c>
    </row>
    <row r="30" spans="1:28">
      <c r="F30" s="2" t="s">
        <v>555</v>
      </c>
      <c r="G30" s="2" t="s">
        <v>1273</v>
      </c>
      <c r="H30" s="2">
        <f>_xlfn.XLOOKUP($F30,'Feature Imp SM DF 20K'!B:B,'Feature Imp SM DF 20K'!$A:$A)</f>
        <v>30</v>
      </c>
      <c r="I30" s="2">
        <f>_xlfn.XLOOKUP($F30,'Feature Imp SM DF 20K'!C:C,'Feature Imp SM DF 20K'!$A:$A)</f>
        <v>53</v>
      </c>
      <c r="J30" s="2">
        <f>_xlfn.XLOOKUP($F30,'Feature Imp SM DF 20K'!D:D,'Feature Imp SM DF 20K'!$A:$A)</f>
        <v>28</v>
      </c>
      <c r="K30" s="2">
        <f>_xlfn.XLOOKUP($F30,'Feature Imp SM DF 20K'!E:E,'Feature Imp SM DF 20K'!$A:$A)</f>
        <v>29</v>
      </c>
      <c r="L30" s="2">
        <f>_xlfn.XLOOKUP($F30,'Feature Imp SM DF 20K'!F:F,'Feature Imp SM DF 20K'!$A:$A)</f>
        <v>23</v>
      </c>
      <c r="M30" s="2">
        <f>_xlfn.XLOOKUP($F30,'Feature Imp SM DF 20K'!G:G,'Feature Imp SM DF 20K'!$A:$A)</f>
        <v>19</v>
      </c>
      <c r="N30" s="2">
        <f t="shared" si="0"/>
        <v>19</v>
      </c>
      <c r="O30" s="1">
        <f t="shared" si="1"/>
        <v>182</v>
      </c>
      <c r="P30" s="1">
        <f t="shared" si="2"/>
        <v>6</v>
      </c>
    </row>
    <row r="31" spans="1:28">
      <c r="D31" s="2" t="s">
        <v>752</v>
      </c>
      <c r="F31" s="2" t="s">
        <v>706</v>
      </c>
      <c r="G31" s="4">
        <v>1</v>
      </c>
      <c r="H31" s="2">
        <f>_xlfn.XLOOKUP($F31,'Feature Imp SM DF 20K'!B:B,'Feature Imp SM DF 20K'!$A:$A)</f>
        <v>33</v>
      </c>
      <c r="I31" s="2">
        <f>_xlfn.XLOOKUP($F31,'Feature Imp SM DF 20K'!C:C,'Feature Imp SM DF 20K'!$A:$A)</f>
        <v>39</v>
      </c>
      <c r="J31" s="2">
        <f>_xlfn.XLOOKUP($F31,'Feature Imp SM DF 20K'!D:D,'Feature Imp SM DF 20K'!$A:$A)</f>
        <v>29</v>
      </c>
      <c r="K31" s="2">
        <f>_xlfn.XLOOKUP($F31,'Feature Imp SM DF 20K'!E:E,'Feature Imp SM DF 20K'!$A:$A)</f>
        <v>31</v>
      </c>
      <c r="L31" s="2">
        <f>_xlfn.XLOOKUP($F31,'Feature Imp SM DF 20K'!F:F,'Feature Imp SM DF 20K'!$A:$A)</f>
        <v>29</v>
      </c>
      <c r="M31" s="2">
        <f>_xlfn.XLOOKUP($F31,'Feature Imp SM DF 20K'!G:G,'Feature Imp SM DF 20K'!$A:$A)</f>
        <v>21</v>
      </c>
      <c r="N31" s="2">
        <f t="shared" si="0"/>
        <v>21</v>
      </c>
      <c r="O31" s="1">
        <f t="shared" si="1"/>
        <v>182</v>
      </c>
      <c r="P31" s="1">
        <f t="shared" si="2"/>
        <v>6</v>
      </c>
      <c r="Q31" s="2" t="s">
        <v>1267</v>
      </c>
      <c r="T31" s="2">
        <v>33</v>
      </c>
      <c r="U31" s="2" t="s">
        <v>272</v>
      </c>
      <c r="V31" s="2">
        <v>33</v>
      </c>
      <c r="W31" s="2" t="s">
        <v>272</v>
      </c>
      <c r="X31" s="2">
        <v>33</v>
      </c>
      <c r="Y31" s="2" t="s">
        <v>272</v>
      </c>
      <c r="Z31" s="2">
        <v>32</v>
      </c>
      <c r="AA31" s="2" t="s">
        <v>272</v>
      </c>
      <c r="AB31" s="3" t="s">
        <v>1148</v>
      </c>
    </row>
    <row r="32" spans="1:28">
      <c r="B32" s="2" t="s">
        <v>748</v>
      </c>
      <c r="F32" s="2" t="s">
        <v>560</v>
      </c>
      <c r="G32" s="2">
        <v>6</v>
      </c>
      <c r="H32" s="2">
        <f>_xlfn.XLOOKUP($F32,'Feature Imp SM DF 20K'!B:B,'Feature Imp SM DF 20K'!$A:$A)</f>
        <v>34</v>
      </c>
      <c r="I32" s="2">
        <f>_xlfn.XLOOKUP($F32,'Feature Imp SM DF 20K'!C:C,'Feature Imp SM DF 20K'!$A:$A)</f>
        <v>21</v>
      </c>
      <c r="J32" s="2">
        <f>_xlfn.XLOOKUP($F32,'Feature Imp SM DF 20K'!D:D,'Feature Imp SM DF 20K'!$A:$A)</f>
        <v>35</v>
      </c>
      <c r="K32" s="2">
        <f>_xlfn.XLOOKUP($F32,'Feature Imp SM DF 20K'!E:E,'Feature Imp SM DF 20K'!$A:$A)</f>
        <v>33</v>
      </c>
      <c r="L32" s="2">
        <f>_xlfn.XLOOKUP($F32,'Feature Imp SM DF 20K'!F:F,'Feature Imp SM DF 20K'!$A:$A)</f>
        <v>25</v>
      </c>
      <c r="M32" s="2">
        <f>_xlfn.XLOOKUP($F32,'Feature Imp SM DF 20K'!G:G,'Feature Imp SM DF 20K'!$A:$A)</f>
        <v>35</v>
      </c>
      <c r="N32" s="2">
        <f t="shared" si="0"/>
        <v>21</v>
      </c>
      <c r="O32" s="1">
        <f t="shared" si="1"/>
        <v>183</v>
      </c>
      <c r="P32" s="1">
        <f t="shared" si="2"/>
        <v>6</v>
      </c>
      <c r="Q32" s="2" t="s">
        <v>1266</v>
      </c>
      <c r="R32" s="2">
        <v>6</v>
      </c>
      <c r="S32" s="2" t="s">
        <v>217</v>
      </c>
      <c r="T32" s="2">
        <v>14</v>
      </c>
      <c r="U32" s="2" t="s">
        <v>219</v>
      </c>
      <c r="V32" s="2">
        <v>14</v>
      </c>
      <c r="W32" s="2" t="s">
        <v>219</v>
      </c>
      <c r="X32" s="2">
        <v>14</v>
      </c>
      <c r="Y32" s="2" t="s">
        <v>219</v>
      </c>
      <c r="Z32" s="2">
        <v>13</v>
      </c>
      <c r="AA32" s="2" t="s">
        <v>219</v>
      </c>
      <c r="AB32" s="3" t="s">
        <v>1061</v>
      </c>
    </row>
    <row r="33" spans="1:28">
      <c r="E33" s="2" t="s">
        <v>1272</v>
      </c>
      <c r="F33" s="2" t="s">
        <v>862</v>
      </c>
      <c r="H33" s="2">
        <f>_xlfn.XLOOKUP($F33,'Feature Imp SM DF 20K'!B:B,'Feature Imp SM DF 20K'!$A:$A)</f>
        <v>15</v>
      </c>
      <c r="I33" s="2">
        <f>_xlfn.XLOOKUP($F33,'Feature Imp SM DF 20K'!C:C,'Feature Imp SM DF 20K'!$A:$A)</f>
        <v>45</v>
      </c>
      <c r="J33" s="2">
        <f>_xlfn.XLOOKUP($F33,'Feature Imp SM DF 20K'!D:D,'Feature Imp SM DF 20K'!$A:$A)</f>
        <v>15</v>
      </c>
      <c r="K33" s="2">
        <f>_xlfn.XLOOKUP($F33,'Feature Imp SM DF 20K'!E:E,'Feature Imp SM DF 20K'!$A:$A)</f>
        <v>13</v>
      </c>
      <c r="L33" s="2">
        <f>_xlfn.XLOOKUP($F33,'Feature Imp SM DF 20K'!F:F,'Feature Imp SM DF 20K'!$A:$A)</f>
        <v>53</v>
      </c>
      <c r="M33" s="2">
        <f>_xlfn.XLOOKUP($F33,'Feature Imp SM DF 20K'!G:G,'Feature Imp SM DF 20K'!$A:$A)</f>
        <v>54</v>
      </c>
      <c r="N33" s="2">
        <f t="shared" si="0"/>
        <v>13</v>
      </c>
      <c r="O33" s="1">
        <f t="shared" si="1"/>
        <v>195</v>
      </c>
      <c r="P33" s="1">
        <f t="shared" si="2"/>
        <v>6</v>
      </c>
      <c r="Q33" s="2" t="s">
        <v>1265</v>
      </c>
      <c r="R33" s="2">
        <v>126</v>
      </c>
      <c r="S33" s="2" t="s">
        <v>145</v>
      </c>
      <c r="Z33" s="2">
        <v>5</v>
      </c>
      <c r="AA33" s="2" t="s">
        <v>145</v>
      </c>
      <c r="AB33" s="3" t="s">
        <v>1255</v>
      </c>
    </row>
    <row r="34" spans="1:28">
      <c r="A34" s="2" t="s">
        <v>1056</v>
      </c>
      <c r="F34" s="2" t="s">
        <v>564</v>
      </c>
      <c r="G34" s="2">
        <v>6</v>
      </c>
      <c r="H34" s="2">
        <f>_xlfn.XLOOKUP($F34,'Feature Imp SM DF 20K'!B:B,'Feature Imp SM DF 20K'!$A:$A)</f>
        <v>46</v>
      </c>
      <c r="I34" s="2">
        <f>_xlfn.XLOOKUP($F34,'Feature Imp SM DF 20K'!C:C,'Feature Imp SM DF 20K'!$A:$A)</f>
        <v>30</v>
      </c>
      <c r="J34" s="2">
        <f>_xlfn.XLOOKUP($F34,'Feature Imp SM DF 20K'!D:D,'Feature Imp SM DF 20K'!$A:$A)</f>
        <v>46</v>
      </c>
      <c r="K34" s="2">
        <f>_xlfn.XLOOKUP($F34,'Feature Imp SM DF 20K'!E:E,'Feature Imp SM DF 20K'!$A:$A)</f>
        <v>42</v>
      </c>
      <c r="L34" s="2">
        <f>_xlfn.XLOOKUP($F34,'Feature Imp SM DF 20K'!F:F,'Feature Imp SM DF 20K'!$A:$A)</f>
        <v>17</v>
      </c>
      <c r="M34" s="2">
        <f>_xlfn.XLOOKUP($F34,'Feature Imp SM DF 20K'!G:G,'Feature Imp SM DF 20K'!$A:$A)</f>
        <v>18</v>
      </c>
      <c r="N34" s="2">
        <f t="shared" ref="N34:N52" si="3">MIN(H34:M34)</f>
        <v>17</v>
      </c>
      <c r="O34" s="1">
        <f t="shared" ref="O34:O60" si="4">SUM(H34:M34)</f>
        <v>199</v>
      </c>
      <c r="P34" s="1">
        <f t="shared" ref="P34:P60" si="5">COUNTA(H34:M34)</f>
        <v>6</v>
      </c>
      <c r="Q34" s="2" t="s">
        <v>1266</v>
      </c>
      <c r="R34" s="2">
        <v>10</v>
      </c>
      <c r="S34" s="2" t="s">
        <v>229</v>
      </c>
      <c r="T34" s="2">
        <v>25</v>
      </c>
      <c r="U34" s="2" t="s">
        <v>230</v>
      </c>
      <c r="V34" s="2">
        <v>25</v>
      </c>
      <c r="W34" s="2" t="s">
        <v>230</v>
      </c>
      <c r="X34" s="2">
        <v>25</v>
      </c>
      <c r="Y34" s="2" t="s">
        <v>230</v>
      </c>
      <c r="Z34" s="2">
        <v>24</v>
      </c>
      <c r="AA34" s="2" t="s">
        <v>230</v>
      </c>
      <c r="AB34" s="3" t="s">
        <v>1065</v>
      </c>
    </row>
    <row r="35" spans="1:28">
      <c r="D35" s="2" t="s">
        <v>755</v>
      </c>
      <c r="F35" s="2" t="s">
        <v>723</v>
      </c>
      <c r="G35" s="4">
        <v>2</v>
      </c>
      <c r="H35" s="2">
        <f>_xlfn.XLOOKUP($F35,'Feature Imp SM DF 20K'!B:B,'Feature Imp SM DF 20K'!$A:$A)</f>
        <v>28</v>
      </c>
      <c r="I35" s="2">
        <f>_xlfn.XLOOKUP($F35,'Feature Imp SM DF 20K'!C:C,'Feature Imp SM DF 20K'!$A:$A)</f>
        <v>40</v>
      </c>
      <c r="J35" s="2">
        <f>_xlfn.XLOOKUP($F35,'Feature Imp SM DF 20K'!D:D,'Feature Imp SM DF 20K'!$A:$A)</f>
        <v>24</v>
      </c>
      <c r="K35" s="2">
        <f>_xlfn.XLOOKUP($F35,'Feature Imp SM DF 20K'!E:E,'Feature Imp SM DF 20K'!$A:$A)</f>
        <v>26</v>
      </c>
      <c r="L35" s="2">
        <f>_xlfn.XLOOKUP($F35,'Feature Imp SM DF 20K'!F:F,'Feature Imp SM DF 20K'!$A:$A)</f>
        <v>41</v>
      </c>
      <c r="M35" s="2">
        <f>_xlfn.XLOOKUP($F35,'Feature Imp SM DF 20K'!G:G,'Feature Imp SM DF 20K'!$A:$A)</f>
        <v>40</v>
      </c>
      <c r="N35" s="2">
        <f t="shared" si="3"/>
        <v>24</v>
      </c>
      <c r="O35" s="1">
        <f t="shared" si="4"/>
        <v>199</v>
      </c>
      <c r="P35" s="1">
        <f t="shared" si="5"/>
        <v>6</v>
      </c>
      <c r="Q35" s="2" t="s">
        <v>1266</v>
      </c>
      <c r="T35" s="2">
        <v>67</v>
      </c>
      <c r="U35" s="2" t="s">
        <v>514</v>
      </c>
      <c r="V35" s="2">
        <v>67</v>
      </c>
      <c r="W35" s="2" t="s">
        <v>514</v>
      </c>
      <c r="X35" s="2">
        <v>67</v>
      </c>
      <c r="Y35" s="2" t="s">
        <v>514</v>
      </c>
      <c r="Z35" s="2">
        <v>66</v>
      </c>
      <c r="AA35" s="2" t="s">
        <v>514</v>
      </c>
      <c r="AB35" s="3" t="s">
        <v>1165</v>
      </c>
    </row>
    <row r="36" spans="1:28">
      <c r="B36" s="2" t="s">
        <v>749</v>
      </c>
      <c r="F36" s="2" t="s">
        <v>577</v>
      </c>
      <c r="G36" s="2">
        <v>6</v>
      </c>
      <c r="H36" s="2">
        <f>_xlfn.XLOOKUP($F36,'Feature Imp SM DF 20K'!B:B,'Feature Imp SM DF 20K'!$A:$A)</f>
        <v>42</v>
      </c>
      <c r="I36" s="2">
        <f>_xlfn.XLOOKUP($F36,'Feature Imp SM DF 20K'!C:C,'Feature Imp SM DF 20K'!$A:$A)</f>
        <v>19</v>
      </c>
      <c r="J36" s="2">
        <f>_xlfn.XLOOKUP($F36,'Feature Imp SM DF 20K'!D:D,'Feature Imp SM DF 20K'!$A:$A)</f>
        <v>41</v>
      </c>
      <c r="K36" s="2">
        <f>_xlfn.XLOOKUP($F36,'Feature Imp SM DF 20K'!E:E,'Feature Imp SM DF 20K'!$A:$A)</f>
        <v>43</v>
      </c>
      <c r="L36" s="2">
        <f>_xlfn.XLOOKUP($F36,'Feature Imp SM DF 20K'!F:F,'Feature Imp SM DF 20K'!$A:$A)</f>
        <v>26</v>
      </c>
      <c r="M36" s="2">
        <f>_xlfn.XLOOKUP($F36,'Feature Imp SM DF 20K'!G:G,'Feature Imp SM DF 20K'!$A:$A)</f>
        <v>29</v>
      </c>
      <c r="N36" s="2">
        <f t="shared" si="3"/>
        <v>19</v>
      </c>
      <c r="O36" s="1">
        <f t="shared" si="4"/>
        <v>200</v>
      </c>
      <c r="P36" s="1">
        <f t="shared" si="5"/>
        <v>6</v>
      </c>
      <c r="Q36" s="2" t="s">
        <v>1266</v>
      </c>
      <c r="R36" s="2">
        <v>23</v>
      </c>
      <c r="S36" s="2" t="s">
        <v>262</v>
      </c>
      <c r="T36" s="2">
        <v>55</v>
      </c>
      <c r="U36" s="2" t="s">
        <v>263</v>
      </c>
      <c r="V36" s="2">
        <v>55</v>
      </c>
      <c r="W36" s="2" t="s">
        <v>263</v>
      </c>
      <c r="X36" s="2">
        <v>55</v>
      </c>
      <c r="Y36" s="2" t="s">
        <v>263</v>
      </c>
      <c r="Z36" s="2">
        <v>54</v>
      </c>
      <c r="AA36" s="2" t="s">
        <v>263</v>
      </c>
      <c r="AB36" s="3" t="s">
        <v>1077</v>
      </c>
    </row>
    <row r="37" spans="1:28">
      <c r="A37" s="2" t="s">
        <v>1056</v>
      </c>
      <c r="F37" s="2" t="s">
        <v>590</v>
      </c>
      <c r="G37" s="2">
        <v>6</v>
      </c>
      <c r="H37" s="2">
        <f>_xlfn.XLOOKUP($F37,'Feature Imp SM DF 20K'!B:B,'Feature Imp SM DF 20K'!$A:$A)</f>
        <v>48</v>
      </c>
      <c r="I37" s="2">
        <f>_xlfn.XLOOKUP($F37,'Feature Imp SM DF 20K'!C:C,'Feature Imp SM DF 20K'!$A:$A)</f>
        <v>18</v>
      </c>
      <c r="J37" s="2">
        <f>_xlfn.XLOOKUP($F37,'Feature Imp SM DF 20K'!D:D,'Feature Imp SM DF 20K'!$A:$A)</f>
        <v>51</v>
      </c>
      <c r="K37" s="2">
        <f>_xlfn.XLOOKUP($F37,'Feature Imp SM DF 20K'!E:E,'Feature Imp SM DF 20K'!$A:$A)</f>
        <v>48</v>
      </c>
      <c r="L37" s="2">
        <f>_xlfn.XLOOKUP($F37,'Feature Imp SM DF 20K'!F:F,'Feature Imp SM DF 20K'!$A:$A)</f>
        <v>21</v>
      </c>
      <c r="M37" s="2">
        <f>_xlfn.XLOOKUP($F37,'Feature Imp SM DF 20K'!G:G,'Feature Imp SM DF 20K'!$A:$A)</f>
        <v>16</v>
      </c>
      <c r="N37" s="2">
        <f t="shared" si="3"/>
        <v>16</v>
      </c>
      <c r="O37" s="1">
        <f t="shared" si="4"/>
        <v>202</v>
      </c>
      <c r="P37" s="1">
        <f t="shared" si="5"/>
        <v>6</v>
      </c>
      <c r="Q37" s="2" t="s">
        <v>1269</v>
      </c>
      <c r="R37" s="2">
        <v>36</v>
      </c>
      <c r="S37" s="2" t="s">
        <v>295</v>
      </c>
      <c r="T37" s="2">
        <v>72</v>
      </c>
      <c r="U37" s="2" t="s">
        <v>296</v>
      </c>
      <c r="V37" s="2">
        <v>72</v>
      </c>
      <c r="W37" s="2" t="s">
        <v>296</v>
      </c>
      <c r="X37" s="2">
        <v>72</v>
      </c>
      <c r="Y37" s="2" t="s">
        <v>296</v>
      </c>
      <c r="Z37" s="2">
        <v>71</v>
      </c>
      <c r="AA37" s="2" t="s">
        <v>296</v>
      </c>
      <c r="AB37" s="3" t="s">
        <v>1090</v>
      </c>
    </row>
    <row r="38" spans="1:28">
      <c r="B38" s="2" t="s">
        <v>749</v>
      </c>
      <c r="D38" s="2" t="s">
        <v>753</v>
      </c>
      <c r="F38" s="2" t="s">
        <v>578</v>
      </c>
      <c r="G38" s="2">
        <v>6</v>
      </c>
      <c r="H38" s="2">
        <f>_xlfn.XLOOKUP($F38,'Feature Imp SM DF 20K'!B:B,'Feature Imp SM DF 20K'!$A:$A)</f>
        <v>32</v>
      </c>
      <c r="I38" s="2">
        <f>_xlfn.XLOOKUP($F38,'Feature Imp SM DF 20K'!C:C,'Feature Imp SM DF 20K'!$A:$A)</f>
        <v>26</v>
      </c>
      <c r="J38" s="2">
        <f>_xlfn.XLOOKUP($F38,'Feature Imp SM DF 20K'!D:D,'Feature Imp SM DF 20K'!$A:$A)</f>
        <v>32</v>
      </c>
      <c r="K38" s="2">
        <f>_xlfn.XLOOKUP($F38,'Feature Imp SM DF 20K'!E:E,'Feature Imp SM DF 20K'!$A:$A)</f>
        <v>32</v>
      </c>
      <c r="L38" s="2">
        <f>_xlfn.XLOOKUP($F38,'Feature Imp SM DF 20K'!F:F,'Feature Imp SM DF 20K'!$A:$A)</f>
        <v>43</v>
      </c>
      <c r="M38" s="2">
        <f>_xlfn.XLOOKUP($F38,'Feature Imp SM DF 20K'!G:G,'Feature Imp SM DF 20K'!$A:$A)</f>
        <v>44</v>
      </c>
      <c r="N38" s="2">
        <f t="shared" si="3"/>
        <v>26</v>
      </c>
      <c r="O38" s="1">
        <f t="shared" si="4"/>
        <v>209</v>
      </c>
      <c r="P38" s="1">
        <f t="shared" si="5"/>
        <v>6</v>
      </c>
      <c r="Q38" s="2" t="s">
        <v>1266</v>
      </c>
      <c r="R38" s="2">
        <v>24</v>
      </c>
      <c r="S38" s="2" t="s">
        <v>265</v>
      </c>
      <c r="T38" s="2">
        <v>56</v>
      </c>
      <c r="U38" s="2" t="s">
        <v>266</v>
      </c>
      <c r="V38" s="2">
        <v>56</v>
      </c>
      <c r="W38" s="2" t="s">
        <v>266</v>
      </c>
      <c r="X38" s="2">
        <v>56</v>
      </c>
      <c r="Y38" s="2" t="s">
        <v>266</v>
      </c>
      <c r="Z38" s="2">
        <v>55</v>
      </c>
      <c r="AA38" s="2" t="s">
        <v>266</v>
      </c>
      <c r="AB38" s="3" t="s">
        <v>1078</v>
      </c>
    </row>
    <row r="39" spans="1:28">
      <c r="B39" s="2" t="s">
        <v>750</v>
      </c>
      <c r="F39" s="2" t="s">
        <v>583</v>
      </c>
      <c r="G39" s="2">
        <v>6</v>
      </c>
      <c r="H39" s="2">
        <f>_xlfn.XLOOKUP($F39,'Feature Imp SM DF 20K'!B:B,'Feature Imp SM DF 20K'!$A:$A)</f>
        <v>50</v>
      </c>
      <c r="I39" s="2">
        <f>_xlfn.XLOOKUP($F39,'Feature Imp SM DF 20K'!C:C,'Feature Imp SM DF 20K'!$A:$A)</f>
        <v>23</v>
      </c>
      <c r="J39" s="2">
        <f>_xlfn.XLOOKUP($F39,'Feature Imp SM DF 20K'!D:D,'Feature Imp SM DF 20K'!$A:$A)</f>
        <v>50</v>
      </c>
      <c r="K39" s="2">
        <f>_xlfn.XLOOKUP($F39,'Feature Imp SM DF 20K'!E:E,'Feature Imp SM DF 20K'!$A:$A)</f>
        <v>46</v>
      </c>
      <c r="L39" s="2">
        <f>_xlfn.XLOOKUP($F39,'Feature Imp SM DF 20K'!F:F,'Feature Imp SM DF 20K'!$A:$A)</f>
        <v>20</v>
      </c>
      <c r="M39" s="2">
        <f>_xlfn.XLOOKUP($F39,'Feature Imp SM DF 20K'!G:G,'Feature Imp SM DF 20K'!$A:$A)</f>
        <v>22</v>
      </c>
      <c r="N39" s="2">
        <f t="shared" si="3"/>
        <v>20</v>
      </c>
      <c r="O39" s="1">
        <f t="shared" si="4"/>
        <v>211</v>
      </c>
      <c r="P39" s="1">
        <f t="shared" si="5"/>
        <v>6</v>
      </c>
      <c r="Q39" s="2" t="s">
        <v>1266</v>
      </c>
      <c r="R39" s="2">
        <v>29</v>
      </c>
      <c r="S39" s="2" t="s">
        <v>277</v>
      </c>
      <c r="T39" s="2">
        <v>62</v>
      </c>
      <c r="U39" s="2" t="s">
        <v>278</v>
      </c>
      <c r="V39" s="2">
        <v>62</v>
      </c>
      <c r="W39" s="2" t="s">
        <v>278</v>
      </c>
      <c r="X39" s="2">
        <v>62</v>
      </c>
      <c r="Y39" s="2" t="s">
        <v>278</v>
      </c>
      <c r="Z39" s="2">
        <v>61</v>
      </c>
      <c r="AA39" s="2" t="s">
        <v>278</v>
      </c>
      <c r="AB39" s="3" t="s">
        <v>1083</v>
      </c>
    </row>
    <row r="40" spans="1:28">
      <c r="D40" s="2" t="s">
        <v>754</v>
      </c>
      <c r="F40" s="2" t="s">
        <v>713</v>
      </c>
      <c r="G40" s="4">
        <v>1</v>
      </c>
      <c r="H40" s="2">
        <f>_xlfn.XLOOKUP($F40,'Feature Imp SM DF 20K'!B:B,'Feature Imp SM DF 20K'!$A:$A)</f>
        <v>36</v>
      </c>
      <c r="I40" s="2">
        <f>_xlfn.XLOOKUP($F40,'Feature Imp SM DF 20K'!C:C,'Feature Imp SM DF 20K'!$A:$A)</f>
        <v>49</v>
      </c>
      <c r="J40" s="2">
        <f>_xlfn.XLOOKUP($F40,'Feature Imp SM DF 20K'!D:D,'Feature Imp SM DF 20K'!$A:$A)</f>
        <v>33</v>
      </c>
      <c r="K40" s="2">
        <f>_xlfn.XLOOKUP($F40,'Feature Imp SM DF 20K'!E:E,'Feature Imp SM DF 20K'!$A:$A)</f>
        <v>34</v>
      </c>
      <c r="L40" s="2">
        <f>_xlfn.XLOOKUP($F40,'Feature Imp SM DF 20K'!F:F,'Feature Imp SM DF 20K'!$A:$A)</f>
        <v>34</v>
      </c>
      <c r="M40" s="2">
        <f>_xlfn.XLOOKUP($F40,'Feature Imp SM DF 20K'!G:G,'Feature Imp SM DF 20K'!$A:$A)</f>
        <v>25</v>
      </c>
      <c r="N40" s="2">
        <f t="shared" si="3"/>
        <v>25</v>
      </c>
      <c r="O40" s="1">
        <f t="shared" si="4"/>
        <v>211</v>
      </c>
      <c r="P40" s="1">
        <f t="shared" si="5"/>
        <v>6</v>
      </c>
      <c r="Q40" s="2" t="s">
        <v>1264</v>
      </c>
      <c r="T40" s="2">
        <v>42</v>
      </c>
      <c r="U40" s="2" t="s">
        <v>295</v>
      </c>
      <c r="V40" s="2">
        <v>42</v>
      </c>
      <c r="W40" s="2" t="s">
        <v>295</v>
      </c>
      <c r="X40" s="2">
        <v>42</v>
      </c>
      <c r="Y40" s="2" t="s">
        <v>295</v>
      </c>
      <c r="Z40" s="2">
        <v>41</v>
      </c>
      <c r="AA40" s="2" t="s">
        <v>295</v>
      </c>
      <c r="AB40" s="3" t="s">
        <v>1155</v>
      </c>
    </row>
    <row r="41" spans="1:28">
      <c r="D41" s="2" t="s">
        <v>754</v>
      </c>
      <c r="F41" s="2" t="s">
        <v>711</v>
      </c>
      <c r="G41" s="4">
        <v>1</v>
      </c>
      <c r="H41" s="2">
        <f>_xlfn.XLOOKUP($F41,'Feature Imp SM DF 20K'!B:B,'Feature Imp SM DF 20K'!$A:$A)</f>
        <v>38</v>
      </c>
      <c r="I41" s="2">
        <f>_xlfn.XLOOKUP($F41,'Feature Imp SM DF 20K'!C:C,'Feature Imp SM DF 20K'!$A:$A)</f>
        <v>36</v>
      </c>
      <c r="J41" s="2">
        <f>_xlfn.XLOOKUP($F41,'Feature Imp SM DF 20K'!D:D,'Feature Imp SM DF 20K'!$A:$A)</f>
        <v>38</v>
      </c>
      <c r="K41" s="2">
        <f>_xlfn.XLOOKUP($F41,'Feature Imp SM DF 20K'!E:E,'Feature Imp SM DF 20K'!$A:$A)</f>
        <v>37</v>
      </c>
      <c r="L41" s="2">
        <f>_xlfn.XLOOKUP($F41,'Feature Imp SM DF 20K'!F:F,'Feature Imp SM DF 20K'!$A:$A)</f>
        <v>33</v>
      </c>
      <c r="M41" s="2">
        <f>_xlfn.XLOOKUP($F41,'Feature Imp SM DF 20K'!G:G,'Feature Imp SM DF 20K'!$A:$A)</f>
        <v>31</v>
      </c>
      <c r="N41" s="2">
        <f t="shared" si="3"/>
        <v>31</v>
      </c>
      <c r="O41" s="1">
        <f t="shared" si="4"/>
        <v>213</v>
      </c>
      <c r="P41" s="1">
        <f t="shared" si="5"/>
        <v>6</v>
      </c>
      <c r="Q41" s="2" t="s">
        <v>1264</v>
      </c>
      <c r="T41" s="2">
        <v>40</v>
      </c>
      <c r="U41" s="2" t="s">
        <v>289</v>
      </c>
      <c r="V41" s="2">
        <v>40</v>
      </c>
      <c r="W41" s="2" t="s">
        <v>289</v>
      </c>
      <c r="X41" s="2">
        <v>40</v>
      </c>
      <c r="Y41" s="2" t="s">
        <v>289</v>
      </c>
      <c r="Z41" s="2">
        <v>39</v>
      </c>
      <c r="AA41" s="2" t="s">
        <v>289</v>
      </c>
      <c r="AB41" s="3" t="s">
        <v>1153</v>
      </c>
    </row>
    <row r="42" spans="1:28">
      <c r="E42" s="2" t="s">
        <v>1272</v>
      </c>
      <c r="F42" s="2" t="s">
        <v>873</v>
      </c>
      <c r="H42" s="2">
        <f>_xlfn.XLOOKUP($F42,'Feature Imp SM DF 20K'!B:B,'Feature Imp SM DF 20K'!$A:$A)</f>
        <v>19</v>
      </c>
      <c r="I42" s="2">
        <f>_xlfn.XLOOKUP($F42,'Feature Imp SM DF 20K'!C:C,'Feature Imp SM DF 20K'!$A:$A)</f>
        <v>51</v>
      </c>
      <c r="J42" s="2">
        <f>_xlfn.XLOOKUP($F42,'Feature Imp SM DF 20K'!D:D,'Feature Imp SM DF 20K'!$A:$A)</f>
        <v>20</v>
      </c>
      <c r="K42" s="2">
        <f>_xlfn.XLOOKUP($F42,'Feature Imp SM DF 20K'!E:E,'Feature Imp SM DF 20K'!$A:$A)</f>
        <v>14</v>
      </c>
      <c r="L42" s="2">
        <f>_xlfn.XLOOKUP($F42,'Feature Imp SM DF 20K'!F:F,'Feature Imp SM DF 20K'!$A:$A)</f>
        <v>56</v>
      </c>
      <c r="M42" s="2">
        <f>_xlfn.XLOOKUP($F42,'Feature Imp SM DF 20K'!G:G,'Feature Imp SM DF 20K'!$A:$A)</f>
        <v>57</v>
      </c>
      <c r="N42" s="2">
        <f t="shared" si="3"/>
        <v>14</v>
      </c>
      <c r="O42" s="1">
        <f t="shared" si="4"/>
        <v>217</v>
      </c>
      <c r="P42" s="1">
        <f t="shared" si="5"/>
        <v>6</v>
      </c>
      <c r="Q42" s="2" t="s">
        <v>1265</v>
      </c>
      <c r="T42" s="2">
        <v>4</v>
      </c>
      <c r="U42" s="2" t="s">
        <v>156</v>
      </c>
      <c r="V42" s="2">
        <v>4</v>
      </c>
      <c r="W42" s="2" t="s">
        <v>156</v>
      </c>
      <c r="X42" s="2">
        <v>4</v>
      </c>
      <c r="Y42" s="2" t="s">
        <v>156</v>
      </c>
      <c r="AB42" s="3" t="s">
        <v>1253</v>
      </c>
    </row>
    <row r="43" spans="1:28">
      <c r="D43" s="2" t="s">
        <v>751</v>
      </c>
      <c r="F43" s="2" t="s">
        <v>710</v>
      </c>
      <c r="G43" s="4">
        <v>2</v>
      </c>
      <c r="H43" s="2">
        <f>_xlfn.XLOOKUP($F43,'Feature Imp SM DF 20K'!B:B,'Feature Imp SM DF 20K'!$A:$A)</f>
        <v>44</v>
      </c>
      <c r="I43" s="2">
        <f>_xlfn.XLOOKUP($F43,'Feature Imp SM DF 20K'!C:C,'Feature Imp SM DF 20K'!$A:$A)</f>
        <v>28</v>
      </c>
      <c r="J43" s="2">
        <f>_xlfn.XLOOKUP($F43,'Feature Imp SM DF 20K'!D:D,'Feature Imp SM DF 20K'!$A:$A)</f>
        <v>47</v>
      </c>
      <c r="K43" s="2">
        <f>_xlfn.XLOOKUP($F43,'Feature Imp SM DF 20K'!E:E,'Feature Imp SM DF 20K'!$A:$A)</f>
        <v>49</v>
      </c>
      <c r="L43" s="2">
        <f>_xlfn.XLOOKUP($F43,'Feature Imp SM DF 20K'!F:F,'Feature Imp SM DF 20K'!$A:$A)</f>
        <v>31</v>
      </c>
      <c r="M43" s="2">
        <f>_xlfn.XLOOKUP($F43,'Feature Imp SM DF 20K'!G:G,'Feature Imp SM DF 20K'!$A:$A)</f>
        <v>28</v>
      </c>
      <c r="N43" s="2">
        <f t="shared" si="3"/>
        <v>28</v>
      </c>
      <c r="O43" s="1">
        <f t="shared" si="4"/>
        <v>227</v>
      </c>
      <c r="P43" s="1">
        <f t="shared" si="5"/>
        <v>6</v>
      </c>
      <c r="Q43" s="2" t="s">
        <v>1264</v>
      </c>
      <c r="T43" s="2">
        <v>38</v>
      </c>
      <c r="U43" s="2" t="s">
        <v>284</v>
      </c>
      <c r="V43" s="2">
        <v>38</v>
      </c>
      <c r="W43" s="2" t="s">
        <v>284</v>
      </c>
      <c r="X43" s="2">
        <v>38</v>
      </c>
      <c r="Y43" s="2" t="s">
        <v>284</v>
      </c>
      <c r="Z43" s="2">
        <v>37</v>
      </c>
      <c r="AA43" s="2" t="s">
        <v>284</v>
      </c>
      <c r="AB43" s="3" t="s">
        <v>1152</v>
      </c>
    </row>
    <row r="44" spans="1:28">
      <c r="A44" s="2" t="s">
        <v>1056</v>
      </c>
      <c r="F44" s="2" t="s">
        <v>569</v>
      </c>
      <c r="G44" s="2">
        <v>6</v>
      </c>
      <c r="H44" s="2">
        <f>_xlfn.XLOOKUP($F44,'Feature Imp SM DF 20K'!B:B,'Feature Imp SM DF 20K'!$A:$A)</f>
        <v>49</v>
      </c>
      <c r="I44" s="2">
        <f>_xlfn.XLOOKUP($F44,'Feature Imp SM DF 20K'!C:C,'Feature Imp SM DF 20K'!$A:$A)</f>
        <v>33</v>
      </c>
      <c r="J44" s="2">
        <f>_xlfn.XLOOKUP($F44,'Feature Imp SM DF 20K'!D:D,'Feature Imp SM DF 20K'!$A:$A)</f>
        <v>49</v>
      </c>
      <c r="K44" s="2">
        <f>_xlfn.XLOOKUP($F44,'Feature Imp SM DF 20K'!E:E,'Feature Imp SM DF 20K'!$A:$A)</f>
        <v>47</v>
      </c>
      <c r="L44" s="2">
        <f>_xlfn.XLOOKUP($F44,'Feature Imp SM DF 20K'!F:F,'Feature Imp SM DF 20K'!$A:$A)</f>
        <v>24</v>
      </c>
      <c r="M44" s="2">
        <f>_xlfn.XLOOKUP($F44,'Feature Imp SM DF 20K'!G:G,'Feature Imp SM DF 20K'!$A:$A)</f>
        <v>27</v>
      </c>
      <c r="N44" s="2">
        <f t="shared" si="3"/>
        <v>24</v>
      </c>
      <c r="O44" s="1">
        <f t="shared" si="4"/>
        <v>229</v>
      </c>
      <c r="P44" s="1">
        <f t="shared" si="5"/>
        <v>6</v>
      </c>
      <c r="Q44" s="2" t="s">
        <v>1264</v>
      </c>
      <c r="R44" s="2">
        <v>15</v>
      </c>
      <c r="S44" s="2" t="s">
        <v>240</v>
      </c>
      <c r="T44" s="2">
        <v>37</v>
      </c>
      <c r="U44" s="2" t="s">
        <v>241</v>
      </c>
      <c r="V44" s="2">
        <v>37</v>
      </c>
      <c r="W44" s="2" t="s">
        <v>241</v>
      </c>
      <c r="X44" s="2">
        <v>37</v>
      </c>
      <c r="Y44" s="2" t="s">
        <v>241</v>
      </c>
      <c r="Z44" s="2">
        <v>36</v>
      </c>
      <c r="AA44" s="2" t="s">
        <v>241</v>
      </c>
      <c r="AB44" s="3" t="s">
        <v>1069</v>
      </c>
    </row>
    <row r="45" spans="1:28">
      <c r="E45" s="2" t="s">
        <v>1272</v>
      </c>
      <c r="F45" s="2" t="s">
        <v>872</v>
      </c>
      <c r="H45" s="2">
        <f>_xlfn.XLOOKUP($F45,'Feature Imp SM DF 20K'!B:B,'Feature Imp SM DF 20K'!$A:$A)</f>
        <v>24</v>
      </c>
      <c r="I45" s="2">
        <f>_xlfn.XLOOKUP($F45,'Feature Imp SM DF 20K'!C:C,'Feature Imp SM DF 20K'!$A:$A)</f>
        <v>50</v>
      </c>
      <c r="J45" s="2">
        <f>_xlfn.XLOOKUP($F45,'Feature Imp SM DF 20K'!D:D,'Feature Imp SM DF 20K'!$A:$A)</f>
        <v>21</v>
      </c>
      <c r="K45" s="2">
        <f>_xlfn.XLOOKUP($F45,'Feature Imp SM DF 20K'!E:E,'Feature Imp SM DF 20K'!$A:$A)</f>
        <v>20</v>
      </c>
      <c r="L45" s="2">
        <f>_xlfn.XLOOKUP($F45,'Feature Imp SM DF 20K'!F:F,'Feature Imp SM DF 20K'!$A:$A)</f>
        <v>57</v>
      </c>
      <c r="M45" s="2">
        <f>_xlfn.XLOOKUP($F45,'Feature Imp SM DF 20K'!G:G,'Feature Imp SM DF 20K'!$A:$A)</f>
        <v>58</v>
      </c>
      <c r="N45" s="2">
        <f t="shared" si="3"/>
        <v>20</v>
      </c>
      <c r="O45" s="1">
        <f t="shared" si="4"/>
        <v>230</v>
      </c>
      <c r="P45" s="1">
        <f t="shared" si="5"/>
        <v>6</v>
      </c>
      <c r="Q45" s="2" t="s">
        <v>1265</v>
      </c>
      <c r="T45" s="2">
        <v>4</v>
      </c>
      <c r="U45" s="2" t="s">
        <v>156</v>
      </c>
      <c r="V45" s="2">
        <v>4</v>
      </c>
      <c r="W45" s="2" t="s">
        <v>156</v>
      </c>
      <c r="X45" s="2">
        <v>4</v>
      </c>
      <c r="Y45" s="2" t="s">
        <v>156</v>
      </c>
      <c r="AB45" s="3" t="s">
        <v>1261</v>
      </c>
    </row>
    <row r="46" spans="1:28">
      <c r="D46" s="2" t="s">
        <v>753</v>
      </c>
      <c r="F46" s="2" t="s">
        <v>720</v>
      </c>
      <c r="G46" s="4">
        <v>3</v>
      </c>
      <c r="H46" s="2">
        <f>_xlfn.XLOOKUP($F46,'Feature Imp SM DF 20K'!B:B,'Feature Imp SM DF 20K'!$A:$A)</f>
        <v>37</v>
      </c>
      <c r="I46" s="2">
        <f>_xlfn.XLOOKUP($F46,'Feature Imp SM DF 20K'!C:C,'Feature Imp SM DF 20K'!$A:$A)</f>
        <v>48</v>
      </c>
      <c r="J46" s="2">
        <f>_xlfn.XLOOKUP($F46,'Feature Imp SM DF 20K'!D:D,'Feature Imp SM DF 20K'!$A:$A)</f>
        <v>34</v>
      </c>
      <c r="K46" s="2">
        <f>_xlfn.XLOOKUP($F46,'Feature Imp SM DF 20K'!E:E,'Feature Imp SM DF 20K'!$A:$A)</f>
        <v>38</v>
      </c>
      <c r="L46" s="2">
        <f>_xlfn.XLOOKUP($F46,'Feature Imp SM DF 20K'!F:F,'Feature Imp SM DF 20K'!$A:$A)</f>
        <v>45</v>
      </c>
      <c r="M46" s="2">
        <f>_xlfn.XLOOKUP($F46,'Feature Imp SM DF 20K'!G:G,'Feature Imp SM DF 20K'!$A:$A)</f>
        <v>43</v>
      </c>
      <c r="N46" s="2">
        <f t="shared" si="3"/>
        <v>34</v>
      </c>
      <c r="O46" s="1">
        <f t="shared" si="4"/>
        <v>245</v>
      </c>
      <c r="P46" s="1">
        <f t="shared" si="5"/>
        <v>6</v>
      </c>
      <c r="Q46" s="2" t="s">
        <v>1266</v>
      </c>
      <c r="T46" s="2">
        <v>58</v>
      </c>
      <c r="U46" s="2" t="s">
        <v>508</v>
      </c>
      <c r="V46" s="2">
        <v>58</v>
      </c>
      <c r="W46" s="2" t="s">
        <v>508</v>
      </c>
      <c r="X46" s="2">
        <v>58</v>
      </c>
      <c r="Y46" s="2" t="s">
        <v>508</v>
      </c>
      <c r="Z46" s="2">
        <v>57</v>
      </c>
      <c r="AA46" s="2" t="s">
        <v>508</v>
      </c>
      <c r="AB46" s="3" t="s">
        <v>1162</v>
      </c>
    </row>
    <row r="47" spans="1:28">
      <c r="B47" s="2" t="s">
        <v>749</v>
      </c>
      <c r="D47" s="2" t="s">
        <v>753</v>
      </c>
      <c r="F47" s="2" t="s">
        <v>579</v>
      </c>
      <c r="G47" s="2">
        <v>6</v>
      </c>
      <c r="H47" s="2">
        <f>_xlfn.XLOOKUP($F47,'Feature Imp SM DF 20K'!B:B,'Feature Imp SM DF 20K'!$A:$A)</f>
        <v>40</v>
      </c>
      <c r="I47" s="2">
        <f>_xlfn.XLOOKUP($F47,'Feature Imp SM DF 20K'!C:C,'Feature Imp SM DF 20K'!$A:$A)</f>
        <v>31</v>
      </c>
      <c r="J47" s="2">
        <f>_xlfn.XLOOKUP($F47,'Feature Imp SM DF 20K'!D:D,'Feature Imp SM DF 20K'!$A:$A)</f>
        <v>40</v>
      </c>
      <c r="K47" s="2">
        <f>_xlfn.XLOOKUP($F47,'Feature Imp SM DF 20K'!E:E,'Feature Imp SM DF 20K'!$A:$A)</f>
        <v>45</v>
      </c>
      <c r="L47" s="2">
        <f>_xlfn.XLOOKUP($F47,'Feature Imp SM DF 20K'!F:F,'Feature Imp SM DF 20K'!$A:$A)</f>
        <v>44</v>
      </c>
      <c r="M47" s="2">
        <f>_xlfn.XLOOKUP($F47,'Feature Imp SM DF 20K'!G:G,'Feature Imp SM DF 20K'!$A:$A)</f>
        <v>45</v>
      </c>
      <c r="N47" s="2">
        <f t="shared" si="3"/>
        <v>31</v>
      </c>
      <c r="O47" s="1">
        <f t="shared" si="4"/>
        <v>245</v>
      </c>
      <c r="P47" s="1">
        <f t="shared" si="5"/>
        <v>6</v>
      </c>
      <c r="Q47" s="2" t="s">
        <v>1266</v>
      </c>
      <c r="R47" s="2">
        <v>25</v>
      </c>
      <c r="S47" s="2" t="s">
        <v>235</v>
      </c>
      <c r="T47" s="2">
        <v>57</v>
      </c>
      <c r="U47" s="2" t="s">
        <v>268</v>
      </c>
      <c r="V47" s="2">
        <v>57</v>
      </c>
      <c r="W47" s="2" t="s">
        <v>268</v>
      </c>
      <c r="X47" s="2">
        <v>57</v>
      </c>
      <c r="Y47" s="2" t="s">
        <v>268</v>
      </c>
      <c r="Z47" s="2">
        <v>56</v>
      </c>
      <c r="AA47" s="2" t="s">
        <v>268</v>
      </c>
      <c r="AB47" s="3" t="s">
        <v>1079</v>
      </c>
    </row>
    <row r="48" spans="1:28">
      <c r="D48" s="2" t="s">
        <v>754</v>
      </c>
      <c r="F48" s="2" t="s">
        <v>576</v>
      </c>
      <c r="G48" s="2">
        <v>4</v>
      </c>
      <c r="H48" s="2">
        <f>_xlfn.XLOOKUP($F48,'Feature Imp SM DF 20K'!B:B,'Feature Imp SM DF 20K'!$A:$A)</f>
        <v>51</v>
      </c>
      <c r="I48" s="2">
        <f>_xlfn.XLOOKUP($F48,'Feature Imp SM DF 20K'!C:C,'Feature Imp SM DF 20K'!$A:$A)</f>
        <v>43</v>
      </c>
      <c r="J48" s="2">
        <f>_xlfn.XLOOKUP($F48,'Feature Imp SM DF 20K'!D:D,'Feature Imp SM DF 20K'!$A:$A)</f>
        <v>48</v>
      </c>
      <c r="K48" s="2">
        <f>_xlfn.XLOOKUP($F48,'Feature Imp SM DF 20K'!E:E,'Feature Imp SM DF 20K'!$A:$A)</f>
        <v>50</v>
      </c>
      <c r="L48" s="2">
        <f>_xlfn.XLOOKUP($F48,'Feature Imp SM DF 20K'!F:F,'Feature Imp SM DF 20K'!$A:$A)</f>
        <v>37</v>
      </c>
      <c r="M48" s="2">
        <f>_xlfn.XLOOKUP($F48,'Feature Imp SM DF 20K'!G:G,'Feature Imp SM DF 20K'!$A:$A)</f>
        <v>33</v>
      </c>
      <c r="N48" s="2">
        <f t="shared" si="3"/>
        <v>33</v>
      </c>
      <c r="O48" s="1">
        <f t="shared" si="4"/>
        <v>262</v>
      </c>
      <c r="P48" s="1">
        <f t="shared" si="5"/>
        <v>6</v>
      </c>
      <c r="Q48" s="2" t="s">
        <v>1266</v>
      </c>
      <c r="R48" s="2">
        <v>22</v>
      </c>
      <c r="S48" s="2" t="s">
        <v>233</v>
      </c>
      <c r="T48" s="2">
        <v>53</v>
      </c>
      <c r="U48" s="2" t="s">
        <v>260</v>
      </c>
      <c r="V48" s="2">
        <v>53</v>
      </c>
      <c r="W48" s="2" t="s">
        <v>260</v>
      </c>
      <c r="X48" s="2">
        <v>53</v>
      </c>
      <c r="Y48" s="2" t="s">
        <v>260</v>
      </c>
      <c r="Z48" s="2">
        <v>52</v>
      </c>
      <c r="AA48" s="2" t="s">
        <v>260</v>
      </c>
      <c r="AB48" s="3" t="s">
        <v>1076</v>
      </c>
    </row>
    <row r="49" spans="1:28">
      <c r="D49" s="2" t="s">
        <v>754</v>
      </c>
      <c r="F49" s="2" t="s">
        <v>721</v>
      </c>
      <c r="G49" s="4">
        <v>2</v>
      </c>
      <c r="H49" s="2">
        <f>_xlfn.XLOOKUP($F49,'Feature Imp SM DF 20K'!B:B,'Feature Imp SM DF 20K'!$A:$A)</f>
        <v>45</v>
      </c>
      <c r="I49" s="2">
        <f>_xlfn.XLOOKUP($F49,'Feature Imp SM DF 20K'!C:C,'Feature Imp SM DF 20K'!$A:$A)</f>
        <v>47</v>
      </c>
      <c r="J49" s="2">
        <f>_xlfn.XLOOKUP($F49,'Feature Imp SM DF 20K'!D:D,'Feature Imp SM DF 20K'!$A:$A)</f>
        <v>43</v>
      </c>
      <c r="K49" s="2">
        <f>_xlfn.XLOOKUP($F49,'Feature Imp SM DF 20K'!E:E,'Feature Imp SM DF 20K'!$A:$A)</f>
        <v>44</v>
      </c>
      <c r="L49" s="2">
        <f>_xlfn.XLOOKUP($F49,'Feature Imp SM DF 20K'!F:F,'Feature Imp SM DF 20K'!$A:$A)</f>
        <v>42</v>
      </c>
      <c r="M49" s="2">
        <f>_xlfn.XLOOKUP($F49,'Feature Imp SM DF 20K'!G:G,'Feature Imp SM DF 20K'!$A:$A)</f>
        <v>41</v>
      </c>
      <c r="N49" s="2">
        <f t="shared" si="3"/>
        <v>41</v>
      </c>
      <c r="O49" s="1">
        <f t="shared" si="4"/>
        <v>262</v>
      </c>
      <c r="P49" s="1">
        <f t="shared" si="5"/>
        <v>6</v>
      </c>
      <c r="Q49" s="2" t="s">
        <v>1266</v>
      </c>
      <c r="T49" s="2">
        <v>63</v>
      </c>
      <c r="U49" s="2" t="s">
        <v>510</v>
      </c>
      <c r="V49" s="2">
        <v>63</v>
      </c>
      <c r="W49" s="2" t="s">
        <v>510</v>
      </c>
      <c r="X49" s="2">
        <v>63</v>
      </c>
      <c r="Y49" s="2" t="s">
        <v>510</v>
      </c>
      <c r="Z49" s="2">
        <v>62</v>
      </c>
      <c r="AA49" s="2" t="s">
        <v>510</v>
      </c>
      <c r="AB49" s="3" t="s">
        <v>1163</v>
      </c>
    </row>
    <row r="50" spans="1:28">
      <c r="D50" s="2" t="s">
        <v>751</v>
      </c>
      <c r="F50" s="2" t="s">
        <v>693</v>
      </c>
      <c r="G50" s="4">
        <v>2</v>
      </c>
      <c r="H50" s="2">
        <f>_xlfn.XLOOKUP($F50,'Feature Imp SM DF 20K'!B:B,'Feature Imp SM DF 20K'!$A:$A)</f>
        <v>55</v>
      </c>
      <c r="I50" s="2">
        <f>_xlfn.XLOOKUP($F50,'Feature Imp SM DF 20K'!C:C,'Feature Imp SM DF 20K'!$A:$A)</f>
        <v>44</v>
      </c>
      <c r="J50" s="2">
        <f>_xlfn.XLOOKUP($F50,'Feature Imp SM DF 20K'!D:D,'Feature Imp SM DF 20K'!$A:$A)</f>
        <v>55</v>
      </c>
      <c r="K50" s="2">
        <f>_xlfn.XLOOKUP($F50,'Feature Imp SM DF 20K'!E:E,'Feature Imp SM DF 20K'!$A:$A)</f>
        <v>54</v>
      </c>
      <c r="L50" s="2">
        <f>_xlfn.XLOOKUP($F50,'Feature Imp SM DF 20K'!F:F,'Feature Imp SM DF 20K'!$A:$A)</f>
        <v>35</v>
      </c>
      <c r="M50" s="2">
        <f>_xlfn.XLOOKUP($F50,'Feature Imp SM DF 20K'!G:G,'Feature Imp SM DF 20K'!$A:$A)</f>
        <v>30</v>
      </c>
      <c r="N50" s="2">
        <f t="shared" si="3"/>
        <v>30</v>
      </c>
      <c r="O50" s="1">
        <f t="shared" si="4"/>
        <v>273</v>
      </c>
      <c r="P50" s="1">
        <f t="shared" si="5"/>
        <v>6</v>
      </c>
      <c r="Q50" s="2" t="s">
        <v>1266</v>
      </c>
      <c r="T50" s="2">
        <v>10</v>
      </c>
      <c r="U50" s="2" t="s">
        <v>214</v>
      </c>
      <c r="V50" s="2">
        <v>10</v>
      </c>
      <c r="W50" s="2" t="s">
        <v>214</v>
      </c>
      <c r="X50" s="2">
        <v>10</v>
      </c>
      <c r="Y50" s="2" t="s">
        <v>214</v>
      </c>
      <c r="Z50" s="2">
        <v>9</v>
      </c>
      <c r="AA50" s="2" t="s">
        <v>214</v>
      </c>
      <c r="AB50" s="3" t="s">
        <v>1135</v>
      </c>
    </row>
    <row r="51" spans="1:28">
      <c r="A51" s="2" t="s">
        <v>1056</v>
      </c>
      <c r="B51" s="2" t="s">
        <v>748</v>
      </c>
      <c r="F51" s="2" t="s">
        <v>563</v>
      </c>
      <c r="G51" s="2">
        <v>6</v>
      </c>
      <c r="H51" s="2">
        <f>_xlfn.XLOOKUP($F51,'Feature Imp SM DF 20K'!B:B,'Feature Imp SM DF 20K'!$A:$A)</f>
        <v>56</v>
      </c>
      <c r="I51" s="2">
        <f>_xlfn.XLOOKUP($F51,'Feature Imp SM DF 20K'!C:C,'Feature Imp SM DF 20K'!$A:$A)</f>
        <v>37</v>
      </c>
      <c r="J51" s="2">
        <f>_xlfn.XLOOKUP($F51,'Feature Imp SM DF 20K'!D:D,'Feature Imp SM DF 20K'!$A:$A)</f>
        <v>58</v>
      </c>
      <c r="K51" s="2">
        <f>_xlfn.XLOOKUP($F51,'Feature Imp SM DF 20K'!E:E,'Feature Imp SM DF 20K'!$A:$A)</f>
        <v>56</v>
      </c>
      <c r="L51" s="2">
        <f>_xlfn.XLOOKUP($F51,'Feature Imp SM DF 20K'!F:F,'Feature Imp SM DF 20K'!$A:$A)</f>
        <v>30</v>
      </c>
      <c r="M51" s="2">
        <f>_xlfn.XLOOKUP($F51,'Feature Imp SM DF 20K'!G:G,'Feature Imp SM DF 20K'!$A:$A)</f>
        <v>38</v>
      </c>
      <c r="N51" s="2">
        <f t="shared" si="3"/>
        <v>30</v>
      </c>
      <c r="O51" s="1">
        <f t="shared" si="4"/>
        <v>275</v>
      </c>
      <c r="P51" s="1">
        <f t="shared" si="5"/>
        <v>6</v>
      </c>
      <c r="Q51" s="2" t="s">
        <v>1266</v>
      </c>
      <c r="R51" s="2">
        <v>9</v>
      </c>
      <c r="S51" s="2" t="s">
        <v>226</v>
      </c>
      <c r="T51" s="2">
        <v>20</v>
      </c>
      <c r="U51" s="2" t="s">
        <v>227</v>
      </c>
      <c r="V51" s="2">
        <v>20</v>
      </c>
      <c r="W51" s="2" t="s">
        <v>227</v>
      </c>
      <c r="X51" s="2">
        <v>20</v>
      </c>
      <c r="Y51" s="2" t="s">
        <v>227</v>
      </c>
      <c r="Z51" s="2">
        <v>19</v>
      </c>
      <c r="AA51" s="2" t="s">
        <v>227</v>
      </c>
      <c r="AB51" s="3" t="s">
        <v>1064</v>
      </c>
    </row>
    <row r="52" spans="1:28">
      <c r="E52" s="2" t="s">
        <v>1272</v>
      </c>
      <c r="F52" s="2" t="s">
        <v>861</v>
      </c>
      <c r="H52" s="2">
        <f>_xlfn.XLOOKUP($F52,'Feature Imp SM DF 20K'!B:B,'Feature Imp SM DF 20K'!$A:$A)</f>
        <v>47</v>
      </c>
      <c r="I52" s="2">
        <f>_xlfn.XLOOKUP($F52,'Feature Imp SM DF 20K'!C:C,'Feature Imp SM DF 20K'!$A:$A)</f>
        <v>52</v>
      </c>
      <c r="J52" s="2">
        <f>_xlfn.XLOOKUP($F52,'Feature Imp SM DF 20K'!D:D,'Feature Imp SM DF 20K'!$A:$A)</f>
        <v>45</v>
      </c>
      <c r="K52" s="2">
        <f>_xlfn.XLOOKUP($F52,'Feature Imp SM DF 20K'!E:E,'Feature Imp SM DF 20K'!$A:$A)</f>
        <v>53</v>
      </c>
      <c r="L52" s="2">
        <f>_xlfn.XLOOKUP($F52,'Feature Imp SM DF 20K'!F:F,'Feature Imp SM DF 20K'!$A:$A)</f>
        <v>59</v>
      </c>
      <c r="M52" s="2">
        <f>_xlfn.XLOOKUP($F52,'Feature Imp SM DF 20K'!G:G,'Feature Imp SM DF 20K'!$A:$A)</f>
        <v>59</v>
      </c>
      <c r="N52" s="2">
        <f t="shared" si="3"/>
        <v>45</v>
      </c>
      <c r="O52" s="1">
        <f t="shared" si="4"/>
        <v>315</v>
      </c>
      <c r="P52" s="1">
        <f t="shared" si="5"/>
        <v>6</v>
      </c>
      <c r="Q52" s="2" t="s">
        <v>1265</v>
      </c>
      <c r="R52" s="2">
        <v>126</v>
      </c>
      <c r="S52" s="2" t="s">
        <v>145</v>
      </c>
      <c r="Z52" s="2">
        <v>5</v>
      </c>
      <c r="AA52" s="2" t="s">
        <v>145</v>
      </c>
      <c r="AB52" s="3" t="s">
        <v>1258</v>
      </c>
    </row>
    <row r="53" spans="1:28">
      <c r="E53" s="2" t="s">
        <v>1272</v>
      </c>
      <c r="F53" s="2" t="s">
        <v>875</v>
      </c>
      <c r="H53" s="2">
        <f>_xlfn.XLOOKUP($F53,'Feature Imp SM DF 20K'!B:B,'Feature Imp SM DF 20K'!$A:$A)</f>
        <v>53</v>
      </c>
      <c r="I53" s="2">
        <f>_xlfn.XLOOKUP($F53,'Feature Imp SM DF 20K'!C:C,'Feature Imp SM DF 20K'!$A:$A)</f>
        <v>57</v>
      </c>
      <c r="J53" s="2">
        <f>_xlfn.XLOOKUP($F53,'Feature Imp SM DF 20K'!D:D,'Feature Imp SM DF 20K'!$A:$A)</f>
        <v>53</v>
      </c>
      <c r="K53" s="2">
        <f>_xlfn.XLOOKUP($F53,'Feature Imp SM DF 20K'!E:E,'Feature Imp SM DF 20K'!$A:$A)</f>
        <v>51</v>
      </c>
      <c r="L53" s="2">
        <f>_xlfn.XLOOKUP($F53,'Feature Imp SM DF 20K'!F:F,'Feature Imp SM DF 20K'!$A:$A)</f>
        <v>51</v>
      </c>
      <c r="M53" s="2">
        <f>_xlfn.XLOOKUP($F53,'Feature Imp SM DF 20K'!G:G,'Feature Imp SM DF 20K'!$A:$A)</f>
        <v>51</v>
      </c>
      <c r="O53" s="1">
        <f t="shared" si="4"/>
        <v>316</v>
      </c>
      <c r="P53" s="1">
        <f t="shared" si="5"/>
        <v>6</v>
      </c>
      <c r="Q53" s="2" t="s">
        <v>1265</v>
      </c>
      <c r="R53" s="2" t="s">
        <v>1100</v>
      </c>
      <c r="S53" s="2" t="s">
        <v>1099</v>
      </c>
      <c r="T53" s="2">
        <v>7</v>
      </c>
      <c r="U53" s="2" t="s">
        <v>157</v>
      </c>
      <c r="V53" s="2">
        <v>7</v>
      </c>
      <c r="W53" s="2" t="s">
        <v>157</v>
      </c>
      <c r="X53" s="2">
        <v>7</v>
      </c>
      <c r="Y53" s="2" t="s">
        <v>157</v>
      </c>
      <c r="Z53" s="2">
        <v>6</v>
      </c>
      <c r="AA53" s="2" t="s">
        <v>157</v>
      </c>
      <c r="AB53" s="3" t="s">
        <v>1262</v>
      </c>
    </row>
    <row r="54" spans="1:28">
      <c r="E54" s="2" t="s">
        <v>1272</v>
      </c>
      <c r="F54" s="2" t="s">
        <v>874</v>
      </c>
      <c r="H54" s="2">
        <f>_xlfn.XLOOKUP($F54,'Feature Imp SM DF 20K'!B:B,'Feature Imp SM DF 20K'!$A:$A)</f>
        <v>52</v>
      </c>
      <c r="I54" s="2">
        <f>_xlfn.XLOOKUP($F54,'Feature Imp SM DF 20K'!C:C,'Feature Imp SM DF 20K'!$A:$A)</f>
        <v>56</v>
      </c>
      <c r="J54" s="2">
        <f>_xlfn.XLOOKUP($F54,'Feature Imp SM DF 20K'!D:D,'Feature Imp SM DF 20K'!$A:$A)</f>
        <v>52</v>
      </c>
      <c r="K54" s="2">
        <f>_xlfn.XLOOKUP($F54,'Feature Imp SM DF 20K'!E:E,'Feature Imp SM DF 20K'!$A:$A)</f>
        <v>52</v>
      </c>
      <c r="L54" s="2">
        <f>_xlfn.XLOOKUP($F54,'Feature Imp SM DF 20K'!F:F,'Feature Imp SM DF 20K'!$A:$A)</f>
        <v>55</v>
      </c>
      <c r="M54" s="2">
        <f>_xlfn.XLOOKUP($F54,'Feature Imp SM DF 20K'!G:G,'Feature Imp SM DF 20K'!$A:$A)</f>
        <v>55</v>
      </c>
      <c r="N54" s="2">
        <f>MIN(H54:M54)</f>
        <v>52</v>
      </c>
      <c r="O54" s="1">
        <f t="shared" si="4"/>
        <v>322</v>
      </c>
      <c r="P54" s="1">
        <f t="shared" si="5"/>
        <v>6</v>
      </c>
      <c r="Q54" s="2" t="s">
        <v>1265</v>
      </c>
      <c r="T54" s="2">
        <v>4</v>
      </c>
      <c r="U54" s="2" t="s">
        <v>156</v>
      </c>
      <c r="V54" s="2">
        <v>4</v>
      </c>
      <c r="W54" s="2" t="s">
        <v>156</v>
      </c>
      <c r="X54" s="2">
        <v>4</v>
      </c>
      <c r="Y54" s="2" t="s">
        <v>156</v>
      </c>
      <c r="AB54" s="3" t="s">
        <v>1263</v>
      </c>
    </row>
    <row r="55" spans="1:28">
      <c r="E55" s="2" t="s">
        <v>1272</v>
      </c>
      <c r="F55" s="2" t="s">
        <v>867</v>
      </c>
      <c r="H55" s="2">
        <f>_xlfn.XLOOKUP($F55,'Feature Imp SM DF 20K'!B:B,'Feature Imp SM DF 20K'!$A:$A)</f>
        <v>57</v>
      </c>
      <c r="I55" s="2">
        <f>_xlfn.XLOOKUP($F55,'Feature Imp SM DF 20K'!C:C,'Feature Imp SM DF 20K'!$A:$A)</f>
        <v>54</v>
      </c>
      <c r="J55" s="2">
        <f>_xlfn.XLOOKUP($F55,'Feature Imp SM DF 20K'!D:D,'Feature Imp SM DF 20K'!$A:$A)</f>
        <v>56</v>
      </c>
      <c r="K55" s="2">
        <f>_xlfn.XLOOKUP($F55,'Feature Imp SM DF 20K'!E:E,'Feature Imp SM DF 20K'!$A:$A)</f>
        <v>59</v>
      </c>
      <c r="L55" s="2">
        <f>_xlfn.XLOOKUP($F55,'Feature Imp SM DF 20K'!F:F,'Feature Imp SM DF 20K'!$A:$A)</f>
        <v>50</v>
      </c>
      <c r="M55" s="2">
        <f>_xlfn.XLOOKUP($F55,'Feature Imp SM DF 20K'!G:G,'Feature Imp SM DF 20K'!$A:$A)</f>
        <v>48</v>
      </c>
      <c r="O55" s="1">
        <f t="shared" si="4"/>
        <v>324</v>
      </c>
      <c r="P55" s="1">
        <f t="shared" si="5"/>
        <v>6</v>
      </c>
      <c r="Q55" s="2" t="s">
        <v>1265</v>
      </c>
      <c r="R55" s="2">
        <v>128</v>
      </c>
      <c r="S55" s="2" t="s">
        <v>147</v>
      </c>
      <c r="T55" s="2">
        <v>5</v>
      </c>
      <c r="U55" s="2" t="s">
        <v>147</v>
      </c>
      <c r="V55" s="2">
        <v>5</v>
      </c>
      <c r="W55" s="2" t="s">
        <v>147</v>
      </c>
      <c r="X55" s="2">
        <v>5</v>
      </c>
      <c r="Y55" s="2" t="s">
        <v>147</v>
      </c>
      <c r="AB55" s="3" t="s">
        <v>1256</v>
      </c>
    </row>
    <row r="56" spans="1:28">
      <c r="E56" s="2" t="s">
        <v>1272</v>
      </c>
      <c r="F56" s="2" t="s">
        <v>868</v>
      </c>
      <c r="H56" s="2">
        <f>_xlfn.XLOOKUP($F56,'Feature Imp SM DF 20K'!B:B,'Feature Imp SM DF 20K'!$A:$A)</f>
        <v>58</v>
      </c>
      <c r="I56" s="2">
        <f>_xlfn.XLOOKUP($F56,'Feature Imp SM DF 20K'!C:C,'Feature Imp SM DF 20K'!$A:$A)</f>
        <v>59</v>
      </c>
      <c r="J56" s="2">
        <f>_xlfn.XLOOKUP($F56,'Feature Imp SM DF 20K'!D:D,'Feature Imp SM DF 20K'!$A:$A)</f>
        <v>59</v>
      </c>
      <c r="K56" s="2">
        <f>_xlfn.XLOOKUP($F56,'Feature Imp SM DF 20K'!E:E,'Feature Imp SM DF 20K'!$A:$A)</f>
        <v>57</v>
      </c>
      <c r="L56" s="2">
        <f>_xlfn.XLOOKUP($F56,'Feature Imp SM DF 20K'!F:F,'Feature Imp SM DF 20K'!$A:$A)</f>
        <v>47</v>
      </c>
      <c r="M56" s="2">
        <f>_xlfn.XLOOKUP($F56,'Feature Imp SM DF 20K'!G:G,'Feature Imp SM DF 20K'!$A:$A)</f>
        <v>46</v>
      </c>
      <c r="O56" s="1">
        <f t="shared" si="4"/>
        <v>326</v>
      </c>
      <c r="P56" s="1">
        <f t="shared" si="5"/>
        <v>6</v>
      </c>
      <c r="Q56" s="2" t="s">
        <v>1265</v>
      </c>
      <c r="R56" s="2">
        <v>129</v>
      </c>
      <c r="S56" s="2" t="s">
        <v>148</v>
      </c>
      <c r="T56" s="2">
        <v>3</v>
      </c>
      <c r="U56" s="2" t="s">
        <v>148</v>
      </c>
      <c r="V56" s="2">
        <v>3</v>
      </c>
      <c r="W56" s="2" t="s">
        <v>148</v>
      </c>
      <c r="X56" s="2">
        <v>3</v>
      </c>
      <c r="Y56" s="2" t="s">
        <v>148</v>
      </c>
      <c r="Z56" s="2">
        <v>4</v>
      </c>
      <c r="AA56" s="2" t="s">
        <v>148</v>
      </c>
      <c r="AB56" s="3" t="s">
        <v>1260</v>
      </c>
    </row>
    <row r="57" spans="1:28">
      <c r="E57" s="2" t="s">
        <v>1272</v>
      </c>
      <c r="F57" s="2" t="s">
        <v>865</v>
      </c>
      <c r="H57" s="2">
        <f>_xlfn.XLOOKUP($F57,'Feature Imp SM DF 20K'!B:B,'Feature Imp SM DF 20K'!$A:$A)</f>
        <v>59</v>
      </c>
      <c r="I57" s="2">
        <f>_xlfn.XLOOKUP($F57,'Feature Imp SM DF 20K'!C:C,'Feature Imp SM DF 20K'!$A:$A)</f>
        <v>58</v>
      </c>
      <c r="J57" s="2">
        <f>_xlfn.XLOOKUP($F57,'Feature Imp SM DF 20K'!D:D,'Feature Imp SM DF 20K'!$A:$A)</f>
        <v>57</v>
      </c>
      <c r="K57" s="2">
        <f>_xlfn.XLOOKUP($F57,'Feature Imp SM DF 20K'!E:E,'Feature Imp SM DF 20K'!$A:$A)</f>
        <v>58</v>
      </c>
      <c r="L57" s="2">
        <f>_xlfn.XLOOKUP($F57,'Feature Imp SM DF 20K'!F:F,'Feature Imp SM DF 20K'!$A:$A)</f>
        <v>49</v>
      </c>
      <c r="M57" s="2">
        <f>_xlfn.XLOOKUP($F57,'Feature Imp SM DF 20K'!G:G,'Feature Imp SM DF 20K'!$A:$A)</f>
        <v>50</v>
      </c>
      <c r="O57" s="1">
        <f t="shared" si="4"/>
        <v>331</v>
      </c>
      <c r="P57" s="1">
        <f t="shared" si="5"/>
        <v>6</v>
      </c>
      <c r="Q57" s="2" t="s">
        <v>1265</v>
      </c>
      <c r="R57" s="2">
        <v>128</v>
      </c>
      <c r="S57" s="2" t="s">
        <v>147</v>
      </c>
      <c r="T57" s="2">
        <v>5</v>
      </c>
      <c r="U57" s="2" t="s">
        <v>147</v>
      </c>
      <c r="V57" s="2">
        <v>5</v>
      </c>
      <c r="W57" s="2" t="s">
        <v>147</v>
      </c>
      <c r="X57" s="2">
        <v>5</v>
      </c>
      <c r="Y57" s="2" t="s">
        <v>147</v>
      </c>
      <c r="AB57" s="3" t="s">
        <v>1257</v>
      </c>
    </row>
    <row r="58" spans="1:28">
      <c r="E58" s="2" t="s">
        <v>1272</v>
      </c>
      <c r="F58" s="2" t="s">
        <v>864</v>
      </c>
      <c r="H58" s="2">
        <f>_xlfn.XLOOKUP($F58,'Feature Imp SM DF 20K'!B:B,'Feature Imp SM DF 20K'!$A:$A)</f>
        <v>54</v>
      </c>
      <c r="I58" s="2">
        <f>_xlfn.XLOOKUP($F58,'Feature Imp SM DF 20K'!C:C,'Feature Imp SM DF 20K'!$A:$A)</f>
        <v>55</v>
      </c>
      <c r="J58" s="2">
        <f>_xlfn.XLOOKUP($F58,'Feature Imp SM DF 20K'!D:D,'Feature Imp SM DF 20K'!$A:$A)</f>
        <v>54</v>
      </c>
      <c r="K58" s="2">
        <f>_xlfn.XLOOKUP($F58,'Feature Imp SM DF 20K'!E:E,'Feature Imp SM DF 20K'!$A:$A)</f>
        <v>55</v>
      </c>
      <c r="L58" s="2">
        <f>_xlfn.XLOOKUP($F58,'Feature Imp SM DF 20K'!F:F,'Feature Imp SM DF 20K'!$A:$A)</f>
        <v>58</v>
      </c>
      <c r="M58" s="2">
        <f>_xlfn.XLOOKUP($F58,'Feature Imp SM DF 20K'!G:G,'Feature Imp SM DF 20K'!$A:$A)</f>
        <v>56</v>
      </c>
      <c r="N58" s="2">
        <f>MIN(H58:M58)</f>
        <v>54</v>
      </c>
      <c r="O58" s="1">
        <f t="shared" si="4"/>
        <v>332</v>
      </c>
      <c r="P58" s="1">
        <f t="shared" si="5"/>
        <v>6</v>
      </c>
      <c r="Q58" s="2" t="s">
        <v>1265</v>
      </c>
      <c r="R58" s="2">
        <v>127</v>
      </c>
      <c r="S58" s="2" t="s">
        <v>146</v>
      </c>
      <c r="T58" s="2">
        <v>6</v>
      </c>
      <c r="U58" s="2" t="s">
        <v>146</v>
      </c>
      <c r="V58" s="2">
        <v>6</v>
      </c>
      <c r="W58" s="2" t="s">
        <v>146</v>
      </c>
      <c r="X58" s="2">
        <v>6</v>
      </c>
      <c r="Y58" s="2" t="s">
        <v>146</v>
      </c>
      <c r="Z58" s="2">
        <v>3</v>
      </c>
      <c r="AA58" s="2" t="s">
        <v>146</v>
      </c>
      <c r="AB58" s="3" t="s">
        <v>1259</v>
      </c>
    </row>
    <row r="59" spans="1:28">
      <c r="E59" s="2" t="s">
        <v>1272</v>
      </c>
      <c r="F59" s="2" t="s">
        <v>772</v>
      </c>
      <c r="G59" s="2">
        <v>4</v>
      </c>
      <c r="H59" s="2" t="e">
        <f>_xlfn.XLOOKUP($F59,'Feature Imp SM DF 20K'!B:B,'Feature Imp SM DF 20K'!$A:$A)</f>
        <v>#N/A</v>
      </c>
      <c r="I59" s="2" t="e">
        <f>_xlfn.XLOOKUP($F59,'Feature Imp SM DF 20K'!C:C,'Feature Imp SM DF 20K'!$A:$A)</f>
        <v>#N/A</v>
      </c>
      <c r="J59" s="2" t="e">
        <f>_xlfn.XLOOKUP($F59,'Feature Imp SM DF 20K'!D:D,'Feature Imp SM DF 20K'!$A:$A)</f>
        <v>#N/A</v>
      </c>
      <c r="K59" s="2" t="e">
        <f>_xlfn.XLOOKUP($F59,'Feature Imp SM DF 20K'!E:E,'Feature Imp SM DF 20K'!$A:$A)</f>
        <v>#N/A</v>
      </c>
      <c r="L59" s="2" t="e">
        <f>_xlfn.XLOOKUP($F59,'Feature Imp SM DF 20K'!F:F,'Feature Imp SM DF 20K'!$A:$A)</f>
        <v>#N/A</v>
      </c>
      <c r="M59" s="2" t="e">
        <f>_xlfn.XLOOKUP($F59,'Feature Imp SM DF 20K'!G:G,'Feature Imp SM DF 20K'!$A:$A)</f>
        <v>#N/A</v>
      </c>
      <c r="O59" s="1" t="e">
        <f t="shared" si="4"/>
        <v>#N/A</v>
      </c>
      <c r="P59" s="1">
        <f t="shared" si="5"/>
        <v>6</v>
      </c>
      <c r="Q59" s="2" t="s">
        <v>1265</v>
      </c>
      <c r="AB59" s="3" t="s">
        <v>1183</v>
      </c>
    </row>
    <row r="60" spans="1:28">
      <c r="F60" s="2" t="s">
        <v>766</v>
      </c>
      <c r="G60" s="2" t="s">
        <v>1273</v>
      </c>
      <c r="H60" s="2" t="e">
        <f>_xlfn.XLOOKUP($F60,'Feature Imp SM DF 20K'!B:B,'Feature Imp SM DF 20K'!$A:$A)</f>
        <v>#N/A</v>
      </c>
      <c r="I60" s="2" t="e">
        <f>_xlfn.XLOOKUP($F60,'Feature Imp SM DF 20K'!C:C,'Feature Imp SM DF 20K'!$A:$A)</f>
        <v>#N/A</v>
      </c>
      <c r="J60" s="2" t="e">
        <f>_xlfn.XLOOKUP($F60,'Feature Imp SM DF 20K'!D:D,'Feature Imp SM DF 20K'!$A:$A)</f>
        <v>#N/A</v>
      </c>
      <c r="K60" s="2" t="e">
        <f>_xlfn.XLOOKUP($F60,'Feature Imp SM DF 20K'!E:E,'Feature Imp SM DF 20K'!$A:$A)</f>
        <v>#N/A</v>
      </c>
      <c r="L60" s="2" t="e">
        <f>_xlfn.XLOOKUP($F60,'Feature Imp SM DF 20K'!F:F,'Feature Imp SM DF 20K'!$A:$A)</f>
        <v>#N/A</v>
      </c>
      <c r="M60" s="2" t="e">
        <f>_xlfn.XLOOKUP($F60,'Feature Imp SM DF 20K'!G:G,'Feature Imp SM DF 20K'!$A:$A)</f>
        <v>#N/A</v>
      </c>
      <c r="O60" s="1" t="e">
        <f t="shared" si="4"/>
        <v>#N/A</v>
      </c>
      <c r="P60" s="1">
        <f t="shared" si="5"/>
        <v>6</v>
      </c>
      <c r="Q60" s="2" t="s">
        <v>1264</v>
      </c>
      <c r="R60" s="2">
        <v>2</v>
      </c>
      <c r="S60" s="2" t="s">
        <v>210</v>
      </c>
      <c r="T60" s="2">
        <v>1</v>
      </c>
      <c r="U60" s="2" t="s">
        <v>14</v>
      </c>
      <c r="V60" s="2">
        <v>1</v>
      </c>
      <c r="W60" s="2" t="s">
        <v>14</v>
      </c>
      <c r="X60" s="2">
        <v>1</v>
      </c>
      <c r="Y60" s="2" t="s">
        <v>14</v>
      </c>
      <c r="Z60" s="2">
        <v>1</v>
      </c>
      <c r="AA60" s="2" t="s">
        <v>14</v>
      </c>
      <c r="AB60" s="3" t="s">
        <v>211</v>
      </c>
    </row>
    <row r="61" spans="1:28">
      <c r="K61" s="1"/>
      <c r="L61" s="6"/>
      <c r="M61" s="1"/>
      <c r="N61" s="1"/>
      <c r="O61" s="1"/>
      <c r="P61" s="1"/>
    </row>
    <row r="62" spans="1:28">
      <c r="E62" s="2" t="s">
        <v>1208</v>
      </c>
      <c r="F62" s="2">
        <f>COUNTA(F2:F60)</f>
        <v>59</v>
      </c>
      <c r="K62" s="1"/>
      <c r="L62" s="6"/>
      <c r="M62" s="1"/>
      <c r="N62" s="1"/>
      <c r="O62" s="1"/>
      <c r="P62" s="1"/>
    </row>
    <row r="63" spans="1:28">
      <c r="K63" s="1"/>
      <c r="L63" s="6"/>
      <c r="M63" s="1"/>
      <c r="N63" s="1"/>
      <c r="O63" s="1"/>
      <c r="P63" s="1"/>
    </row>
    <row r="64" spans="1:28">
      <c r="K64" s="1"/>
      <c r="L64" s="6"/>
      <c r="M64" s="1"/>
      <c r="N64" s="1"/>
      <c r="O64" s="1"/>
      <c r="P64" s="1"/>
    </row>
    <row r="65" spans="11:16">
      <c r="K65" s="1"/>
      <c r="L65" s="6"/>
      <c r="M65" s="1"/>
      <c r="N65" s="1"/>
      <c r="O65" s="1"/>
      <c r="P65" s="1"/>
    </row>
    <row r="66" spans="11:16">
      <c r="K66" s="1"/>
      <c r="L66" s="6"/>
      <c r="M66" s="1"/>
      <c r="N66" s="1"/>
      <c r="O66" s="1"/>
      <c r="P66" s="1"/>
    </row>
    <row r="67" spans="11:16">
      <c r="K67" s="1"/>
      <c r="L67" s="6"/>
      <c r="M67" s="1"/>
      <c r="N67" s="1"/>
      <c r="O67" s="1"/>
      <c r="P67" s="1"/>
    </row>
    <row r="68" spans="11:16">
      <c r="K68" s="1"/>
      <c r="L68" s="6"/>
      <c r="M68" s="1"/>
      <c r="N68" s="1"/>
      <c r="O68" s="1"/>
      <c r="P68" s="1"/>
    </row>
    <row r="69" spans="11:16">
      <c r="K69" s="1"/>
      <c r="L69" s="6"/>
      <c r="M69" s="1"/>
      <c r="N69" s="1"/>
      <c r="O69" s="1"/>
      <c r="P69" s="1"/>
    </row>
    <row r="70" spans="11:16">
      <c r="K70" s="1"/>
      <c r="L70" s="6"/>
      <c r="M70" s="1"/>
      <c r="N70" s="1"/>
      <c r="O70" s="1"/>
      <c r="P70" s="1"/>
    </row>
    <row r="71" spans="11:16">
      <c r="K71" s="1"/>
      <c r="L71" s="6"/>
      <c r="M71" s="1"/>
      <c r="N71" s="1"/>
      <c r="O71" s="1"/>
      <c r="P71" s="1"/>
    </row>
    <row r="72" spans="11:16">
      <c r="K72" s="1"/>
      <c r="L72" s="6"/>
      <c r="M72" s="1"/>
      <c r="N72" s="1"/>
      <c r="O72" s="1"/>
      <c r="P72" s="1"/>
    </row>
    <row r="73" spans="11:16">
      <c r="K73" s="1"/>
      <c r="L73" s="6"/>
      <c r="M73" s="1"/>
      <c r="N73" s="1"/>
      <c r="O73" s="1"/>
      <c r="P73" s="1"/>
    </row>
    <row r="74" spans="11:16">
      <c r="K74" s="1"/>
      <c r="L74" s="6"/>
      <c r="M74" s="1"/>
      <c r="N74" s="1"/>
      <c r="O74" s="1"/>
      <c r="P74" s="1"/>
    </row>
    <row r="75" spans="11:16">
      <c r="K75" s="1"/>
      <c r="L75" s="6"/>
      <c r="M75" s="1"/>
      <c r="N75" s="1"/>
      <c r="O75" s="1"/>
      <c r="P75" s="1"/>
    </row>
    <row r="76" spans="11:16">
      <c r="K76" s="1"/>
      <c r="L76" s="6"/>
      <c r="M76" s="1"/>
      <c r="N76" s="1"/>
      <c r="O76" s="1"/>
      <c r="P76" s="1"/>
    </row>
    <row r="77" spans="11:16">
      <c r="K77" s="1"/>
      <c r="L77" s="6"/>
      <c r="M77" s="1"/>
      <c r="N77" s="1"/>
      <c r="O77" s="1"/>
      <c r="P77" s="1"/>
    </row>
    <row r="78" spans="11:16">
      <c r="K78" s="1"/>
      <c r="L78" s="6"/>
      <c r="M78" s="1"/>
      <c r="N78" s="1"/>
      <c r="O78" s="1"/>
      <c r="P78" s="1"/>
    </row>
    <row r="79" spans="11:16">
      <c r="K79" s="1"/>
      <c r="L79" s="6"/>
      <c r="M79" s="1"/>
      <c r="N79" s="1"/>
      <c r="O79" s="1"/>
      <c r="P79" s="1"/>
    </row>
    <row r="80" spans="11:16">
      <c r="K80" s="1"/>
      <c r="L80" s="6"/>
      <c r="M80" s="1"/>
      <c r="N80" s="1"/>
      <c r="O80" s="1"/>
      <c r="P80" s="1"/>
    </row>
    <row r="81" spans="11:16">
      <c r="K81" s="1"/>
      <c r="L81" s="6"/>
      <c r="M81" s="1"/>
      <c r="N81" s="1"/>
      <c r="O81" s="1"/>
      <c r="P81" s="1"/>
    </row>
    <row r="82" spans="11:16">
      <c r="K82" s="1"/>
      <c r="L82" s="6"/>
      <c r="M82" s="1"/>
      <c r="N82" s="1"/>
      <c r="O82" s="1"/>
      <c r="P82" s="1"/>
    </row>
    <row r="83" spans="11:16">
      <c r="K83" s="1"/>
      <c r="L83" s="6"/>
      <c r="M83" s="1"/>
      <c r="N83" s="1"/>
      <c r="O83" s="1"/>
      <c r="P83" s="1"/>
    </row>
    <row r="84" spans="11:16">
      <c r="K84" s="1"/>
      <c r="L84" s="6"/>
      <c r="M84" s="1"/>
      <c r="N84" s="1"/>
      <c r="O84" s="1"/>
      <c r="P84" s="1"/>
    </row>
    <row r="85" spans="11:16">
      <c r="K85" s="1"/>
      <c r="L85" s="6"/>
      <c r="M85" s="1"/>
      <c r="N85" s="1"/>
      <c r="O85" s="1"/>
      <c r="P85" s="1"/>
    </row>
    <row r="86" spans="11:16">
      <c r="K86" s="1"/>
      <c r="L86" s="6"/>
      <c r="M86" s="1"/>
      <c r="N86" s="1"/>
      <c r="O86" s="1"/>
      <c r="P86" s="1"/>
    </row>
    <row r="87" spans="11:16">
      <c r="K87" s="1"/>
      <c r="L87" s="6"/>
      <c r="M87" s="1"/>
      <c r="N87" s="1"/>
      <c r="O87" s="1"/>
      <c r="P87" s="1"/>
    </row>
    <row r="88" spans="11:16">
      <c r="K88" s="1"/>
      <c r="L88" s="6"/>
      <c r="M88" s="1"/>
      <c r="N88" s="1"/>
      <c r="O88" s="1"/>
      <c r="P88" s="1"/>
    </row>
    <row r="89" spans="11:16">
      <c r="L89" s="6"/>
      <c r="M89" s="1"/>
      <c r="N89" s="1"/>
      <c r="O89" s="1"/>
      <c r="P89" s="1"/>
    </row>
    <row r="90" spans="11:16">
      <c r="L90" s="6"/>
      <c r="M90" s="1"/>
      <c r="N90" s="1"/>
      <c r="O90" s="1"/>
      <c r="P90" s="1"/>
    </row>
    <row r="91" spans="11:16">
      <c r="L91" s="6"/>
      <c r="M91" s="1"/>
      <c r="N91" s="1"/>
      <c r="O91" s="1"/>
      <c r="P91" s="1"/>
    </row>
    <row r="92" spans="11:16">
      <c r="L92" s="6"/>
      <c r="M92" s="1"/>
      <c r="N92" s="1"/>
      <c r="O92" s="1"/>
      <c r="P92" s="1"/>
    </row>
    <row r="93" spans="11:16">
      <c r="L93" s="6"/>
      <c r="M93" s="1"/>
      <c r="N93" s="1"/>
      <c r="O93" s="1"/>
      <c r="P93" s="1"/>
    </row>
    <row r="94" spans="11:16">
      <c r="K94" s="1"/>
      <c r="L94" s="6"/>
      <c r="M94" s="1"/>
      <c r="N94" s="1"/>
      <c r="O94" s="1"/>
      <c r="P94" s="1"/>
    </row>
    <row r="95" spans="11:16">
      <c r="K95" s="1"/>
      <c r="L95" s="6"/>
      <c r="M95" s="1"/>
      <c r="N95" s="1"/>
      <c r="O95" s="1"/>
      <c r="P95" s="1"/>
    </row>
    <row r="96" spans="11:16">
      <c r="K96" s="1"/>
      <c r="L96" s="6"/>
      <c r="M96" s="1"/>
      <c r="N96" s="1"/>
      <c r="O96" s="1"/>
      <c r="P96" s="1"/>
    </row>
    <row r="97" spans="12:16">
      <c r="L97" s="6"/>
      <c r="M97" s="1"/>
      <c r="N97" s="1"/>
      <c r="O97" s="1"/>
      <c r="P97" s="1"/>
    </row>
    <row r="98" spans="12:16">
      <c r="L98" s="6"/>
      <c r="M98" s="1"/>
      <c r="N98" s="1"/>
      <c r="O98" s="1"/>
      <c r="P98" s="1"/>
    </row>
    <row r="99" spans="12:16">
      <c r="L99" s="6"/>
      <c r="M99" s="1"/>
      <c r="N99" s="1"/>
      <c r="O99" s="1"/>
      <c r="P99" s="1"/>
    </row>
    <row r="100" spans="12:16">
      <c r="L100" s="6"/>
      <c r="M100" s="1"/>
      <c r="N100" s="1"/>
      <c r="O100" s="1"/>
      <c r="P100" s="1"/>
    </row>
    <row r="101" spans="12:16">
      <c r="L101" s="6"/>
      <c r="M101" s="1"/>
      <c r="N101" s="1"/>
      <c r="O101" s="1"/>
      <c r="P101" s="1"/>
    </row>
    <row r="102" spans="12:16">
      <c r="L102" s="6"/>
      <c r="M102" s="1"/>
      <c r="N102" s="1"/>
      <c r="O102" s="1"/>
      <c r="P102" s="1"/>
    </row>
    <row r="103" spans="12:16">
      <c r="L103" s="6"/>
      <c r="M103" s="1"/>
      <c r="N103" s="1"/>
      <c r="O103" s="1"/>
      <c r="P103" s="1"/>
    </row>
    <row r="104" spans="12:16">
      <c r="L104" s="6"/>
      <c r="M104" s="1"/>
      <c r="N104" s="1"/>
      <c r="O104" s="1"/>
      <c r="P104" s="1"/>
    </row>
    <row r="105" spans="12:16">
      <c r="L105" s="6"/>
      <c r="M105" s="1"/>
      <c r="N105" s="1"/>
      <c r="O105" s="1"/>
      <c r="P105" s="1"/>
    </row>
    <row r="106" spans="12:16">
      <c r="L106" s="6"/>
      <c r="M106" s="1"/>
      <c r="N106" s="1"/>
      <c r="O106" s="1"/>
      <c r="P106" s="1"/>
    </row>
    <row r="107" spans="12:16">
      <c r="L107" s="6"/>
      <c r="M107" s="1"/>
      <c r="N107" s="1"/>
      <c r="O107" s="1"/>
      <c r="P107" s="1"/>
    </row>
    <row r="108" spans="12:16">
      <c r="L108" s="6"/>
      <c r="M108" s="1"/>
      <c r="N108" s="1"/>
      <c r="O108" s="1"/>
      <c r="P108" s="1"/>
    </row>
    <row r="109" spans="12:16">
      <c r="L109" s="6"/>
      <c r="M109" s="1"/>
      <c r="N109" s="1"/>
      <c r="O109" s="1"/>
      <c r="P109" s="1"/>
    </row>
    <row r="110" spans="12:16">
      <c r="L110" s="6"/>
      <c r="M110" s="1"/>
      <c r="N110" s="1"/>
      <c r="O110" s="1"/>
      <c r="P110" s="1"/>
    </row>
    <row r="111" spans="12:16">
      <c r="L111" s="6"/>
      <c r="M111" s="1"/>
      <c r="N111" s="1"/>
      <c r="O111" s="1"/>
      <c r="P111" s="1"/>
    </row>
    <row r="112" spans="12:16">
      <c r="L112" s="6"/>
      <c r="M112" s="1"/>
      <c r="N112" s="1"/>
      <c r="O112" s="1"/>
      <c r="P112" s="1"/>
    </row>
    <row r="113" spans="12:16">
      <c r="L113" s="6"/>
      <c r="M113" s="1"/>
      <c r="N113" s="1"/>
      <c r="O113" s="1"/>
      <c r="P113" s="1"/>
    </row>
    <row r="114" spans="12:16">
      <c r="L114" s="6"/>
      <c r="M114" s="1"/>
      <c r="N114" s="1"/>
      <c r="O114" s="1"/>
      <c r="P114" s="1"/>
    </row>
    <row r="115" spans="12:16">
      <c r="L115" s="6"/>
      <c r="M115" s="1"/>
      <c r="N115" s="1"/>
      <c r="O115" s="1"/>
      <c r="P115" s="1"/>
    </row>
    <row r="116" spans="12:16">
      <c r="L116" s="6"/>
      <c r="M116" s="1"/>
      <c r="N116" s="1"/>
      <c r="O116" s="1"/>
      <c r="P116" s="1"/>
    </row>
    <row r="117" spans="12:16">
      <c r="L117" s="6"/>
      <c r="M117" s="1"/>
      <c r="N117" s="1"/>
      <c r="O117" s="1"/>
      <c r="P117" s="1"/>
    </row>
    <row r="118" spans="12:16">
      <c r="L118" s="6"/>
      <c r="M118" s="1"/>
      <c r="N118" s="1"/>
      <c r="O118" s="1"/>
      <c r="P118" s="1"/>
    </row>
    <row r="119" spans="12:16">
      <c r="L119" s="6"/>
      <c r="M119" s="1"/>
      <c r="N119" s="1"/>
      <c r="O119" s="1"/>
      <c r="P119" s="1"/>
    </row>
    <row r="120" spans="12:16">
      <c r="L120" s="6"/>
      <c r="M120" s="1"/>
      <c r="N120" s="1"/>
      <c r="O120" s="1"/>
      <c r="P120" s="1"/>
    </row>
    <row r="121" spans="12:16">
      <c r="L121" s="6"/>
      <c r="M121" s="1"/>
      <c r="N121" s="1"/>
      <c r="O121" s="1"/>
      <c r="P121" s="1"/>
    </row>
    <row r="122" spans="12:16">
      <c r="L122" s="6"/>
      <c r="M122" s="1"/>
      <c r="N122" s="1"/>
      <c r="O122" s="1"/>
      <c r="P122" s="1"/>
    </row>
    <row r="123" spans="12:16">
      <c r="L123" s="6"/>
      <c r="M123" s="1"/>
      <c r="N123" s="1"/>
      <c r="O123" s="1"/>
      <c r="P123" s="1"/>
    </row>
    <row r="124" spans="12:16">
      <c r="L124" s="6"/>
      <c r="M124" s="1"/>
      <c r="N124" s="1"/>
      <c r="O124" s="1"/>
      <c r="P124" s="1"/>
    </row>
    <row r="125" spans="12:16">
      <c r="L125" s="6"/>
      <c r="M125" s="1"/>
      <c r="N125" s="1"/>
      <c r="O125" s="1"/>
      <c r="P125" s="1"/>
    </row>
    <row r="126" spans="12:16">
      <c r="L126" s="6"/>
      <c r="M126" s="1"/>
      <c r="N126" s="1"/>
      <c r="O126" s="1"/>
      <c r="P126" s="1"/>
    </row>
    <row r="127" spans="12:16">
      <c r="L127" s="6"/>
      <c r="M127" s="1"/>
      <c r="N127" s="1"/>
      <c r="O127" s="1"/>
      <c r="P127" s="1"/>
    </row>
    <row r="128" spans="12:16">
      <c r="L128" s="6"/>
      <c r="M128" s="1"/>
      <c r="N128" s="1"/>
      <c r="O128" s="1"/>
      <c r="P128" s="1"/>
    </row>
    <row r="129" spans="11:16">
      <c r="L129" s="6"/>
      <c r="M129" s="1"/>
      <c r="N129" s="1"/>
      <c r="O129" s="1"/>
      <c r="P129" s="1"/>
    </row>
    <row r="130" spans="11:16">
      <c r="L130" s="6"/>
      <c r="M130" s="1"/>
      <c r="N130" s="1"/>
      <c r="O130" s="1"/>
      <c r="P130" s="1"/>
    </row>
    <row r="131" spans="11:16">
      <c r="L131" s="6"/>
      <c r="M131" s="1"/>
      <c r="N131" s="1"/>
      <c r="O131" s="1"/>
      <c r="P131" s="1"/>
    </row>
    <row r="132" spans="11:16">
      <c r="L132" s="6"/>
      <c r="M132" s="1"/>
      <c r="N132" s="1"/>
      <c r="O132" s="1"/>
      <c r="P132" s="1"/>
    </row>
    <row r="133" spans="11:16">
      <c r="L133" s="6"/>
      <c r="M133" s="1"/>
      <c r="N133" s="1"/>
      <c r="O133" s="1"/>
      <c r="P133" s="1"/>
    </row>
    <row r="134" spans="11:16">
      <c r="L134" s="6"/>
      <c r="M134" s="1"/>
      <c r="N134" s="1"/>
      <c r="O134" s="1"/>
      <c r="P134" s="1"/>
    </row>
    <row r="135" spans="11:16">
      <c r="L135" s="6"/>
      <c r="M135" s="1"/>
      <c r="N135" s="1"/>
      <c r="O135" s="1"/>
      <c r="P135" s="1"/>
    </row>
    <row r="136" spans="11:16">
      <c r="K136" s="1"/>
      <c r="L136" s="6"/>
      <c r="M136" s="1"/>
      <c r="N136" s="1"/>
      <c r="O136" s="1"/>
      <c r="P136" s="1"/>
    </row>
    <row r="137" spans="11:16">
      <c r="K137" s="1"/>
      <c r="L137" s="6"/>
      <c r="M137" s="1"/>
      <c r="N137" s="1"/>
      <c r="O137" s="1"/>
      <c r="P137" s="1"/>
    </row>
    <row r="138" spans="11:16">
      <c r="K138" s="1"/>
      <c r="L138" s="6"/>
      <c r="M138" s="1"/>
      <c r="N138" s="1"/>
      <c r="O138" s="1"/>
      <c r="P138" s="1"/>
    </row>
    <row r="139" spans="11:16">
      <c r="K139" s="1"/>
      <c r="L139" s="6"/>
      <c r="M139" s="1"/>
      <c r="N139" s="1"/>
      <c r="O139" s="1"/>
      <c r="P139" s="1"/>
    </row>
    <row r="140" spans="11:16">
      <c r="K140" s="1"/>
      <c r="L140" s="6"/>
      <c r="M140" s="1"/>
      <c r="N140" s="1"/>
      <c r="O140" s="1"/>
      <c r="P140" s="1"/>
    </row>
    <row r="141" spans="11:16">
      <c r="K141" s="1"/>
      <c r="L141" s="6"/>
      <c r="M141" s="1"/>
      <c r="N141" s="1"/>
      <c r="O141" s="1"/>
      <c r="P141" s="1"/>
    </row>
    <row r="142" spans="11:16">
      <c r="K142" s="1"/>
      <c r="L142" s="6"/>
      <c r="M142" s="1"/>
      <c r="N142" s="1"/>
      <c r="O142" s="1"/>
      <c r="P142" s="1"/>
    </row>
    <row r="143" spans="11:16">
      <c r="K143" s="1"/>
      <c r="L143" s="6"/>
      <c r="M143" s="1"/>
      <c r="N143" s="1"/>
      <c r="O143" s="1"/>
      <c r="P143" s="1"/>
    </row>
    <row r="144" spans="11:16">
      <c r="K144" s="1"/>
      <c r="L144" s="6"/>
      <c r="M144" s="1"/>
      <c r="N144" s="1"/>
      <c r="O144" s="1"/>
      <c r="P144" s="1"/>
    </row>
    <row r="145" spans="9:16">
      <c r="K145" s="1"/>
      <c r="L145" s="6"/>
      <c r="M145" s="1"/>
      <c r="N145" s="1"/>
      <c r="O145" s="1"/>
      <c r="P145" s="1"/>
    </row>
    <row r="146" spans="9:16">
      <c r="K146" s="1"/>
      <c r="L146" s="6"/>
      <c r="M146" s="1"/>
      <c r="N146" s="1"/>
      <c r="O146" s="1"/>
      <c r="P146" s="1"/>
    </row>
    <row r="147" spans="9:16">
      <c r="K147" s="1"/>
      <c r="L147" s="6"/>
      <c r="M147" s="1"/>
      <c r="N147" s="1"/>
      <c r="O147" s="1"/>
      <c r="P147" s="1"/>
    </row>
    <row r="148" spans="9:16">
      <c r="K148" s="1"/>
      <c r="L148" s="6"/>
      <c r="M148" s="1"/>
      <c r="N148" s="1"/>
      <c r="O148" s="1"/>
      <c r="P148" s="1"/>
    </row>
    <row r="149" spans="9:16">
      <c r="K149" s="1"/>
      <c r="L149" s="6"/>
      <c r="M149" s="1"/>
      <c r="N149" s="1"/>
      <c r="O149" s="1"/>
      <c r="P149" s="1"/>
    </row>
    <row r="150" spans="9:16">
      <c r="K150" s="1"/>
      <c r="L150" s="1"/>
      <c r="M150" s="1"/>
      <c r="N150" s="1"/>
      <c r="O150" s="1"/>
      <c r="P150" s="1"/>
    </row>
    <row r="151" spans="9:16">
      <c r="K151" s="1"/>
      <c r="L151" s="1"/>
      <c r="M151" s="1"/>
      <c r="N151" s="1"/>
      <c r="O151" s="1"/>
      <c r="P151" s="1"/>
    </row>
    <row r="152" spans="9:16">
      <c r="I152" s="3"/>
      <c r="K152" s="1"/>
      <c r="L152" s="1"/>
      <c r="M152" s="1"/>
      <c r="N152" s="1"/>
      <c r="O152" s="1"/>
      <c r="P152" s="1"/>
    </row>
    <row r="153" spans="9:16">
      <c r="I153" s="3"/>
      <c r="K153" s="1"/>
      <c r="L153" s="1"/>
      <c r="M153" s="1"/>
      <c r="N153" s="1"/>
      <c r="O153" s="1"/>
      <c r="P153" s="1"/>
    </row>
    <row r="154" spans="9:16">
      <c r="I154" s="13"/>
      <c r="K154" s="1"/>
      <c r="L154" s="1"/>
      <c r="M154" s="1"/>
      <c r="N154" s="1"/>
      <c r="O154" s="1"/>
      <c r="P154" s="1"/>
    </row>
    <row r="155" spans="9:16">
      <c r="I155" s="3"/>
      <c r="K155" s="1"/>
      <c r="L155" s="1"/>
      <c r="M155" s="1"/>
      <c r="N155" s="1"/>
      <c r="O155" s="1"/>
      <c r="P155" s="1"/>
    </row>
    <row r="156" spans="9:16">
      <c r="K156" s="1"/>
      <c r="L156" s="1"/>
      <c r="M156" s="1"/>
      <c r="N156" s="1"/>
      <c r="O156" s="1"/>
      <c r="P156" s="1"/>
    </row>
  </sheetData>
  <autoFilter ref="A1:AB60" xr:uid="{3387C8E8-1B12-6B48-9697-AD8FA7AB7726}">
    <sortState xmlns:xlrd2="http://schemas.microsoft.com/office/spreadsheetml/2017/richdata2" ref="A2:AB60">
      <sortCondition descending="1" ref="P2:P60"/>
      <sortCondition ref="O2:O60"/>
    </sortState>
  </autoFilter>
  <conditionalFormatting sqref="H1:N1048576">
    <cfRule type="iconSet" priority="1">
      <iconSet iconSet="3Signs" reverse="1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E3E4A-2EEE-9747-9518-BF091B4951BA}">
  <sheetPr>
    <tabColor theme="3"/>
  </sheetPr>
  <dimension ref="A1:M112"/>
  <sheetViews>
    <sheetView topLeftCell="A4" zoomScale="200" zoomScaleNormal="200" workbookViewId="0">
      <selection activeCell="C22" sqref="C22"/>
    </sheetView>
  </sheetViews>
  <sheetFormatPr baseColWidth="10" defaultRowHeight="15"/>
  <cols>
    <col min="1" max="16384" width="10.83203125" style="14"/>
  </cols>
  <sheetData>
    <row r="1" spans="1:13">
      <c r="A1" s="14" t="s">
        <v>1248</v>
      </c>
      <c r="B1" s="14" t="s">
        <v>1242</v>
      </c>
      <c r="C1" s="14" t="s">
        <v>1243</v>
      </c>
      <c r="D1" s="14" t="s">
        <v>1244</v>
      </c>
      <c r="E1" s="14" t="s">
        <v>1245</v>
      </c>
      <c r="F1" s="14" t="s">
        <v>1246</v>
      </c>
      <c r="G1" s="25" t="s">
        <v>1247</v>
      </c>
      <c r="M1" s="25"/>
    </row>
    <row r="2" spans="1:13">
      <c r="A2" s="14">
        <v>1</v>
      </c>
      <c r="B2" s="28" t="s">
        <v>592</v>
      </c>
      <c r="C2" s="28" t="s">
        <v>592</v>
      </c>
      <c r="D2" s="28" t="s">
        <v>592</v>
      </c>
      <c r="E2" s="28" t="s">
        <v>592</v>
      </c>
      <c r="F2" s="28" t="s">
        <v>592</v>
      </c>
      <c r="G2" s="28" t="s">
        <v>592</v>
      </c>
    </row>
    <row r="3" spans="1:13">
      <c r="A3" s="14">
        <v>2</v>
      </c>
      <c r="B3" s="28" t="s">
        <v>573</v>
      </c>
      <c r="C3" s="28" t="s">
        <v>594</v>
      </c>
      <c r="D3" s="28" t="s">
        <v>573</v>
      </c>
      <c r="E3" s="28" t="s">
        <v>573</v>
      </c>
      <c r="F3" s="28" t="s">
        <v>573</v>
      </c>
      <c r="G3" s="28" t="s">
        <v>594</v>
      </c>
    </row>
    <row r="4" spans="1:13">
      <c r="A4" s="14">
        <v>3</v>
      </c>
      <c r="B4" s="28" t="s">
        <v>594</v>
      </c>
      <c r="C4" s="28" t="s">
        <v>573</v>
      </c>
      <c r="D4" s="28" t="s">
        <v>594</v>
      </c>
      <c r="E4" s="28" t="s">
        <v>594</v>
      </c>
      <c r="F4" s="28" t="s">
        <v>594</v>
      </c>
      <c r="G4" s="28" t="s">
        <v>573</v>
      </c>
    </row>
    <row r="5" spans="1:13">
      <c r="A5" s="14">
        <v>4</v>
      </c>
      <c r="B5" s="28" t="s">
        <v>562</v>
      </c>
      <c r="C5" s="28" t="s">
        <v>562</v>
      </c>
      <c r="D5" s="28" t="s">
        <v>562</v>
      </c>
      <c r="E5" s="28" t="s">
        <v>562</v>
      </c>
      <c r="F5" s="28" t="s">
        <v>562</v>
      </c>
      <c r="G5" s="28" t="s">
        <v>562</v>
      </c>
    </row>
    <row r="6" spans="1:13">
      <c r="A6" s="14">
        <v>5</v>
      </c>
      <c r="B6" s="28" t="s">
        <v>593</v>
      </c>
      <c r="C6" s="28" t="s">
        <v>593</v>
      </c>
      <c r="D6" s="28" t="s">
        <v>869</v>
      </c>
      <c r="E6" s="28" t="s">
        <v>869</v>
      </c>
      <c r="F6" s="28" t="s">
        <v>559</v>
      </c>
      <c r="G6" s="28" t="s">
        <v>566</v>
      </c>
    </row>
    <row r="7" spans="1:13">
      <c r="A7" s="14">
        <v>6</v>
      </c>
      <c r="B7" s="28" t="s">
        <v>869</v>
      </c>
      <c r="C7" s="28" t="s">
        <v>559</v>
      </c>
      <c r="D7" s="28" t="s">
        <v>866</v>
      </c>
      <c r="E7" s="28" t="s">
        <v>866</v>
      </c>
      <c r="F7" s="28" t="s">
        <v>593</v>
      </c>
      <c r="G7" s="28" t="s">
        <v>591</v>
      </c>
    </row>
    <row r="8" spans="1:13">
      <c r="A8" s="14">
        <v>7</v>
      </c>
      <c r="B8" s="28" t="s">
        <v>866</v>
      </c>
      <c r="C8" s="28" t="s">
        <v>591</v>
      </c>
      <c r="D8" s="28" t="s">
        <v>876</v>
      </c>
      <c r="E8" s="28" t="s">
        <v>593</v>
      </c>
      <c r="F8" s="28" t="s">
        <v>574</v>
      </c>
      <c r="G8" s="28" t="s">
        <v>593</v>
      </c>
    </row>
    <row r="9" spans="1:13">
      <c r="A9" s="14">
        <v>8</v>
      </c>
      <c r="B9" s="28" t="s">
        <v>876</v>
      </c>
      <c r="C9" s="28" t="s">
        <v>589</v>
      </c>
      <c r="D9" s="28" t="s">
        <v>593</v>
      </c>
      <c r="E9" s="28" t="s">
        <v>876</v>
      </c>
      <c r="F9" s="28" t="s">
        <v>589</v>
      </c>
      <c r="G9" s="28" t="s">
        <v>574</v>
      </c>
    </row>
    <row r="10" spans="1:13">
      <c r="A10" s="14">
        <v>9</v>
      </c>
      <c r="B10" s="28" t="s">
        <v>580</v>
      </c>
      <c r="C10" s="28" t="s">
        <v>557</v>
      </c>
      <c r="D10" s="28" t="s">
        <v>863</v>
      </c>
      <c r="E10" s="28" t="s">
        <v>580</v>
      </c>
      <c r="F10" s="28" t="s">
        <v>557</v>
      </c>
      <c r="G10" s="28" t="s">
        <v>582</v>
      </c>
    </row>
    <row r="11" spans="1:13">
      <c r="A11" s="14">
        <v>10</v>
      </c>
      <c r="B11" s="28" t="s">
        <v>715</v>
      </c>
      <c r="C11" s="28" t="s">
        <v>574</v>
      </c>
      <c r="D11" s="28" t="s">
        <v>715</v>
      </c>
      <c r="E11" s="28" t="s">
        <v>863</v>
      </c>
      <c r="F11" s="28" t="s">
        <v>587</v>
      </c>
      <c r="G11" s="28" t="s">
        <v>589</v>
      </c>
    </row>
    <row r="12" spans="1:13">
      <c r="A12" s="14">
        <v>11</v>
      </c>
      <c r="B12" s="28" t="s">
        <v>863</v>
      </c>
      <c r="C12" s="28" t="s">
        <v>580</v>
      </c>
      <c r="D12" s="28" t="s">
        <v>580</v>
      </c>
      <c r="E12" s="28" t="s">
        <v>719</v>
      </c>
      <c r="F12" s="28" t="s">
        <v>566</v>
      </c>
      <c r="G12" s="28" t="s">
        <v>559</v>
      </c>
    </row>
    <row r="13" spans="1:13">
      <c r="A13" s="14">
        <v>12</v>
      </c>
      <c r="B13" s="28" t="s">
        <v>719</v>
      </c>
      <c r="C13" s="28" t="s">
        <v>582</v>
      </c>
      <c r="D13" s="28" t="s">
        <v>719</v>
      </c>
      <c r="E13" s="28" t="s">
        <v>715</v>
      </c>
      <c r="F13" s="28" t="s">
        <v>591</v>
      </c>
      <c r="G13" s="28" t="s">
        <v>561</v>
      </c>
    </row>
    <row r="14" spans="1:13">
      <c r="A14" s="14">
        <v>13</v>
      </c>
      <c r="B14" s="28" t="s">
        <v>559</v>
      </c>
      <c r="C14" s="28" t="s">
        <v>587</v>
      </c>
      <c r="D14" s="28" t="s">
        <v>581</v>
      </c>
      <c r="E14" s="28" t="s">
        <v>862</v>
      </c>
      <c r="F14" s="28" t="s">
        <v>568</v>
      </c>
      <c r="G14" s="28" t="s">
        <v>587</v>
      </c>
    </row>
    <row r="15" spans="1:13">
      <c r="A15" s="14">
        <v>14</v>
      </c>
      <c r="B15" s="28" t="s">
        <v>581</v>
      </c>
      <c r="C15" s="28" t="s">
        <v>586</v>
      </c>
      <c r="D15" s="28" t="s">
        <v>566</v>
      </c>
      <c r="E15" s="28" t="s">
        <v>873</v>
      </c>
      <c r="F15" s="28" t="s">
        <v>561</v>
      </c>
      <c r="G15" s="28" t="s">
        <v>568</v>
      </c>
    </row>
    <row r="16" spans="1:13">
      <c r="A16" s="14">
        <v>15</v>
      </c>
      <c r="B16" s="28" t="s">
        <v>862</v>
      </c>
      <c r="C16" s="28" t="s">
        <v>581</v>
      </c>
      <c r="D16" s="28" t="s">
        <v>862</v>
      </c>
      <c r="E16" s="28" t="s">
        <v>566</v>
      </c>
      <c r="F16" s="28" t="s">
        <v>558</v>
      </c>
      <c r="G16" s="28" t="s">
        <v>586</v>
      </c>
    </row>
    <row r="17" spans="1:7">
      <c r="A17" s="14">
        <v>16</v>
      </c>
      <c r="B17" s="28" t="s">
        <v>566</v>
      </c>
      <c r="C17" s="28" t="s">
        <v>558</v>
      </c>
      <c r="D17" s="28" t="s">
        <v>559</v>
      </c>
      <c r="E17" s="28" t="s">
        <v>557</v>
      </c>
      <c r="F17" s="28" t="s">
        <v>582</v>
      </c>
      <c r="G17" s="28" t="s">
        <v>590</v>
      </c>
    </row>
    <row r="18" spans="1:7">
      <c r="A18" s="14">
        <v>17</v>
      </c>
      <c r="B18" s="28" t="s">
        <v>557</v>
      </c>
      <c r="C18" s="28" t="s">
        <v>561</v>
      </c>
      <c r="D18" s="28" t="s">
        <v>557</v>
      </c>
      <c r="E18" s="28" t="s">
        <v>559</v>
      </c>
      <c r="F18" s="28" t="s">
        <v>564</v>
      </c>
      <c r="G18" s="28" t="s">
        <v>557</v>
      </c>
    </row>
    <row r="19" spans="1:7">
      <c r="A19" s="14">
        <v>18</v>
      </c>
      <c r="B19" s="28" t="s">
        <v>582</v>
      </c>
      <c r="C19" s="28" t="s">
        <v>590</v>
      </c>
      <c r="D19" s="28" t="s">
        <v>716</v>
      </c>
      <c r="E19" s="28" t="s">
        <v>581</v>
      </c>
      <c r="F19" s="28" t="s">
        <v>586</v>
      </c>
      <c r="G19" s="28" t="s">
        <v>564</v>
      </c>
    </row>
    <row r="20" spans="1:7">
      <c r="A20" s="14">
        <v>19</v>
      </c>
      <c r="B20" s="28" t="s">
        <v>873</v>
      </c>
      <c r="C20" s="28" t="s">
        <v>577</v>
      </c>
      <c r="D20" s="28" t="s">
        <v>586</v>
      </c>
      <c r="E20" s="28" t="s">
        <v>716</v>
      </c>
      <c r="F20" s="28" t="s">
        <v>565</v>
      </c>
      <c r="G20" s="29" t="s">
        <v>555</v>
      </c>
    </row>
    <row r="21" spans="1:7">
      <c r="A21" s="14">
        <v>20</v>
      </c>
      <c r="B21" s="28" t="s">
        <v>586</v>
      </c>
      <c r="C21" s="28" t="s">
        <v>575</v>
      </c>
      <c r="D21" s="28" t="s">
        <v>873</v>
      </c>
      <c r="E21" s="28" t="s">
        <v>872</v>
      </c>
      <c r="F21" s="28" t="s">
        <v>583</v>
      </c>
      <c r="G21" s="28" t="s">
        <v>558</v>
      </c>
    </row>
    <row r="22" spans="1:7">
      <c r="A22" s="14">
        <v>21</v>
      </c>
      <c r="B22" s="28" t="s">
        <v>561</v>
      </c>
      <c r="C22" s="28" t="s">
        <v>560</v>
      </c>
      <c r="D22" s="28" t="s">
        <v>872</v>
      </c>
      <c r="E22" s="28" t="s">
        <v>586</v>
      </c>
      <c r="F22" s="28" t="s">
        <v>590</v>
      </c>
      <c r="G22" s="28" t="s">
        <v>706</v>
      </c>
    </row>
    <row r="23" spans="1:7">
      <c r="A23" s="14">
        <v>22</v>
      </c>
      <c r="B23" s="28" t="s">
        <v>591</v>
      </c>
      <c r="C23" s="28" t="s">
        <v>568</v>
      </c>
      <c r="D23" s="28" t="s">
        <v>561</v>
      </c>
      <c r="E23" s="28" t="s">
        <v>582</v>
      </c>
      <c r="F23" s="28" t="s">
        <v>581</v>
      </c>
      <c r="G23" s="28" t="s">
        <v>583</v>
      </c>
    </row>
    <row r="24" spans="1:7">
      <c r="A24" s="14">
        <v>23</v>
      </c>
      <c r="B24" s="28" t="s">
        <v>716</v>
      </c>
      <c r="C24" s="28" t="s">
        <v>583</v>
      </c>
      <c r="D24" s="28" t="s">
        <v>582</v>
      </c>
      <c r="E24" s="28" t="s">
        <v>561</v>
      </c>
      <c r="F24" s="29" t="s">
        <v>555</v>
      </c>
      <c r="G24" s="28" t="s">
        <v>565</v>
      </c>
    </row>
    <row r="25" spans="1:7">
      <c r="A25" s="14">
        <v>24</v>
      </c>
      <c r="B25" s="28" t="s">
        <v>872</v>
      </c>
      <c r="C25" s="28" t="s">
        <v>715</v>
      </c>
      <c r="D25" s="28" t="s">
        <v>723</v>
      </c>
      <c r="E25" s="28" t="s">
        <v>575</v>
      </c>
      <c r="F25" s="28" t="s">
        <v>569</v>
      </c>
      <c r="G25" s="28" t="s">
        <v>585</v>
      </c>
    </row>
    <row r="26" spans="1:7">
      <c r="A26" s="14">
        <v>25</v>
      </c>
      <c r="B26" s="28" t="s">
        <v>575</v>
      </c>
      <c r="C26" s="28" t="s">
        <v>565</v>
      </c>
      <c r="D26" s="28" t="s">
        <v>575</v>
      </c>
      <c r="E26" s="28" t="s">
        <v>591</v>
      </c>
      <c r="F26" s="28" t="s">
        <v>560</v>
      </c>
      <c r="G26" s="28" t="s">
        <v>713</v>
      </c>
    </row>
    <row r="27" spans="1:7">
      <c r="A27" s="14">
        <v>26</v>
      </c>
      <c r="B27" s="28" t="s">
        <v>585</v>
      </c>
      <c r="C27" s="28" t="s">
        <v>578</v>
      </c>
      <c r="D27" s="28" t="s">
        <v>585</v>
      </c>
      <c r="E27" s="28" t="s">
        <v>723</v>
      </c>
      <c r="F27" s="28" t="s">
        <v>577</v>
      </c>
      <c r="G27" s="28" t="s">
        <v>715</v>
      </c>
    </row>
    <row r="28" spans="1:7">
      <c r="A28" s="14">
        <v>27</v>
      </c>
      <c r="B28" s="28" t="s">
        <v>574</v>
      </c>
      <c r="C28" s="28" t="s">
        <v>585</v>
      </c>
      <c r="D28" s="28" t="s">
        <v>591</v>
      </c>
      <c r="E28" s="28" t="s">
        <v>585</v>
      </c>
      <c r="F28" s="28" t="s">
        <v>585</v>
      </c>
      <c r="G28" s="28" t="s">
        <v>569</v>
      </c>
    </row>
    <row r="29" spans="1:7">
      <c r="A29" s="14">
        <v>28</v>
      </c>
      <c r="B29" s="28" t="s">
        <v>723</v>
      </c>
      <c r="C29" s="28" t="s">
        <v>710</v>
      </c>
      <c r="D29" s="29" t="s">
        <v>555</v>
      </c>
      <c r="E29" s="28" t="s">
        <v>574</v>
      </c>
      <c r="F29" s="28" t="s">
        <v>580</v>
      </c>
      <c r="G29" s="28" t="s">
        <v>710</v>
      </c>
    </row>
    <row r="30" spans="1:7">
      <c r="A30" s="14">
        <v>29</v>
      </c>
      <c r="B30" s="28" t="s">
        <v>565</v>
      </c>
      <c r="C30" s="28" t="s">
        <v>566</v>
      </c>
      <c r="D30" s="28" t="s">
        <v>706</v>
      </c>
      <c r="E30" s="29" t="s">
        <v>555</v>
      </c>
      <c r="F30" s="28" t="s">
        <v>706</v>
      </c>
      <c r="G30" s="28" t="s">
        <v>577</v>
      </c>
    </row>
    <row r="31" spans="1:7">
      <c r="A31" s="14">
        <v>30</v>
      </c>
      <c r="B31" s="29" t="s">
        <v>555</v>
      </c>
      <c r="C31" s="28" t="s">
        <v>564</v>
      </c>
      <c r="D31" s="28" t="s">
        <v>565</v>
      </c>
      <c r="E31" s="28" t="s">
        <v>565</v>
      </c>
      <c r="F31" s="28" t="s">
        <v>563</v>
      </c>
      <c r="G31" s="28" t="s">
        <v>693</v>
      </c>
    </row>
    <row r="32" spans="1:7">
      <c r="A32" s="14">
        <v>31</v>
      </c>
      <c r="B32" s="28" t="s">
        <v>589</v>
      </c>
      <c r="C32" s="28" t="s">
        <v>579</v>
      </c>
      <c r="D32" s="28" t="s">
        <v>574</v>
      </c>
      <c r="E32" s="28" t="s">
        <v>706</v>
      </c>
      <c r="F32" s="28" t="s">
        <v>710</v>
      </c>
      <c r="G32" s="28" t="s">
        <v>711</v>
      </c>
    </row>
    <row r="33" spans="1:7">
      <c r="A33" s="14">
        <v>32</v>
      </c>
      <c r="B33" s="28" t="s">
        <v>578</v>
      </c>
      <c r="C33" s="28" t="s">
        <v>719</v>
      </c>
      <c r="D33" s="28" t="s">
        <v>578</v>
      </c>
      <c r="E33" s="28" t="s">
        <v>578</v>
      </c>
      <c r="F33" s="28" t="s">
        <v>584</v>
      </c>
      <c r="G33" s="28" t="s">
        <v>584</v>
      </c>
    </row>
    <row r="34" spans="1:7">
      <c r="A34" s="14">
        <v>33</v>
      </c>
      <c r="B34" s="28" t="s">
        <v>706</v>
      </c>
      <c r="C34" s="28" t="s">
        <v>569</v>
      </c>
      <c r="D34" s="28" t="s">
        <v>713</v>
      </c>
      <c r="E34" s="28" t="s">
        <v>560</v>
      </c>
      <c r="F34" s="28" t="s">
        <v>711</v>
      </c>
      <c r="G34" s="28" t="s">
        <v>576</v>
      </c>
    </row>
    <row r="35" spans="1:7">
      <c r="A35" s="14">
        <v>34</v>
      </c>
      <c r="B35" s="28" t="s">
        <v>560</v>
      </c>
      <c r="C35" s="28" t="s">
        <v>584</v>
      </c>
      <c r="D35" s="28" t="s">
        <v>720</v>
      </c>
      <c r="E35" s="28" t="s">
        <v>713</v>
      </c>
      <c r="F35" s="28" t="s">
        <v>713</v>
      </c>
      <c r="G35" s="28" t="s">
        <v>716</v>
      </c>
    </row>
    <row r="36" spans="1:7">
      <c r="A36" s="14">
        <v>35</v>
      </c>
      <c r="B36" s="28" t="s">
        <v>568</v>
      </c>
      <c r="C36" s="28" t="s">
        <v>716</v>
      </c>
      <c r="D36" s="28" t="s">
        <v>560</v>
      </c>
      <c r="E36" s="28" t="s">
        <v>589</v>
      </c>
      <c r="F36" s="28" t="s">
        <v>693</v>
      </c>
      <c r="G36" s="28" t="s">
        <v>560</v>
      </c>
    </row>
    <row r="37" spans="1:7">
      <c r="A37" s="14">
        <v>36</v>
      </c>
      <c r="B37" s="28" t="s">
        <v>713</v>
      </c>
      <c r="C37" s="28" t="s">
        <v>711</v>
      </c>
      <c r="D37" s="28" t="s">
        <v>568</v>
      </c>
      <c r="E37" s="28" t="s">
        <v>568</v>
      </c>
      <c r="F37" s="28" t="s">
        <v>715</v>
      </c>
      <c r="G37" s="28" t="s">
        <v>581</v>
      </c>
    </row>
    <row r="38" spans="1:7">
      <c r="A38" s="14">
        <v>37</v>
      </c>
      <c r="B38" s="28" t="s">
        <v>720</v>
      </c>
      <c r="C38" s="28" t="s">
        <v>563</v>
      </c>
      <c r="D38" s="28" t="s">
        <v>589</v>
      </c>
      <c r="E38" s="28" t="s">
        <v>711</v>
      </c>
      <c r="F38" s="28" t="s">
        <v>576</v>
      </c>
      <c r="G38" s="28" t="s">
        <v>580</v>
      </c>
    </row>
    <row r="39" spans="1:7">
      <c r="A39" s="14">
        <v>38</v>
      </c>
      <c r="B39" s="28" t="s">
        <v>711</v>
      </c>
      <c r="C39" s="28" t="s">
        <v>869</v>
      </c>
      <c r="D39" s="28" t="s">
        <v>711</v>
      </c>
      <c r="E39" s="28" t="s">
        <v>720</v>
      </c>
      <c r="F39" s="28" t="s">
        <v>575</v>
      </c>
      <c r="G39" s="28" t="s">
        <v>563</v>
      </c>
    </row>
    <row r="40" spans="1:7">
      <c r="A40" s="14">
        <v>39</v>
      </c>
      <c r="B40" s="28" t="s">
        <v>587</v>
      </c>
      <c r="C40" s="28" t="s">
        <v>706</v>
      </c>
      <c r="D40" s="28" t="s">
        <v>584</v>
      </c>
      <c r="E40" s="28" t="s">
        <v>584</v>
      </c>
      <c r="F40" s="28" t="s">
        <v>716</v>
      </c>
      <c r="G40" s="28" t="s">
        <v>719</v>
      </c>
    </row>
    <row r="41" spans="1:7">
      <c r="A41" s="14">
        <v>40</v>
      </c>
      <c r="B41" s="28" t="s">
        <v>579</v>
      </c>
      <c r="C41" s="28" t="s">
        <v>723</v>
      </c>
      <c r="D41" s="28" t="s">
        <v>579</v>
      </c>
      <c r="E41" s="28" t="s">
        <v>558</v>
      </c>
      <c r="F41" s="28" t="s">
        <v>719</v>
      </c>
      <c r="G41" s="28" t="s">
        <v>723</v>
      </c>
    </row>
    <row r="42" spans="1:7">
      <c r="A42" s="14">
        <v>41</v>
      </c>
      <c r="B42" s="28" t="s">
        <v>558</v>
      </c>
      <c r="C42" s="28" t="s">
        <v>866</v>
      </c>
      <c r="D42" s="28" t="s">
        <v>577</v>
      </c>
      <c r="E42" s="28" t="s">
        <v>587</v>
      </c>
      <c r="F42" s="28" t="s">
        <v>723</v>
      </c>
      <c r="G42" s="28" t="s">
        <v>721</v>
      </c>
    </row>
    <row r="43" spans="1:7">
      <c r="A43" s="14">
        <v>42</v>
      </c>
      <c r="B43" s="28" t="s">
        <v>577</v>
      </c>
      <c r="C43" s="28" t="s">
        <v>876</v>
      </c>
      <c r="D43" s="28" t="s">
        <v>558</v>
      </c>
      <c r="E43" s="28" t="s">
        <v>564</v>
      </c>
      <c r="F43" s="28" t="s">
        <v>721</v>
      </c>
      <c r="G43" s="28" t="s">
        <v>575</v>
      </c>
    </row>
    <row r="44" spans="1:7">
      <c r="A44" s="14">
        <v>43</v>
      </c>
      <c r="B44" s="28" t="s">
        <v>584</v>
      </c>
      <c r="C44" s="28" t="s">
        <v>576</v>
      </c>
      <c r="D44" s="28" t="s">
        <v>721</v>
      </c>
      <c r="E44" s="28" t="s">
        <v>577</v>
      </c>
      <c r="F44" s="28" t="s">
        <v>578</v>
      </c>
      <c r="G44" s="28" t="s">
        <v>720</v>
      </c>
    </row>
    <row r="45" spans="1:7">
      <c r="A45" s="14">
        <v>44</v>
      </c>
      <c r="B45" s="28" t="s">
        <v>710</v>
      </c>
      <c r="C45" s="28" t="s">
        <v>693</v>
      </c>
      <c r="D45" s="28" t="s">
        <v>587</v>
      </c>
      <c r="E45" s="28" t="s">
        <v>721</v>
      </c>
      <c r="F45" s="28" t="s">
        <v>579</v>
      </c>
      <c r="G45" s="28" t="s">
        <v>578</v>
      </c>
    </row>
    <row r="46" spans="1:7">
      <c r="A46" s="14">
        <v>45</v>
      </c>
      <c r="B46" s="28" t="s">
        <v>721</v>
      </c>
      <c r="C46" s="28" t="s">
        <v>862</v>
      </c>
      <c r="D46" s="28" t="s">
        <v>861</v>
      </c>
      <c r="E46" s="28" t="s">
        <v>579</v>
      </c>
      <c r="F46" s="28" t="s">
        <v>720</v>
      </c>
      <c r="G46" s="28" t="s">
        <v>579</v>
      </c>
    </row>
    <row r="47" spans="1:7">
      <c r="A47" s="14">
        <v>46</v>
      </c>
      <c r="B47" s="28" t="s">
        <v>564</v>
      </c>
      <c r="C47" s="28" t="s">
        <v>863</v>
      </c>
      <c r="D47" s="28" t="s">
        <v>564</v>
      </c>
      <c r="E47" s="28" t="s">
        <v>583</v>
      </c>
      <c r="F47" s="28" t="s">
        <v>876</v>
      </c>
      <c r="G47" s="28" t="s">
        <v>868</v>
      </c>
    </row>
    <row r="48" spans="1:7">
      <c r="A48" s="14">
        <v>47</v>
      </c>
      <c r="B48" s="28" t="s">
        <v>861</v>
      </c>
      <c r="C48" s="28" t="s">
        <v>721</v>
      </c>
      <c r="D48" s="28" t="s">
        <v>710</v>
      </c>
      <c r="E48" s="28" t="s">
        <v>569</v>
      </c>
      <c r="F48" s="28" t="s">
        <v>868</v>
      </c>
      <c r="G48" s="28" t="s">
        <v>869</v>
      </c>
    </row>
    <row r="49" spans="1:7">
      <c r="A49" s="14">
        <v>48</v>
      </c>
      <c r="B49" s="28" t="s">
        <v>590</v>
      </c>
      <c r="C49" s="28" t="s">
        <v>720</v>
      </c>
      <c r="D49" s="28" t="s">
        <v>576</v>
      </c>
      <c r="E49" s="28" t="s">
        <v>590</v>
      </c>
      <c r="F49" s="28" t="s">
        <v>869</v>
      </c>
      <c r="G49" s="28" t="s">
        <v>867</v>
      </c>
    </row>
    <row r="50" spans="1:7">
      <c r="A50" s="14">
        <v>49</v>
      </c>
      <c r="B50" s="28" t="s">
        <v>569</v>
      </c>
      <c r="C50" s="28" t="s">
        <v>713</v>
      </c>
      <c r="D50" s="28" t="s">
        <v>569</v>
      </c>
      <c r="E50" s="28" t="s">
        <v>710</v>
      </c>
      <c r="F50" s="28" t="s">
        <v>865</v>
      </c>
      <c r="G50" s="28" t="s">
        <v>876</v>
      </c>
    </row>
    <row r="51" spans="1:7">
      <c r="A51" s="14">
        <v>50</v>
      </c>
      <c r="B51" s="28" t="s">
        <v>583</v>
      </c>
      <c r="C51" s="28" t="s">
        <v>872</v>
      </c>
      <c r="D51" s="28" t="s">
        <v>583</v>
      </c>
      <c r="E51" s="28" t="s">
        <v>576</v>
      </c>
      <c r="F51" s="28" t="s">
        <v>867</v>
      </c>
      <c r="G51" s="28" t="s">
        <v>865</v>
      </c>
    </row>
    <row r="52" spans="1:7">
      <c r="A52" s="14">
        <v>51</v>
      </c>
      <c r="B52" s="28" t="s">
        <v>576</v>
      </c>
      <c r="C52" s="28" t="s">
        <v>873</v>
      </c>
      <c r="D52" s="28" t="s">
        <v>590</v>
      </c>
      <c r="E52" s="28" t="s">
        <v>875</v>
      </c>
      <c r="F52" s="28" t="s">
        <v>875</v>
      </c>
      <c r="G52" s="28" t="s">
        <v>875</v>
      </c>
    </row>
    <row r="53" spans="1:7">
      <c r="A53" s="14">
        <v>52</v>
      </c>
      <c r="B53" s="28" t="s">
        <v>874</v>
      </c>
      <c r="C53" s="28" t="s">
        <v>861</v>
      </c>
      <c r="D53" s="28" t="s">
        <v>874</v>
      </c>
      <c r="E53" s="28" t="s">
        <v>874</v>
      </c>
      <c r="F53" s="28" t="s">
        <v>863</v>
      </c>
      <c r="G53" s="28" t="s">
        <v>863</v>
      </c>
    </row>
    <row r="54" spans="1:7">
      <c r="A54" s="14">
        <v>53</v>
      </c>
      <c r="B54" s="28" t="s">
        <v>875</v>
      </c>
      <c r="C54" s="29" t="s">
        <v>555</v>
      </c>
      <c r="D54" s="28" t="s">
        <v>875</v>
      </c>
      <c r="E54" s="28" t="s">
        <v>861</v>
      </c>
      <c r="F54" s="28" t="s">
        <v>862</v>
      </c>
      <c r="G54" s="28" t="s">
        <v>866</v>
      </c>
    </row>
    <row r="55" spans="1:7">
      <c r="A55" s="14">
        <v>54</v>
      </c>
      <c r="B55" s="28" t="s">
        <v>864</v>
      </c>
      <c r="C55" s="28" t="s">
        <v>867</v>
      </c>
      <c r="D55" s="28" t="s">
        <v>864</v>
      </c>
      <c r="E55" s="28" t="s">
        <v>693</v>
      </c>
      <c r="F55" s="28" t="s">
        <v>866</v>
      </c>
      <c r="G55" s="28" t="s">
        <v>862</v>
      </c>
    </row>
    <row r="56" spans="1:7">
      <c r="A56" s="14">
        <v>55</v>
      </c>
      <c r="B56" s="28" t="s">
        <v>693</v>
      </c>
      <c r="C56" s="28" t="s">
        <v>864</v>
      </c>
      <c r="D56" s="28" t="s">
        <v>693</v>
      </c>
      <c r="E56" s="28" t="s">
        <v>864</v>
      </c>
      <c r="F56" s="28" t="s">
        <v>874</v>
      </c>
      <c r="G56" s="28" t="s">
        <v>874</v>
      </c>
    </row>
    <row r="57" spans="1:7">
      <c r="A57" s="14">
        <v>56</v>
      </c>
      <c r="B57" s="28" t="s">
        <v>563</v>
      </c>
      <c r="C57" s="28" t="s">
        <v>874</v>
      </c>
      <c r="D57" s="28" t="s">
        <v>867</v>
      </c>
      <c r="E57" s="28" t="s">
        <v>563</v>
      </c>
      <c r="F57" s="28" t="s">
        <v>873</v>
      </c>
      <c r="G57" s="28" t="s">
        <v>864</v>
      </c>
    </row>
    <row r="58" spans="1:7">
      <c r="A58" s="14">
        <v>57</v>
      </c>
      <c r="B58" s="28" t="s">
        <v>867</v>
      </c>
      <c r="C58" s="28" t="s">
        <v>875</v>
      </c>
      <c r="D58" s="28" t="s">
        <v>865</v>
      </c>
      <c r="E58" s="28" t="s">
        <v>868</v>
      </c>
      <c r="F58" s="28" t="s">
        <v>872</v>
      </c>
      <c r="G58" s="28" t="s">
        <v>873</v>
      </c>
    </row>
    <row r="59" spans="1:7">
      <c r="A59" s="14">
        <v>58</v>
      </c>
      <c r="B59" s="28" t="s">
        <v>868</v>
      </c>
      <c r="C59" s="28" t="s">
        <v>865</v>
      </c>
      <c r="D59" s="28" t="s">
        <v>563</v>
      </c>
      <c r="E59" s="28" t="s">
        <v>865</v>
      </c>
      <c r="F59" s="28" t="s">
        <v>864</v>
      </c>
      <c r="G59" s="28" t="s">
        <v>872</v>
      </c>
    </row>
    <row r="60" spans="1:7">
      <c r="A60" s="14">
        <v>59</v>
      </c>
      <c r="B60" s="28" t="s">
        <v>865</v>
      </c>
      <c r="C60" s="28" t="s">
        <v>868</v>
      </c>
      <c r="D60" s="28" t="s">
        <v>868</v>
      </c>
      <c r="E60" s="28" t="s">
        <v>867</v>
      </c>
      <c r="F60" s="28" t="s">
        <v>861</v>
      </c>
      <c r="G60" s="28" t="s">
        <v>861</v>
      </c>
    </row>
    <row r="61" spans="1:7">
      <c r="B61" s="15"/>
      <c r="F61" s="16"/>
    </row>
    <row r="62" spans="1:7">
      <c r="B62" s="15"/>
      <c r="F62" s="16"/>
    </row>
    <row r="63" spans="1:7">
      <c r="B63" s="15"/>
      <c r="F63" s="16"/>
    </row>
    <row r="64" spans="1:7">
      <c r="B64" s="15"/>
      <c r="F64" s="16"/>
    </row>
    <row r="65" spans="2:6">
      <c r="B65" s="15"/>
      <c r="F65" s="16"/>
    </row>
    <row r="66" spans="2:6">
      <c r="B66" s="15"/>
      <c r="F66" s="16"/>
    </row>
    <row r="67" spans="2:6">
      <c r="B67" s="15"/>
      <c r="F67" s="16"/>
    </row>
    <row r="68" spans="2:6">
      <c r="B68" s="15"/>
      <c r="F68" s="16"/>
    </row>
    <row r="69" spans="2:6">
      <c r="B69" s="15"/>
      <c r="F69" s="16"/>
    </row>
    <row r="70" spans="2:6">
      <c r="B70" s="15"/>
      <c r="F70" s="16"/>
    </row>
    <row r="71" spans="2:6">
      <c r="B71" s="15"/>
      <c r="F71" s="16"/>
    </row>
    <row r="72" spans="2:6">
      <c r="B72" s="15"/>
      <c r="F72" s="16"/>
    </row>
    <row r="73" spans="2:6">
      <c r="B73" s="15"/>
      <c r="F73" s="16"/>
    </row>
    <row r="74" spans="2:6">
      <c r="B74" s="15"/>
      <c r="F74" s="16"/>
    </row>
    <row r="75" spans="2:6">
      <c r="B75" s="15"/>
      <c r="F75" s="16"/>
    </row>
    <row r="76" spans="2:6">
      <c r="B76" s="15"/>
      <c r="F76" s="16"/>
    </row>
    <row r="77" spans="2:6">
      <c r="B77" s="15"/>
      <c r="F77" s="16"/>
    </row>
    <row r="78" spans="2:6">
      <c r="B78" s="15"/>
      <c r="F78" s="16"/>
    </row>
    <row r="79" spans="2:6">
      <c r="B79" s="15"/>
      <c r="F79" s="16"/>
    </row>
    <row r="80" spans="2:6">
      <c r="B80" s="15"/>
      <c r="F80" s="16"/>
    </row>
    <row r="81" spans="2:6">
      <c r="B81" s="15"/>
      <c r="F81" s="16"/>
    </row>
    <row r="82" spans="2:6">
      <c r="B82" s="15"/>
      <c r="F82" s="16"/>
    </row>
    <row r="83" spans="2:6">
      <c r="B83" s="15"/>
      <c r="F83" s="16"/>
    </row>
    <row r="84" spans="2:6">
      <c r="B84" s="15"/>
      <c r="F84" s="16"/>
    </row>
    <row r="85" spans="2:6">
      <c r="B85" s="15"/>
      <c r="F85" s="16"/>
    </row>
    <row r="86" spans="2:6">
      <c r="F86" s="16"/>
    </row>
    <row r="87" spans="2:6">
      <c r="F87" s="16"/>
    </row>
    <row r="88" spans="2:6">
      <c r="F88" s="16"/>
    </row>
    <row r="89" spans="2:6">
      <c r="F89" s="16"/>
    </row>
    <row r="90" spans="2:6">
      <c r="F90" s="16"/>
    </row>
    <row r="91" spans="2:6">
      <c r="F91" s="16"/>
    </row>
    <row r="92" spans="2:6">
      <c r="F92" s="16"/>
    </row>
    <row r="93" spans="2:6">
      <c r="F93" s="16"/>
    </row>
    <row r="94" spans="2:6">
      <c r="F94" s="16"/>
    </row>
    <row r="95" spans="2:6">
      <c r="F95" s="16"/>
    </row>
    <row r="96" spans="2:6">
      <c r="F96" s="16"/>
    </row>
    <row r="97" spans="6:6">
      <c r="F97" s="19"/>
    </row>
    <row r="98" spans="6:6">
      <c r="F98" s="16"/>
    </row>
    <row r="99" spans="6:6">
      <c r="F99" s="16"/>
    </row>
    <row r="100" spans="6:6">
      <c r="F100" s="16"/>
    </row>
    <row r="101" spans="6:6">
      <c r="F101" s="16"/>
    </row>
    <row r="102" spans="6:6">
      <c r="F102" s="16"/>
    </row>
    <row r="103" spans="6:6">
      <c r="F103" s="16"/>
    </row>
    <row r="104" spans="6:6">
      <c r="F104" s="16"/>
    </row>
    <row r="105" spans="6:6">
      <c r="F105" s="16"/>
    </row>
    <row r="106" spans="6:6">
      <c r="F106" s="16"/>
    </row>
    <row r="107" spans="6:6">
      <c r="F107" s="16"/>
    </row>
    <row r="108" spans="6:6">
      <c r="F108" s="16"/>
    </row>
    <row r="109" spans="6:6">
      <c r="F109" s="16"/>
    </row>
    <row r="110" spans="6:6">
      <c r="F110" s="16"/>
    </row>
    <row r="111" spans="6:6">
      <c r="F111" s="16"/>
    </row>
    <row r="112" spans="6:6">
      <c r="F112" s="16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7C8E8-1B12-6B48-9697-AD8FA7AB7726}">
  <sheetPr>
    <tabColor rgb="FFFFC000"/>
  </sheetPr>
  <dimension ref="A1:AE204"/>
  <sheetViews>
    <sheetView topLeftCell="B1" zoomScale="110" zoomScaleNormal="110" workbookViewId="0">
      <pane ySplit="1" topLeftCell="A59" activePane="bottomLeft" state="frozen"/>
      <selection activeCell="C1" sqref="C1"/>
      <selection pane="bottomLeft" activeCell="F2" sqref="F2"/>
    </sheetView>
  </sheetViews>
  <sheetFormatPr baseColWidth="10" defaultRowHeight="19"/>
  <cols>
    <col min="1" max="4" width="10.83203125" style="2"/>
    <col min="5" max="5" width="11.83203125" style="2" customWidth="1"/>
    <col min="6" max="7" width="16.83203125" style="2" customWidth="1"/>
    <col min="8" max="14" width="12.83203125" style="2" customWidth="1"/>
    <col min="15" max="16" width="14" style="2" customWidth="1"/>
    <col min="17" max="17" width="25.33203125" style="2" customWidth="1"/>
    <col min="18" max="27" width="19.83203125" style="2" customWidth="1"/>
    <col min="28" max="28" width="35.33203125" style="3" customWidth="1"/>
    <col min="29" max="31" width="17.33203125" style="2" bestFit="1" customWidth="1"/>
    <col min="32" max="16384" width="10.83203125" style="2"/>
  </cols>
  <sheetData>
    <row r="1" spans="1:31" s="21" customFormat="1" ht="100">
      <c r="A1" s="21" t="s">
        <v>1054</v>
      </c>
      <c r="B1" s="21" t="s">
        <v>744</v>
      </c>
      <c r="C1" s="21" t="s">
        <v>745</v>
      </c>
      <c r="D1" s="21" t="s">
        <v>746</v>
      </c>
      <c r="E1" s="21" t="s">
        <v>1272</v>
      </c>
      <c r="F1" s="23" t="s">
        <v>741</v>
      </c>
      <c r="G1" s="23" t="s">
        <v>1274</v>
      </c>
      <c r="H1" s="23" t="s">
        <v>1242</v>
      </c>
      <c r="I1" s="23" t="s">
        <v>1243</v>
      </c>
      <c r="J1" s="23" t="s">
        <v>1244</v>
      </c>
      <c r="K1" s="23" t="s">
        <v>1245</v>
      </c>
      <c r="L1" s="23" t="s">
        <v>1246</v>
      </c>
      <c r="M1" s="23" t="s">
        <v>1247</v>
      </c>
      <c r="N1" s="23" t="s">
        <v>1275</v>
      </c>
      <c r="O1" s="23" t="s">
        <v>1271</v>
      </c>
      <c r="P1" s="23" t="s">
        <v>1270</v>
      </c>
      <c r="Q1" s="23" t="s">
        <v>763</v>
      </c>
      <c r="R1" s="23" t="s">
        <v>1</v>
      </c>
      <c r="S1" s="23" t="s">
        <v>2</v>
      </c>
      <c r="T1" s="23" t="s">
        <v>3</v>
      </c>
      <c r="U1" s="23" t="s">
        <v>4</v>
      </c>
      <c r="V1" s="23" t="s">
        <v>5</v>
      </c>
      <c r="W1" s="23" t="s">
        <v>6</v>
      </c>
      <c r="X1" s="21" t="s">
        <v>7</v>
      </c>
      <c r="Y1" s="21" t="s">
        <v>8</v>
      </c>
      <c r="Z1" s="23" t="s">
        <v>9</v>
      </c>
      <c r="AA1" s="23" t="s">
        <v>10</v>
      </c>
      <c r="AB1" s="24" t="s">
        <v>11</v>
      </c>
      <c r="AC1" s="23"/>
      <c r="AD1" s="23"/>
      <c r="AE1" s="23"/>
    </row>
    <row r="2" spans="1:31">
      <c r="A2" s="2" t="s">
        <v>1056</v>
      </c>
      <c r="C2" s="2" t="s">
        <v>745</v>
      </c>
      <c r="F2" s="2" t="s">
        <v>592</v>
      </c>
      <c r="G2" s="2">
        <v>6</v>
      </c>
      <c r="H2" s="2">
        <v>1</v>
      </c>
      <c r="I2" s="2">
        <v>2</v>
      </c>
      <c r="J2" s="2">
        <v>1</v>
      </c>
      <c r="K2" s="2">
        <v>1</v>
      </c>
      <c r="L2" s="2">
        <v>1</v>
      </c>
      <c r="M2" s="2">
        <v>1</v>
      </c>
      <c r="N2" s="2">
        <f t="shared" ref="N2:N33" si="0">MIN(H2:M2)</f>
        <v>1</v>
      </c>
      <c r="O2" s="1">
        <f t="shared" ref="O2:O33" si="1">SUM(H2:M2)</f>
        <v>7</v>
      </c>
      <c r="P2" s="1">
        <f t="shared" ref="P2:P33" si="2">COUNTA(H2:M2)</f>
        <v>6</v>
      </c>
      <c r="Q2" s="2" t="s">
        <v>1269</v>
      </c>
      <c r="R2" s="2">
        <v>38</v>
      </c>
      <c r="S2" s="2" t="s">
        <v>300</v>
      </c>
      <c r="T2" s="2">
        <v>77</v>
      </c>
      <c r="U2" s="2" t="s">
        <v>301</v>
      </c>
      <c r="V2" s="2">
        <v>77</v>
      </c>
      <c r="W2" s="2" t="s">
        <v>301</v>
      </c>
      <c r="X2" s="2">
        <v>77</v>
      </c>
      <c r="Y2" s="2" t="s">
        <v>301</v>
      </c>
      <c r="Z2" s="2">
        <v>76</v>
      </c>
      <c r="AA2" s="2" t="s">
        <v>301</v>
      </c>
      <c r="AB2" s="3" t="s">
        <v>1092</v>
      </c>
    </row>
    <row r="3" spans="1:31">
      <c r="F3" s="2" t="s">
        <v>664</v>
      </c>
      <c r="G3" s="4">
        <v>1</v>
      </c>
      <c r="I3" s="2">
        <v>1</v>
      </c>
      <c r="N3" s="2">
        <f t="shared" si="0"/>
        <v>1</v>
      </c>
      <c r="O3" s="1">
        <f t="shared" si="1"/>
        <v>1</v>
      </c>
      <c r="P3" s="1">
        <f t="shared" si="2"/>
        <v>1</v>
      </c>
      <c r="Q3" s="2" t="s">
        <v>1102</v>
      </c>
      <c r="R3" s="2">
        <v>110</v>
      </c>
      <c r="S3" s="2" t="s">
        <v>296</v>
      </c>
      <c r="AB3" s="3" t="s">
        <v>1201</v>
      </c>
    </row>
    <row r="4" spans="1:31">
      <c r="A4" s="2" t="s">
        <v>1056</v>
      </c>
      <c r="C4" s="2" t="s">
        <v>745</v>
      </c>
      <c r="F4" s="2" t="s">
        <v>573</v>
      </c>
      <c r="G4" s="2">
        <v>6</v>
      </c>
      <c r="H4" s="2">
        <v>2</v>
      </c>
      <c r="I4" s="2">
        <v>4</v>
      </c>
      <c r="J4" s="2">
        <v>3</v>
      </c>
      <c r="K4" s="2">
        <v>2</v>
      </c>
      <c r="L4" s="2">
        <v>3</v>
      </c>
      <c r="M4" s="2">
        <v>3</v>
      </c>
      <c r="N4" s="2">
        <f t="shared" si="0"/>
        <v>2</v>
      </c>
      <c r="O4" s="1">
        <f t="shared" si="1"/>
        <v>17</v>
      </c>
      <c r="P4" s="1">
        <f t="shared" si="2"/>
        <v>6</v>
      </c>
      <c r="Q4" s="2" t="s">
        <v>1264</v>
      </c>
      <c r="R4" s="2">
        <v>19</v>
      </c>
      <c r="S4" s="2" t="s">
        <v>230</v>
      </c>
      <c r="T4" s="2">
        <v>48</v>
      </c>
      <c r="U4" s="2" t="s">
        <v>252</v>
      </c>
      <c r="V4" s="2">
        <v>48</v>
      </c>
      <c r="W4" s="2" t="s">
        <v>252</v>
      </c>
      <c r="X4" s="2">
        <v>48</v>
      </c>
      <c r="Y4" s="2" t="s">
        <v>252</v>
      </c>
      <c r="Z4" s="2">
        <v>47</v>
      </c>
      <c r="AA4" s="2" t="s">
        <v>252</v>
      </c>
      <c r="AB4" s="3" t="s">
        <v>1073</v>
      </c>
    </row>
    <row r="5" spans="1:31">
      <c r="A5" s="2" t="s">
        <v>1056</v>
      </c>
      <c r="C5" s="2" t="s">
        <v>745</v>
      </c>
      <c r="F5" s="2" t="s">
        <v>594</v>
      </c>
      <c r="G5" s="2">
        <v>6</v>
      </c>
      <c r="H5" s="2">
        <v>3</v>
      </c>
      <c r="I5" s="2">
        <v>11</v>
      </c>
      <c r="J5" s="2">
        <v>6</v>
      </c>
      <c r="K5" s="2">
        <v>4</v>
      </c>
      <c r="L5" s="2">
        <v>2</v>
      </c>
      <c r="M5" s="2">
        <v>2</v>
      </c>
      <c r="N5" s="2">
        <f t="shared" si="0"/>
        <v>2</v>
      </c>
      <c r="O5" s="1">
        <f t="shared" si="1"/>
        <v>28</v>
      </c>
      <c r="P5" s="1">
        <f t="shared" si="2"/>
        <v>6</v>
      </c>
      <c r="Q5" s="2" t="s">
        <v>1269</v>
      </c>
      <c r="R5" s="2">
        <v>40</v>
      </c>
      <c r="S5" s="2" t="s">
        <v>306</v>
      </c>
      <c r="T5" s="2">
        <v>79</v>
      </c>
      <c r="U5" s="2" t="s">
        <v>307</v>
      </c>
      <c r="V5" s="2">
        <v>79</v>
      </c>
      <c r="W5" s="2" t="s">
        <v>307</v>
      </c>
      <c r="X5" s="2">
        <v>79</v>
      </c>
      <c r="Y5" s="2" t="s">
        <v>307</v>
      </c>
      <c r="Z5" s="2">
        <v>78</v>
      </c>
      <c r="AA5" s="2" t="s">
        <v>307</v>
      </c>
      <c r="AB5" s="3" t="s">
        <v>1094</v>
      </c>
    </row>
    <row r="6" spans="1:31">
      <c r="F6" s="2" t="s">
        <v>663</v>
      </c>
      <c r="G6" s="4">
        <v>1</v>
      </c>
      <c r="H6" s="2">
        <v>20</v>
      </c>
      <c r="I6" s="2">
        <v>9</v>
      </c>
      <c r="J6" s="2">
        <v>2</v>
      </c>
      <c r="K6" s="2">
        <v>38</v>
      </c>
      <c r="N6" s="2">
        <f t="shared" si="0"/>
        <v>2</v>
      </c>
      <c r="O6" s="1">
        <f t="shared" si="1"/>
        <v>69</v>
      </c>
      <c r="P6" s="1">
        <f t="shared" si="2"/>
        <v>4</v>
      </c>
      <c r="Q6" s="2" t="s">
        <v>1102</v>
      </c>
      <c r="R6" s="2">
        <v>109</v>
      </c>
      <c r="S6" s="2" t="s">
        <v>293</v>
      </c>
      <c r="AB6" s="3" t="s">
        <v>1200</v>
      </c>
    </row>
    <row r="7" spans="1:31">
      <c r="F7" s="2" t="s">
        <v>725</v>
      </c>
      <c r="G7" s="4">
        <v>1</v>
      </c>
      <c r="H7" s="2">
        <v>4</v>
      </c>
      <c r="I7" s="2">
        <v>3</v>
      </c>
      <c r="J7" s="2">
        <v>4</v>
      </c>
      <c r="K7" s="2">
        <v>3</v>
      </c>
      <c r="L7" s="2">
        <v>5</v>
      </c>
      <c r="M7" s="2">
        <v>4</v>
      </c>
      <c r="N7" s="2">
        <f t="shared" si="0"/>
        <v>3</v>
      </c>
      <c r="O7" s="1">
        <f t="shared" si="1"/>
        <v>23</v>
      </c>
      <c r="P7" s="1">
        <f t="shared" si="2"/>
        <v>6</v>
      </c>
      <c r="Q7" s="2" t="s">
        <v>1269</v>
      </c>
      <c r="T7" s="2">
        <v>75</v>
      </c>
      <c r="U7" s="2" t="s">
        <v>518</v>
      </c>
      <c r="V7" s="2">
        <v>75</v>
      </c>
      <c r="W7" s="2" t="s">
        <v>518</v>
      </c>
      <c r="X7" s="2">
        <v>75</v>
      </c>
      <c r="Y7" s="2" t="s">
        <v>518</v>
      </c>
      <c r="Z7" s="2">
        <v>74</v>
      </c>
      <c r="AA7" s="2" t="s">
        <v>518</v>
      </c>
      <c r="AB7" s="3" t="s">
        <v>1167</v>
      </c>
    </row>
    <row r="8" spans="1:31">
      <c r="A8" s="2" t="s">
        <v>1056</v>
      </c>
      <c r="B8" s="2" t="s">
        <v>748</v>
      </c>
      <c r="D8" s="2" t="s">
        <v>751</v>
      </c>
      <c r="F8" s="2" t="s">
        <v>562</v>
      </c>
      <c r="G8" s="2">
        <v>6</v>
      </c>
      <c r="H8" s="2">
        <v>5</v>
      </c>
      <c r="I8" s="2">
        <v>14</v>
      </c>
      <c r="J8" s="2">
        <v>8</v>
      </c>
      <c r="K8" s="2">
        <v>6</v>
      </c>
      <c r="L8" s="2">
        <v>4</v>
      </c>
      <c r="M8" s="2">
        <v>5</v>
      </c>
      <c r="N8" s="2">
        <f t="shared" si="0"/>
        <v>4</v>
      </c>
      <c r="O8" s="1">
        <f t="shared" si="1"/>
        <v>42</v>
      </c>
      <c r="P8" s="1">
        <f t="shared" si="2"/>
        <v>6</v>
      </c>
      <c r="Q8" s="2" t="s">
        <v>1266</v>
      </c>
      <c r="R8" s="2">
        <v>8</v>
      </c>
      <c r="S8" s="2" t="s">
        <v>219</v>
      </c>
      <c r="T8" s="2">
        <v>19</v>
      </c>
      <c r="U8" s="2" t="s">
        <v>224</v>
      </c>
      <c r="V8" s="2">
        <v>19</v>
      </c>
      <c r="W8" s="2" t="s">
        <v>224</v>
      </c>
      <c r="X8" s="2">
        <v>19</v>
      </c>
      <c r="Y8" s="2" t="s">
        <v>224</v>
      </c>
      <c r="Z8" s="2">
        <v>18</v>
      </c>
      <c r="AA8" s="2" t="s">
        <v>224</v>
      </c>
      <c r="AB8" s="3" t="s">
        <v>1063</v>
      </c>
    </row>
    <row r="9" spans="1:31">
      <c r="E9" s="2" t="s">
        <v>1272</v>
      </c>
      <c r="F9" s="2" t="s">
        <v>866</v>
      </c>
      <c r="H9" s="2">
        <v>6</v>
      </c>
      <c r="I9" s="2">
        <v>6</v>
      </c>
      <c r="J9" s="2">
        <v>7</v>
      </c>
      <c r="K9" s="2">
        <v>5</v>
      </c>
      <c r="N9" s="2">
        <f t="shared" si="0"/>
        <v>5</v>
      </c>
      <c r="O9" s="1">
        <f t="shared" si="1"/>
        <v>24</v>
      </c>
      <c r="P9" s="1">
        <f t="shared" si="2"/>
        <v>4</v>
      </c>
      <c r="Q9" s="2" t="s">
        <v>1265</v>
      </c>
      <c r="R9" s="2">
        <v>128</v>
      </c>
      <c r="S9" s="2" t="s">
        <v>147</v>
      </c>
      <c r="T9" s="2">
        <v>5</v>
      </c>
      <c r="U9" s="2" t="s">
        <v>147</v>
      </c>
      <c r="V9" s="2">
        <v>5</v>
      </c>
      <c r="W9" s="2" t="s">
        <v>147</v>
      </c>
      <c r="X9" s="2">
        <v>5</v>
      </c>
      <c r="Y9" s="2" t="s">
        <v>147</v>
      </c>
      <c r="AB9" s="3" t="s">
        <v>1254</v>
      </c>
    </row>
    <row r="10" spans="1:31">
      <c r="E10" s="2" t="s">
        <v>1272</v>
      </c>
      <c r="F10" s="2" t="s">
        <v>863</v>
      </c>
      <c r="H10" s="2">
        <v>7</v>
      </c>
      <c r="I10" s="2">
        <v>5</v>
      </c>
      <c r="J10" s="2">
        <v>5</v>
      </c>
      <c r="K10" s="2">
        <v>10</v>
      </c>
      <c r="N10" s="2">
        <f t="shared" si="0"/>
        <v>5</v>
      </c>
      <c r="O10" s="1">
        <f t="shared" si="1"/>
        <v>27</v>
      </c>
      <c r="P10" s="1">
        <f t="shared" si="2"/>
        <v>4</v>
      </c>
      <c r="Q10" s="2" t="s">
        <v>1265</v>
      </c>
      <c r="R10" s="2">
        <v>127</v>
      </c>
      <c r="S10" s="2" t="s">
        <v>146</v>
      </c>
      <c r="T10" s="2">
        <v>6</v>
      </c>
      <c r="U10" s="2" t="s">
        <v>146</v>
      </c>
      <c r="V10" s="2">
        <v>6</v>
      </c>
      <c r="W10" s="2" t="s">
        <v>146</v>
      </c>
      <c r="X10" s="2">
        <v>6</v>
      </c>
      <c r="Y10" s="2" t="s">
        <v>146</v>
      </c>
      <c r="Z10" s="2">
        <v>3</v>
      </c>
      <c r="AA10" s="2" t="s">
        <v>146</v>
      </c>
      <c r="AB10" s="3" t="s">
        <v>1252</v>
      </c>
    </row>
    <row r="11" spans="1:31">
      <c r="B11" s="2" t="s">
        <v>748</v>
      </c>
      <c r="F11" s="2" t="s">
        <v>559</v>
      </c>
      <c r="G11" s="2">
        <v>6</v>
      </c>
      <c r="J11" s="2">
        <v>33</v>
      </c>
      <c r="K11" s="2">
        <v>28</v>
      </c>
      <c r="L11" s="2">
        <v>6</v>
      </c>
      <c r="M11" s="2">
        <v>7</v>
      </c>
      <c r="N11" s="2">
        <f t="shared" si="0"/>
        <v>6</v>
      </c>
      <c r="O11" s="1">
        <f t="shared" si="1"/>
        <v>74</v>
      </c>
      <c r="P11" s="1">
        <f t="shared" si="2"/>
        <v>4</v>
      </c>
      <c r="Q11" s="2" t="s">
        <v>1266</v>
      </c>
      <c r="R11" s="2">
        <v>5</v>
      </c>
      <c r="S11" s="2" t="s">
        <v>215</v>
      </c>
      <c r="T11" s="2">
        <v>12</v>
      </c>
      <c r="U11" s="2" t="s">
        <v>217</v>
      </c>
      <c r="V11" s="2">
        <v>12</v>
      </c>
      <c r="W11" s="2" t="s">
        <v>217</v>
      </c>
      <c r="X11" s="2">
        <v>12</v>
      </c>
      <c r="Y11" s="2" t="s">
        <v>217</v>
      </c>
      <c r="Z11" s="2">
        <v>11</v>
      </c>
      <c r="AA11" s="2" t="s">
        <v>217</v>
      </c>
      <c r="AB11" s="3" t="s">
        <v>1059</v>
      </c>
    </row>
    <row r="12" spans="1:31">
      <c r="A12" s="2" t="s">
        <v>1056</v>
      </c>
      <c r="F12" s="2" t="s">
        <v>591</v>
      </c>
      <c r="G12" s="2">
        <v>6</v>
      </c>
      <c r="H12" s="2">
        <v>50</v>
      </c>
      <c r="K12" s="2">
        <v>52</v>
      </c>
      <c r="L12" s="2">
        <v>9</v>
      </c>
      <c r="M12" s="2">
        <v>6</v>
      </c>
      <c r="N12" s="2">
        <f t="shared" si="0"/>
        <v>6</v>
      </c>
      <c r="O12" s="1">
        <f t="shared" si="1"/>
        <v>117</v>
      </c>
      <c r="P12" s="1">
        <f t="shared" si="2"/>
        <v>4</v>
      </c>
      <c r="Q12" s="2" t="s">
        <v>1269</v>
      </c>
      <c r="R12" s="2">
        <v>37</v>
      </c>
      <c r="S12" s="2" t="s">
        <v>247</v>
      </c>
      <c r="T12" s="2">
        <v>73</v>
      </c>
      <c r="U12" s="2" t="s">
        <v>298</v>
      </c>
      <c r="V12" s="2">
        <v>73</v>
      </c>
      <c r="W12" s="2" t="s">
        <v>298</v>
      </c>
      <c r="X12" s="2">
        <v>73</v>
      </c>
      <c r="Y12" s="2" t="s">
        <v>298</v>
      </c>
      <c r="Z12" s="2">
        <v>72</v>
      </c>
      <c r="AA12" s="2" t="s">
        <v>298</v>
      </c>
      <c r="AB12" s="3" t="s">
        <v>1091</v>
      </c>
    </row>
    <row r="13" spans="1:31">
      <c r="A13" s="2" t="s">
        <v>1056</v>
      </c>
      <c r="F13" s="2" t="s">
        <v>557</v>
      </c>
      <c r="G13" s="2">
        <v>6</v>
      </c>
      <c r="I13" s="2">
        <v>34</v>
      </c>
      <c r="J13" s="2">
        <v>36</v>
      </c>
      <c r="K13" s="2">
        <v>39</v>
      </c>
      <c r="L13" s="2">
        <v>7</v>
      </c>
      <c r="M13" s="2">
        <v>9</v>
      </c>
      <c r="N13" s="2">
        <f t="shared" si="0"/>
        <v>7</v>
      </c>
      <c r="O13" s="1">
        <f t="shared" si="1"/>
        <v>125</v>
      </c>
      <c r="P13" s="1">
        <f t="shared" si="2"/>
        <v>5</v>
      </c>
      <c r="Q13" s="2" t="s">
        <v>1266</v>
      </c>
      <c r="R13" s="1">
        <v>3</v>
      </c>
      <c r="S13" s="1" t="s">
        <v>212</v>
      </c>
      <c r="T13" s="1">
        <v>9</v>
      </c>
      <c r="U13" s="1" t="s">
        <v>212</v>
      </c>
      <c r="V13" s="1">
        <v>9</v>
      </c>
      <c r="W13" s="1" t="s">
        <v>212</v>
      </c>
      <c r="X13" s="1">
        <v>9</v>
      </c>
      <c r="Y13" s="1" t="s">
        <v>212</v>
      </c>
      <c r="Z13" s="1">
        <v>8</v>
      </c>
      <c r="AA13" s="1" t="s">
        <v>212</v>
      </c>
      <c r="AB13" s="3" t="s">
        <v>1058</v>
      </c>
    </row>
    <row r="14" spans="1:31">
      <c r="F14" s="2" t="s">
        <v>622</v>
      </c>
      <c r="G14" s="4">
        <v>1</v>
      </c>
      <c r="H14" s="2">
        <v>14</v>
      </c>
      <c r="I14" s="2">
        <v>7</v>
      </c>
      <c r="J14" s="2">
        <v>13</v>
      </c>
      <c r="K14" s="2">
        <v>41</v>
      </c>
      <c r="N14" s="2">
        <f t="shared" si="0"/>
        <v>7</v>
      </c>
      <c r="O14" s="1">
        <f t="shared" si="1"/>
        <v>75</v>
      </c>
      <c r="P14" s="1">
        <f t="shared" si="2"/>
        <v>4</v>
      </c>
      <c r="Q14" s="2" t="s">
        <v>1102</v>
      </c>
      <c r="R14" s="2">
        <v>68</v>
      </c>
      <c r="S14" s="2" t="s">
        <v>363</v>
      </c>
      <c r="AB14" s="3" t="s">
        <v>1188</v>
      </c>
    </row>
    <row r="15" spans="1:31">
      <c r="E15" s="2" t="s">
        <v>1272</v>
      </c>
      <c r="F15" s="2" t="s">
        <v>869</v>
      </c>
      <c r="H15" s="2">
        <v>39</v>
      </c>
      <c r="I15" s="2">
        <v>20</v>
      </c>
      <c r="J15" s="2">
        <v>12</v>
      </c>
      <c r="K15" s="2">
        <v>7</v>
      </c>
      <c r="N15" s="2">
        <f t="shared" si="0"/>
        <v>7</v>
      </c>
      <c r="O15" s="1">
        <f t="shared" si="1"/>
        <v>78</v>
      </c>
      <c r="P15" s="1">
        <f t="shared" si="2"/>
        <v>4</v>
      </c>
      <c r="Q15" s="2" t="s">
        <v>1265</v>
      </c>
      <c r="R15" s="2">
        <v>129</v>
      </c>
      <c r="S15" s="2" t="s">
        <v>148</v>
      </c>
      <c r="T15" s="2">
        <v>3</v>
      </c>
      <c r="U15" s="2" t="s">
        <v>148</v>
      </c>
      <c r="V15" s="2">
        <v>3</v>
      </c>
      <c r="W15" s="2" t="s">
        <v>148</v>
      </c>
      <c r="X15" s="2">
        <v>3</v>
      </c>
      <c r="Y15" s="2" t="s">
        <v>148</v>
      </c>
      <c r="Z15" s="2">
        <v>4</v>
      </c>
      <c r="AA15" s="2" t="s">
        <v>148</v>
      </c>
      <c r="AB15" s="3" t="s">
        <v>1251</v>
      </c>
    </row>
    <row r="16" spans="1:31">
      <c r="C16" s="2" t="s">
        <v>745</v>
      </c>
      <c r="F16" s="2" t="s">
        <v>593</v>
      </c>
      <c r="G16" s="2">
        <v>6</v>
      </c>
      <c r="H16" s="2">
        <v>8</v>
      </c>
      <c r="I16" s="2">
        <v>18</v>
      </c>
      <c r="J16" s="2">
        <v>10</v>
      </c>
      <c r="K16" s="2">
        <v>8</v>
      </c>
      <c r="L16" s="2">
        <v>8</v>
      </c>
      <c r="M16" s="2">
        <v>8</v>
      </c>
      <c r="N16" s="2">
        <f t="shared" si="0"/>
        <v>8</v>
      </c>
      <c r="O16" s="1">
        <f t="shared" si="1"/>
        <v>60</v>
      </c>
      <c r="P16" s="1">
        <f t="shared" si="2"/>
        <v>6</v>
      </c>
      <c r="Q16" s="2" t="s">
        <v>1269</v>
      </c>
      <c r="R16" s="2">
        <v>39</v>
      </c>
      <c r="S16" s="2" t="s">
        <v>303</v>
      </c>
      <c r="T16" s="2">
        <v>78</v>
      </c>
      <c r="U16" s="2" t="s">
        <v>304</v>
      </c>
      <c r="V16" s="2">
        <v>78</v>
      </c>
      <c r="W16" s="2" t="s">
        <v>304</v>
      </c>
      <c r="X16" s="2">
        <v>78</v>
      </c>
      <c r="Y16" s="2" t="s">
        <v>304</v>
      </c>
      <c r="Z16" s="2">
        <v>77</v>
      </c>
      <c r="AA16" s="2" t="s">
        <v>304</v>
      </c>
      <c r="AB16" s="3" t="s">
        <v>1093</v>
      </c>
    </row>
    <row r="17" spans="1:28">
      <c r="F17" s="2" t="s">
        <v>676</v>
      </c>
      <c r="G17" s="4">
        <v>1</v>
      </c>
      <c r="H17" s="2">
        <v>30</v>
      </c>
      <c r="I17" s="2">
        <v>8</v>
      </c>
      <c r="J17" s="2">
        <v>41</v>
      </c>
      <c r="K17" s="2">
        <v>37</v>
      </c>
      <c r="N17" s="2">
        <f t="shared" si="0"/>
        <v>8</v>
      </c>
      <c r="O17" s="1">
        <f t="shared" si="1"/>
        <v>116</v>
      </c>
      <c r="P17" s="1">
        <f t="shared" si="2"/>
        <v>4</v>
      </c>
      <c r="Q17" s="2" t="s">
        <v>1102</v>
      </c>
      <c r="R17" s="2">
        <v>122</v>
      </c>
      <c r="S17" s="2" t="s">
        <v>460</v>
      </c>
      <c r="AB17" s="3" t="s">
        <v>1120</v>
      </c>
    </row>
    <row r="18" spans="1:28">
      <c r="E18" s="2" t="s">
        <v>1272</v>
      </c>
      <c r="F18" s="2" t="s">
        <v>873</v>
      </c>
      <c r="H18" s="2">
        <v>17</v>
      </c>
      <c r="I18" s="2">
        <v>21</v>
      </c>
      <c r="J18" s="2">
        <v>9</v>
      </c>
      <c r="K18" s="2">
        <v>13</v>
      </c>
      <c r="N18" s="2">
        <f t="shared" si="0"/>
        <v>9</v>
      </c>
      <c r="O18" s="1">
        <f t="shared" si="1"/>
        <v>60</v>
      </c>
      <c r="P18" s="1">
        <f t="shared" si="2"/>
        <v>4</v>
      </c>
      <c r="Q18" s="2" t="s">
        <v>1265</v>
      </c>
      <c r="T18" s="2">
        <v>4</v>
      </c>
      <c r="U18" s="2" t="s">
        <v>156</v>
      </c>
      <c r="V18" s="2">
        <v>4</v>
      </c>
      <c r="W18" s="2" t="s">
        <v>156</v>
      </c>
      <c r="X18" s="2">
        <v>4</v>
      </c>
      <c r="Y18" s="2" t="s">
        <v>156</v>
      </c>
      <c r="AB18" s="3" t="s">
        <v>1253</v>
      </c>
    </row>
    <row r="19" spans="1:28">
      <c r="E19" s="2" t="s">
        <v>1272</v>
      </c>
      <c r="F19" s="2" t="s">
        <v>876</v>
      </c>
      <c r="H19" s="2">
        <v>11</v>
      </c>
      <c r="I19" s="2">
        <v>27</v>
      </c>
      <c r="J19" s="2">
        <v>30</v>
      </c>
      <c r="K19" s="2">
        <v>9</v>
      </c>
      <c r="N19" s="2">
        <f t="shared" si="0"/>
        <v>9</v>
      </c>
      <c r="O19" s="1">
        <f t="shared" si="1"/>
        <v>77</v>
      </c>
      <c r="P19" s="1">
        <f t="shared" si="2"/>
        <v>4</v>
      </c>
      <c r="Q19" s="2" t="s">
        <v>1265</v>
      </c>
      <c r="R19" s="2" t="s">
        <v>1100</v>
      </c>
      <c r="S19" s="2" t="s">
        <v>1099</v>
      </c>
      <c r="T19" s="2">
        <v>7</v>
      </c>
      <c r="U19" s="2" t="s">
        <v>157</v>
      </c>
      <c r="V19" s="2">
        <v>7</v>
      </c>
      <c r="W19" s="2" t="s">
        <v>157</v>
      </c>
      <c r="X19" s="2">
        <v>7</v>
      </c>
      <c r="Y19" s="2" t="s">
        <v>157</v>
      </c>
      <c r="Z19" s="2">
        <v>6</v>
      </c>
      <c r="AA19" s="2" t="s">
        <v>157</v>
      </c>
      <c r="AB19" s="3" t="s">
        <v>1250</v>
      </c>
    </row>
    <row r="20" spans="1:28">
      <c r="F20" s="2" t="s">
        <v>675</v>
      </c>
      <c r="G20" s="4">
        <v>1</v>
      </c>
      <c r="H20" s="2">
        <v>9</v>
      </c>
      <c r="I20" s="2">
        <v>16</v>
      </c>
      <c r="J20" s="2">
        <v>40</v>
      </c>
      <c r="K20" s="2">
        <v>22</v>
      </c>
      <c r="N20" s="2">
        <f t="shared" si="0"/>
        <v>9</v>
      </c>
      <c r="O20" s="1">
        <f t="shared" si="1"/>
        <v>87</v>
      </c>
      <c r="P20" s="1">
        <f t="shared" si="2"/>
        <v>4</v>
      </c>
      <c r="Q20" s="2" t="s">
        <v>1102</v>
      </c>
      <c r="R20" s="2">
        <v>121</v>
      </c>
      <c r="S20" s="2" t="s">
        <v>458</v>
      </c>
      <c r="AB20" s="3" t="s">
        <v>1119</v>
      </c>
    </row>
    <row r="21" spans="1:28">
      <c r="B21" s="2" t="s">
        <v>750</v>
      </c>
      <c r="F21" s="2" t="s">
        <v>586</v>
      </c>
      <c r="G21" s="2">
        <v>4</v>
      </c>
      <c r="H21" s="2">
        <v>54</v>
      </c>
      <c r="I21" s="2">
        <v>37</v>
      </c>
      <c r="J21" s="2">
        <v>25</v>
      </c>
      <c r="K21" s="2">
        <v>21</v>
      </c>
      <c r="L21" s="2">
        <v>18</v>
      </c>
      <c r="M21" s="2">
        <v>10</v>
      </c>
      <c r="N21" s="2">
        <f t="shared" si="0"/>
        <v>10</v>
      </c>
      <c r="O21" s="1">
        <f t="shared" si="1"/>
        <v>165</v>
      </c>
      <c r="P21" s="1">
        <f t="shared" si="2"/>
        <v>6</v>
      </c>
      <c r="Q21" s="2" t="s">
        <v>1266</v>
      </c>
      <c r="R21" s="2">
        <v>32</v>
      </c>
      <c r="S21" s="2" t="s">
        <v>284</v>
      </c>
      <c r="T21" s="2">
        <v>68</v>
      </c>
      <c r="U21" s="2" t="s">
        <v>285</v>
      </c>
      <c r="V21" s="2">
        <v>68</v>
      </c>
      <c r="W21" s="2" t="s">
        <v>285</v>
      </c>
      <c r="X21" s="2">
        <v>68</v>
      </c>
      <c r="Y21" s="2" t="s">
        <v>285</v>
      </c>
      <c r="Z21" s="2">
        <v>67</v>
      </c>
      <c r="AA21" s="2" t="s">
        <v>285</v>
      </c>
      <c r="AB21" s="3" t="s">
        <v>1086</v>
      </c>
    </row>
    <row r="22" spans="1:28">
      <c r="A22" s="2" t="s">
        <v>1056</v>
      </c>
      <c r="F22" s="2" t="s">
        <v>574</v>
      </c>
      <c r="G22" s="2">
        <v>6</v>
      </c>
      <c r="J22" s="2">
        <v>28</v>
      </c>
      <c r="K22" s="2">
        <v>23</v>
      </c>
      <c r="L22" s="2">
        <v>10</v>
      </c>
      <c r="M22" s="2">
        <v>11</v>
      </c>
      <c r="N22" s="2">
        <f t="shared" si="0"/>
        <v>10</v>
      </c>
      <c r="O22" s="1">
        <f t="shared" si="1"/>
        <v>72</v>
      </c>
      <c r="P22" s="1">
        <f t="shared" si="2"/>
        <v>4</v>
      </c>
      <c r="Q22" s="2" t="s">
        <v>1264</v>
      </c>
      <c r="R22" s="2">
        <v>20</v>
      </c>
      <c r="S22" s="2" t="s">
        <v>254</v>
      </c>
      <c r="T22" s="2">
        <v>49</v>
      </c>
      <c r="U22" s="2" t="s">
        <v>255</v>
      </c>
      <c r="V22" s="2">
        <v>49</v>
      </c>
      <c r="W22" s="2" t="s">
        <v>255</v>
      </c>
      <c r="X22" s="2">
        <v>49</v>
      </c>
      <c r="Y22" s="2" t="s">
        <v>255</v>
      </c>
      <c r="Z22" s="2">
        <v>48</v>
      </c>
      <c r="AA22" s="2" t="s">
        <v>255</v>
      </c>
      <c r="AB22" s="3" t="s">
        <v>1074</v>
      </c>
    </row>
    <row r="23" spans="1:28">
      <c r="F23" s="2" t="s">
        <v>638</v>
      </c>
      <c r="G23" s="4">
        <v>1</v>
      </c>
      <c r="H23" s="2">
        <v>31</v>
      </c>
      <c r="I23" s="2">
        <v>10</v>
      </c>
      <c r="J23" s="2">
        <v>24</v>
      </c>
      <c r="K23" s="2">
        <v>15</v>
      </c>
      <c r="N23" s="2">
        <f t="shared" si="0"/>
        <v>10</v>
      </c>
      <c r="O23" s="1">
        <f t="shared" si="1"/>
        <v>80</v>
      </c>
      <c r="P23" s="1">
        <f t="shared" si="2"/>
        <v>4</v>
      </c>
      <c r="Q23" s="2" t="s">
        <v>1102</v>
      </c>
      <c r="R23" s="2">
        <v>84</v>
      </c>
      <c r="S23" s="2" t="s">
        <v>395</v>
      </c>
      <c r="AB23" s="3" t="s">
        <v>1192</v>
      </c>
    </row>
    <row r="24" spans="1:28">
      <c r="E24" s="2" t="s">
        <v>1272</v>
      </c>
      <c r="F24" s="2" t="s">
        <v>872</v>
      </c>
      <c r="H24" s="2">
        <v>10</v>
      </c>
      <c r="I24" s="2">
        <v>38</v>
      </c>
      <c r="J24" s="2">
        <v>14</v>
      </c>
      <c r="K24" s="2">
        <v>25</v>
      </c>
      <c r="N24" s="2">
        <f t="shared" si="0"/>
        <v>10</v>
      </c>
      <c r="O24" s="1">
        <f t="shared" si="1"/>
        <v>87</v>
      </c>
      <c r="P24" s="1">
        <f t="shared" si="2"/>
        <v>4</v>
      </c>
      <c r="Q24" s="2" t="s">
        <v>1265</v>
      </c>
      <c r="T24" s="2">
        <v>4</v>
      </c>
      <c r="U24" s="2" t="s">
        <v>156</v>
      </c>
      <c r="V24" s="2">
        <v>4</v>
      </c>
      <c r="W24" s="2" t="s">
        <v>156</v>
      </c>
      <c r="X24" s="2">
        <v>4</v>
      </c>
      <c r="Y24" s="2" t="s">
        <v>156</v>
      </c>
      <c r="AB24" s="3" t="s">
        <v>1261</v>
      </c>
    </row>
    <row r="25" spans="1:28">
      <c r="B25" s="2" t="s">
        <v>749</v>
      </c>
      <c r="F25" s="2" t="s">
        <v>580</v>
      </c>
      <c r="G25" s="2">
        <v>6</v>
      </c>
      <c r="H25" s="2">
        <v>19</v>
      </c>
      <c r="I25" s="2">
        <v>43</v>
      </c>
      <c r="J25" s="2">
        <v>16</v>
      </c>
      <c r="K25" s="2">
        <v>14</v>
      </c>
      <c r="L25" s="2">
        <v>11</v>
      </c>
      <c r="M25" s="2">
        <v>19</v>
      </c>
      <c r="N25" s="2">
        <f t="shared" si="0"/>
        <v>11</v>
      </c>
      <c r="O25" s="1">
        <f t="shared" si="1"/>
        <v>122</v>
      </c>
      <c r="P25" s="1">
        <f t="shared" si="2"/>
        <v>6</v>
      </c>
      <c r="Q25" s="2" t="s">
        <v>1266</v>
      </c>
      <c r="R25" s="2">
        <v>26</v>
      </c>
      <c r="S25" s="2" t="s">
        <v>238</v>
      </c>
      <c r="T25" s="2">
        <v>59</v>
      </c>
      <c r="U25" s="2" t="s">
        <v>270</v>
      </c>
      <c r="V25" s="2">
        <v>59</v>
      </c>
      <c r="W25" s="2" t="s">
        <v>270</v>
      </c>
      <c r="X25" s="2">
        <v>59</v>
      </c>
      <c r="Y25" s="2" t="s">
        <v>270</v>
      </c>
      <c r="Z25" s="2">
        <v>58</v>
      </c>
      <c r="AA25" s="2" t="s">
        <v>270</v>
      </c>
      <c r="AB25" s="3" t="s">
        <v>1080</v>
      </c>
    </row>
    <row r="26" spans="1:28">
      <c r="F26" s="2" t="s">
        <v>653</v>
      </c>
      <c r="G26" s="4">
        <v>1</v>
      </c>
      <c r="H26" s="2">
        <v>44</v>
      </c>
      <c r="I26" s="2">
        <v>12</v>
      </c>
      <c r="J26" s="2">
        <v>22</v>
      </c>
      <c r="K26" s="2">
        <v>11</v>
      </c>
      <c r="N26" s="2">
        <f t="shared" si="0"/>
        <v>11</v>
      </c>
      <c r="O26" s="1">
        <f t="shared" si="1"/>
        <v>89</v>
      </c>
      <c r="P26" s="1">
        <f t="shared" si="2"/>
        <v>4</v>
      </c>
      <c r="Q26" s="2" t="s">
        <v>1102</v>
      </c>
      <c r="R26" s="2">
        <v>99</v>
      </c>
      <c r="S26" s="2" t="s">
        <v>283</v>
      </c>
      <c r="AB26" s="3" t="s">
        <v>1195</v>
      </c>
    </row>
    <row r="27" spans="1:28">
      <c r="E27" s="2" t="s">
        <v>1272</v>
      </c>
      <c r="F27" s="2" t="s">
        <v>864</v>
      </c>
      <c r="H27" s="2">
        <v>16</v>
      </c>
      <c r="I27" s="2">
        <v>25</v>
      </c>
      <c r="J27" s="2">
        <v>11</v>
      </c>
      <c r="N27" s="2">
        <f t="shared" si="0"/>
        <v>11</v>
      </c>
      <c r="O27" s="1">
        <f t="shared" si="1"/>
        <v>52</v>
      </c>
      <c r="P27" s="1">
        <f t="shared" si="2"/>
        <v>3</v>
      </c>
      <c r="Q27" s="2" t="s">
        <v>1265</v>
      </c>
      <c r="R27" s="2">
        <v>127</v>
      </c>
      <c r="S27" s="2" t="s">
        <v>146</v>
      </c>
      <c r="T27" s="2">
        <v>6</v>
      </c>
      <c r="U27" s="2" t="s">
        <v>146</v>
      </c>
      <c r="V27" s="2">
        <v>6</v>
      </c>
      <c r="W27" s="2" t="s">
        <v>146</v>
      </c>
      <c r="X27" s="2">
        <v>6</v>
      </c>
      <c r="Y27" s="2" t="s">
        <v>146</v>
      </c>
      <c r="Z27" s="2">
        <v>3</v>
      </c>
      <c r="AA27" s="2" t="s">
        <v>146</v>
      </c>
      <c r="AB27" s="3" t="s">
        <v>1259</v>
      </c>
    </row>
    <row r="28" spans="1:28">
      <c r="F28" s="2" t="s">
        <v>588</v>
      </c>
      <c r="G28" s="2">
        <v>4</v>
      </c>
      <c r="H28" s="2">
        <v>52</v>
      </c>
      <c r="I28" s="2">
        <v>51</v>
      </c>
      <c r="J28" s="2">
        <v>18</v>
      </c>
      <c r="K28" s="2">
        <v>17</v>
      </c>
      <c r="L28" s="2">
        <v>12</v>
      </c>
      <c r="M28" s="2">
        <v>18</v>
      </c>
      <c r="N28" s="2">
        <f t="shared" si="0"/>
        <v>12</v>
      </c>
      <c r="O28" s="1">
        <f t="shared" si="1"/>
        <v>168</v>
      </c>
      <c r="P28" s="1">
        <f t="shared" si="2"/>
        <v>6</v>
      </c>
      <c r="Q28" s="2" t="s">
        <v>1266</v>
      </c>
      <c r="R28" s="2">
        <v>34</v>
      </c>
      <c r="S28" s="2" t="s">
        <v>289</v>
      </c>
      <c r="T28" s="2">
        <v>70</v>
      </c>
      <c r="U28" s="2" t="s">
        <v>290</v>
      </c>
      <c r="V28" s="2">
        <v>70</v>
      </c>
      <c r="W28" s="2" t="s">
        <v>290</v>
      </c>
      <c r="X28" s="2">
        <v>70</v>
      </c>
      <c r="Y28" s="2" t="s">
        <v>290</v>
      </c>
      <c r="Z28" s="2">
        <v>69</v>
      </c>
      <c r="AA28" s="2" t="s">
        <v>290</v>
      </c>
      <c r="AB28" s="3" t="s">
        <v>1088</v>
      </c>
    </row>
    <row r="29" spans="1:28">
      <c r="A29" s="2" t="s">
        <v>1056</v>
      </c>
      <c r="F29" s="2" t="s">
        <v>561</v>
      </c>
      <c r="G29" s="2">
        <v>6</v>
      </c>
      <c r="H29" s="2">
        <v>12</v>
      </c>
      <c r="I29" s="2">
        <v>60</v>
      </c>
      <c r="J29" s="2">
        <v>35</v>
      </c>
      <c r="K29" s="2">
        <v>31</v>
      </c>
      <c r="L29" s="2">
        <v>17</v>
      </c>
      <c r="M29" s="2">
        <v>15</v>
      </c>
      <c r="N29" s="2">
        <f t="shared" si="0"/>
        <v>12</v>
      </c>
      <c r="O29" s="1">
        <f t="shared" si="1"/>
        <v>170</v>
      </c>
      <c r="P29" s="1">
        <f t="shared" si="2"/>
        <v>6</v>
      </c>
      <c r="Q29" s="2" t="s">
        <v>1266</v>
      </c>
      <c r="R29" s="2">
        <v>7</v>
      </c>
      <c r="S29" s="2" t="s">
        <v>221</v>
      </c>
      <c r="T29" s="2">
        <v>18</v>
      </c>
      <c r="U29" s="2" t="s">
        <v>222</v>
      </c>
      <c r="V29" s="2">
        <v>18</v>
      </c>
      <c r="W29" s="2" t="s">
        <v>222</v>
      </c>
      <c r="X29" s="2">
        <v>18</v>
      </c>
      <c r="Y29" s="2" t="s">
        <v>222</v>
      </c>
      <c r="Z29" s="2">
        <v>17</v>
      </c>
      <c r="AA29" s="2" t="s">
        <v>222</v>
      </c>
      <c r="AB29" s="3" t="s">
        <v>1062</v>
      </c>
    </row>
    <row r="30" spans="1:28">
      <c r="F30" s="2" t="s">
        <v>694</v>
      </c>
      <c r="G30" s="4">
        <v>3</v>
      </c>
      <c r="H30" s="2">
        <v>28</v>
      </c>
      <c r="I30" s="2">
        <v>35</v>
      </c>
      <c r="J30" s="2">
        <v>19</v>
      </c>
      <c r="K30" s="2">
        <v>12</v>
      </c>
      <c r="L30" s="2">
        <v>38</v>
      </c>
      <c r="M30" s="2">
        <v>50</v>
      </c>
      <c r="N30" s="2">
        <f t="shared" si="0"/>
        <v>12</v>
      </c>
      <c r="O30" s="1">
        <f t="shared" si="1"/>
        <v>182</v>
      </c>
      <c r="P30" s="1">
        <f t="shared" si="2"/>
        <v>6</v>
      </c>
      <c r="Q30" s="2" t="s">
        <v>1266</v>
      </c>
      <c r="T30" s="2">
        <v>13</v>
      </c>
      <c r="U30" s="2" t="s">
        <v>221</v>
      </c>
      <c r="V30" s="2">
        <v>13</v>
      </c>
      <c r="W30" s="2" t="s">
        <v>221</v>
      </c>
      <c r="X30" s="2">
        <v>13</v>
      </c>
      <c r="Y30" s="2" t="s">
        <v>221</v>
      </c>
      <c r="Z30" s="2">
        <v>12</v>
      </c>
      <c r="AA30" s="2" t="s">
        <v>221</v>
      </c>
      <c r="AB30" s="3" t="s">
        <v>1136</v>
      </c>
    </row>
    <row r="31" spans="1:28">
      <c r="A31" s="2" t="s">
        <v>1056</v>
      </c>
      <c r="F31" s="2" t="s">
        <v>589</v>
      </c>
      <c r="G31" s="2">
        <v>6</v>
      </c>
      <c r="H31" s="2">
        <v>35</v>
      </c>
      <c r="I31" s="2">
        <v>56</v>
      </c>
      <c r="L31" s="2">
        <v>13</v>
      </c>
      <c r="M31" s="2">
        <v>12</v>
      </c>
      <c r="N31" s="2">
        <f t="shared" si="0"/>
        <v>12</v>
      </c>
      <c r="O31" s="1">
        <f t="shared" si="1"/>
        <v>116</v>
      </c>
      <c r="P31" s="1">
        <f t="shared" si="2"/>
        <v>4</v>
      </c>
      <c r="Q31" s="2" t="s">
        <v>1269</v>
      </c>
      <c r="R31" s="2">
        <v>35</v>
      </c>
      <c r="S31" s="2" t="s">
        <v>292</v>
      </c>
      <c r="T31" s="2">
        <v>71</v>
      </c>
      <c r="U31" s="2" t="s">
        <v>293</v>
      </c>
      <c r="V31" s="2">
        <v>71</v>
      </c>
      <c r="W31" s="2" t="s">
        <v>293</v>
      </c>
      <c r="X31" s="2">
        <v>71</v>
      </c>
      <c r="Y31" s="2" t="s">
        <v>293</v>
      </c>
      <c r="Z31" s="2">
        <v>70</v>
      </c>
      <c r="AA31" s="2" t="s">
        <v>293</v>
      </c>
      <c r="AB31" s="3" t="s">
        <v>1089</v>
      </c>
    </row>
    <row r="32" spans="1:28">
      <c r="D32" s="2" t="s">
        <v>752</v>
      </c>
      <c r="F32" s="2" t="s">
        <v>566</v>
      </c>
      <c r="G32" s="4">
        <v>1</v>
      </c>
      <c r="H32" s="2">
        <v>43</v>
      </c>
      <c r="J32" s="2">
        <v>57</v>
      </c>
      <c r="K32" s="2">
        <v>60</v>
      </c>
      <c r="L32" s="2">
        <v>20</v>
      </c>
      <c r="M32" s="2">
        <v>13</v>
      </c>
      <c r="N32" s="2">
        <f t="shared" si="0"/>
        <v>13</v>
      </c>
      <c r="O32" s="1">
        <f t="shared" si="1"/>
        <v>193</v>
      </c>
      <c r="P32" s="1">
        <f t="shared" si="2"/>
        <v>5</v>
      </c>
      <c r="Q32" s="2" t="s">
        <v>1267</v>
      </c>
      <c r="R32" s="2">
        <v>12</v>
      </c>
      <c r="S32" s="2" t="s">
        <v>222</v>
      </c>
      <c r="T32" s="2">
        <v>31</v>
      </c>
      <c r="U32" s="2" t="s">
        <v>235</v>
      </c>
      <c r="V32" s="2">
        <v>31</v>
      </c>
      <c r="W32" s="2" t="s">
        <v>235</v>
      </c>
      <c r="X32" s="2">
        <v>31</v>
      </c>
      <c r="Y32" s="2" t="s">
        <v>235</v>
      </c>
      <c r="Z32" s="2">
        <v>30</v>
      </c>
      <c r="AA32" s="2" t="s">
        <v>235</v>
      </c>
      <c r="AB32" s="3" t="s">
        <v>1067</v>
      </c>
    </row>
    <row r="33" spans="1:28">
      <c r="F33" s="2" t="s">
        <v>698</v>
      </c>
      <c r="G33" s="4">
        <v>3</v>
      </c>
      <c r="H33" s="2">
        <v>13</v>
      </c>
      <c r="I33" s="2">
        <v>29</v>
      </c>
      <c r="J33" s="2">
        <v>37</v>
      </c>
      <c r="K33" s="2">
        <v>34</v>
      </c>
      <c r="N33" s="2">
        <f t="shared" si="0"/>
        <v>13</v>
      </c>
      <c r="O33" s="1">
        <f t="shared" si="1"/>
        <v>113</v>
      </c>
      <c r="P33" s="1">
        <f t="shared" si="2"/>
        <v>4</v>
      </c>
      <c r="Q33" s="2" t="s">
        <v>1266</v>
      </c>
      <c r="T33" s="2">
        <v>21</v>
      </c>
      <c r="U33" s="2" t="s">
        <v>240</v>
      </c>
      <c r="V33" s="2">
        <v>21</v>
      </c>
      <c r="W33" s="2" t="s">
        <v>240</v>
      </c>
      <c r="X33" s="2">
        <v>21</v>
      </c>
      <c r="Y33" s="2" t="s">
        <v>240</v>
      </c>
      <c r="Z33" s="2">
        <v>20</v>
      </c>
      <c r="AA33" s="2" t="s">
        <v>240</v>
      </c>
      <c r="AB33" s="3" t="s">
        <v>1140</v>
      </c>
    </row>
    <row r="34" spans="1:28">
      <c r="F34" s="2" t="s">
        <v>660</v>
      </c>
      <c r="G34" s="4">
        <v>1</v>
      </c>
      <c r="I34" s="2">
        <v>13</v>
      </c>
      <c r="K34" s="2">
        <v>30</v>
      </c>
      <c r="N34" s="2">
        <f t="shared" ref="N34:N65" si="3">MIN(H34:M34)</f>
        <v>13</v>
      </c>
      <c r="O34" s="1">
        <f t="shared" ref="O34:O65" si="4">SUM(H34:M34)</f>
        <v>43</v>
      </c>
      <c r="P34" s="1">
        <f t="shared" ref="P34:P65" si="5">COUNTA(H34:M34)</f>
        <v>2</v>
      </c>
      <c r="Q34" s="2" t="s">
        <v>1102</v>
      </c>
      <c r="R34" s="2">
        <v>106</v>
      </c>
      <c r="S34" s="2" t="s">
        <v>285</v>
      </c>
      <c r="AB34" s="3" t="s">
        <v>1197</v>
      </c>
    </row>
    <row r="35" spans="1:28">
      <c r="A35" s="2" t="s">
        <v>1056</v>
      </c>
      <c r="D35" s="2" t="s">
        <v>752</v>
      </c>
      <c r="F35" s="2" t="s">
        <v>568</v>
      </c>
      <c r="G35" s="2">
        <v>6</v>
      </c>
      <c r="H35" s="2">
        <v>40</v>
      </c>
      <c r="J35" s="2">
        <v>42</v>
      </c>
      <c r="K35" s="2">
        <v>47</v>
      </c>
      <c r="L35" s="2">
        <v>21</v>
      </c>
      <c r="M35" s="2">
        <v>14</v>
      </c>
      <c r="N35" s="2">
        <f t="shared" si="3"/>
        <v>14</v>
      </c>
      <c r="O35" s="1">
        <f t="shared" si="4"/>
        <v>164</v>
      </c>
      <c r="P35" s="1">
        <f t="shared" si="5"/>
        <v>5</v>
      </c>
      <c r="Q35" s="2" t="s">
        <v>1267</v>
      </c>
      <c r="R35" s="2">
        <v>14</v>
      </c>
      <c r="S35" s="2" t="s">
        <v>227</v>
      </c>
      <c r="T35" s="2">
        <v>32</v>
      </c>
      <c r="U35" s="2" t="s">
        <v>238</v>
      </c>
      <c r="V35" s="2">
        <v>32</v>
      </c>
      <c r="W35" s="2" t="s">
        <v>238</v>
      </c>
      <c r="X35" s="2">
        <v>32</v>
      </c>
      <c r="Y35" s="2" t="s">
        <v>238</v>
      </c>
      <c r="Z35" s="2">
        <v>31</v>
      </c>
      <c r="AA35" s="2" t="s">
        <v>238</v>
      </c>
      <c r="AB35" s="3" t="s">
        <v>1068</v>
      </c>
    </row>
    <row r="36" spans="1:28">
      <c r="F36" s="2" t="s">
        <v>570</v>
      </c>
      <c r="G36" s="2">
        <v>6</v>
      </c>
      <c r="L36" s="2">
        <v>14</v>
      </c>
      <c r="M36" s="2">
        <v>20</v>
      </c>
      <c r="N36" s="2">
        <f t="shared" si="3"/>
        <v>14</v>
      </c>
      <c r="O36" s="1">
        <f t="shared" si="4"/>
        <v>34</v>
      </c>
      <c r="P36" s="1">
        <f t="shared" si="5"/>
        <v>2</v>
      </c>
      <c r="Q36" s="2" t="s">
        <v>1264</v>
      </c>
      <c r="R36" s="2">
        <v>16</v>
      </c>
      <c r="S36" s="2" t="s">
        <v>243</v>
      </c>
      <c r="T36" s="2">
        <v>39</v>
      </c>
      <c r="U36" s="2" t="s">
        <v>244</v>
      </c>
      <c r="V36" s="2">
        <v>39</v>
      </c>
      <c r="W36" s="2" t="s">
        <v>244</v>
      </c>
      <c r="X36" s="2">
        <v>39</v>
      </c>
      <c r="Y36" s="2" t="s">
        <v>244</v>
      </c>
      <c r="Z36" s="2">
        <v>38</v>
      </c>
      <c r="AA36" s="2" t="s">
        <v>244</v>
      </c>
      <c r="AB36" s="3" t="s">
        <v>1070</v>
      </c>
    </row>
    <row r="37" spans="1:28">
      <c r="F37" s="2" t="s">
        <v>718</v>
      </c>
      <c r="G37" s="4">
        <v>2</v>
      </c>
      <c r="H37" s="2">
        <v>15</v>
      </c>
      <c r="I37" s="2">
        <v>24</v>
      </c>
      <c r="J37" s="2">
        <v>21</v>
      </c>
      <c r="K37" s="2">
        <v>19</v>
      </c>
      <c r="L37" s="2">
        <v>56</v>
      </c>
      <c r="N37" s="2">
        <f t="shared" si="3"/>
        <v>15</v>
      </c>
      <c r="O37" s="1">
        <f t="shared" si="4"/>
        <v>135</v>
      </c>
      <c r="P37" s="1">
        <f t="shared" si="5"/>
        <v>5</v>
      </c>
      <c r="Q37" s="2" t="s">
        <v>1266</v>
      </c>
      <c r="T37" s="2">
        <v>52</v>
      </c>
      <c r="U37" s="2" t="s">
        <v>504</v>
      </c>
      <c r="V37" s="2">
        <v>52</v>
      </c>
      <c r="W37" s="2" t="s">
        <v>504</v>
      </c>
      <c r="X37" s="2">
        <v>52</v>
      </c>
      <c r="Y37" s="2" t="s">
        <v>504</v>
      </c>
      <c r="Z37" s="2">
        <v>51</v>
      </c>
      <c r="AA37" s="2" t="s">
        <v>504</v>
      </c>
      <c r="AB37" s="3" t="s">
        <v>1160</v>
      </c>
    </row>
    <row r="38" spans="1:28">
      <c r="F38" s="2" t="s">
        <v>652</v>
      </c>
      <c r="G38" s="4">
        <v>1</v>
      </c>
      <c r="H38" s="2">
        <v>41</v>
      </c>
      <c r="I38" s="2">
        <v>15</v>
      </c>
      <c r="J38" s="2">
        <v>23</v>
      </c>
      <c r="K38" s="2">
        <v>18</v>
      </c>
      <c r="N38" s="2">
        <f t="shared" si="3"/>
        <v>15</v>
      </c>
      <c r="O38" s="1">
        <f t="shared" si="4"/>
        <v>97</v>
      </c>
      <c r="P38" s="1">
        <f t="shared" si="5"/>
        <v>4</v>
      </c>
      <c r="Q38" s="2" t="s">
        <v>1102</v>
      </c>
      <c r="R38" s="2">
        <v>98</v>
      </c>
      <c r="S38" s="2" t="s">
        <v>423</v>
      </c>
      <c r="AB38" s="3" t="s">
        <v>1194</v>
      </c>
    </row>
    <row r="39" spans="1:28">
      <c r="F39" s="2" t="s">
        <v>618</v>
      </c>
      <c r="G39" s="4">
        <v>1</v>
      </c>
      <c r="H39" s="2">
        <v>47</v>
      </c>
      <c r="J39" s="2">
        <v>15</v>
      </c>
      <c r="K39" s="2">
        <v>48</v>
      </c>
      <c r="N39" s="2">
        <f t="shared" si="3"/>
        <v>15</v>
      </c>
      <c r="O39" s="1">
        <f t="shared" si="4"/>
        <v>110</v>
      </c>
      <c r="P39" s="1">
        <f t="shared" si="5"/>
        <v>3</v>
      </c>
      <c r="Q39" s="2" t="s">
        <v>1102</v>
      </c>
      <c r="R39" s="2">
        <v>64</v>
      </c>
      <c r="S39" s="2" t="s">
        <v>355</v>
      </c>
      <c r="AB39" s="3" t="s">
        <v>1184</v>
      </c>
    </row>
    <row r="40" spans="1:28">
      <c r="B40" s="2" t="s">
        <v>750</v>
      </c>
      <c r="F40" s="2" t="s">
        <v>587</v>
      </c>
      <c r="G40" s="2">
        <v>6</v>
      </c>
      <c r="L40" s="2">
        <v>15</v>
      </c>
      <c r="M40" s="2">
        <v>21</v>
      </c>
      <c r="N40" s="2">
        <f t="shared" si="3"/>
        <v>15</v>
      </c>
      <c r="O40" s="1">
        <f t="shared" si="4"/>
        <v>36</v>
      </c>
      <c r="P40" s="1">
        <f t="shared" si="5"/>
        <v>2</v>
      </c>
      <c r="Q40" s="2" t="s">
        <v>1266</v>
      </c>
      <c r="R40" s="2">
        <v>33</v>
      </c>
      <c r="S40" s="2" t="s">
        <v>244</v>
      </c>
      <c r="T40" s="2">
        <v>69</v>
      </c>
      <c r="U40" s="2" t="s">
        <v>287</v>
      </c>
      <c r="V40" s="2">
        <v>69</v>
      </c>
      <c r="W40" s="2" t="s">
        <v>287</v>
      </c>
      <c r="X40" s="2">
        <v>69</v>
      </c>
      <c r="Y40" s="2" t="s">
        <v>287</v>
      </c>
      <c r="Z40" s="2">
        <v>68</v>
      </c>
      <c r="AA40" s="2" t="s">
        <v>287</v>
      </c>
      <c r="AB40" s="3" t="s">
        <v>1087</v>
      </c>
    </row>
    <row r="41" spans="1:28">
      <c r="B41" s="2" t="s">
        <v>749</v>
      </c>
      <c r="F41" s="2" t="s">
        <v>581</v>
      </c>
      <c r="G41" s="2">
        <v>6</v>
      </c>
      <c r="H41" s="2">
        <v>23</v>
      </c>
      <c r="I41" s="2">
        <v>23</v>
      </c>
      <c r="J41" s="2">
        <v>17</v>
      </c>
      <c r="K41" s="2">
        <v>16</v>
      </c>
      <c r="L41" s="2">
        <v>22</v>
      </c>
      <c r="M41" s="2">
        <v>34</v>
      </c>
      <c r="N41" s="2">
        <f t="shared" si="3"/>
        <v>16</v>
      </c>
      <c r="O41" s="1">
        <f t="shared" si="4"/>
        <v>135</v>
      </c>
      <c r="P41" s="1">
        <f t="shared" si="5"/>
        <v>6</v>
      </c>
      <c r="Q41" s="2" t="s">
        <v>1266</v>
      </c>
      <c r="R41" s="2">
        <v>27</v>
      </c>
      <c r="S41" s="2" t="s">
        <v>272</v>
      </c>
      <c r="T41" s="2">
        <v>60</v>
      </c>
      <c r="U41" s="2" t="s">
        <v>273</v>
      </c>
      <c r="V41" s="2">
        <v>60</v>
      </c>
      <c r="W41" s="2" t="s">
        <v>273</v>
      </c>
      <c r="X41" s="2">
        <v>60</v>
      </c>
      <c r="Y41" s="2" t="s">
        <v>273</v>
      </c>
      <c r="Z41" s="2">
        <v>59</v>
      </c>
      <c r="AA41" s="2" t="s">
        <v>273</v>
      </c>
      <c r="AB41" s="3" t="s">
        <v>1081</v>
      </c>
    </row>
    <row r="42" spans="1:28">
      <c r="B42" s="2" t="s">
        <v>750</v>
      </c>
      <c r="F42" s="2" t="s">
        <v>582</v>
      </c>
      <c r="G42" s="2">
        <v>6</v>
      </c>
      <c r="I42" s="2">
        <v>41</v>
      </c>
      <c r="J42" s="2">
        <v>50</v>
      </c>
      <c r="K42" s="2">
        <v>55</v>
      </c>
      <c r="L42" s="2">
        <v>16</v>
      </c>
      <c r="M42" s="2">
        <v>23</v>
      </c>
      <c r="N42" s="2">
        <f t="shared" si="3"/>
        <v>16</v>
      </c>
      <c r="O42" s="1">
        <f t="shared" si="4"/>
        <v>185</v>
      </c>
      <c r="P42" s="1">
        <f t="shared" si="5"/>
        <v>5</v>
      </c>
      <c r="Q42" s="2" t="s">
        <v>1266</v>
      </c>
      <c r="R42" s="2">
        <v>28</v>
      </c>
      <c r="S42" s="2" t="s">
        <v>274</v>
      </c>
      <c r="T42" s="2">
        <v>61</v>
      </c>
      <c r="U42" s="2" t="s">
        <v>275</v>
      </c>
      <c r="V42" s="2">
        <v>61</v>
      </c>
      <c r="W42" s="2" t="s">
        <v>275</v>
      </c>
      <c r="X42" s="2">
        <v>61</v>
      </c>
      <c r="Y42" s="2" t="s">
        <v>275</v>
      </c>
      <c r="Z42" s="2">
        <v>60</v>
      </c>
      <c r="AA42" s="2" t="s">
        <v>275</v>
      </c>
      <c r="AB42" s="3" t="s">
        <v>1082</v>
      </c>
    </row>
    <row r="43" spans="1:28">
      <c r="B43" s="2" t="s">
        <v>748</v>
      </c>
      <c r="D43" s="2" t="s">
        <v>751</v>
      </c>
      <c r="F43" s="2" t="s">
        <v>558</v>
      </c>
      <c r="G43" s="2">
        <v>6</v>
      </c>
      <c r="L43" s="2">
        <v>19</v>
      </c>
      <c r="M43" s="2">
        <v>16</v>
      </c>
      <c r="N43" s="2">
        <f t="shared" si="3"/>
        <v>16</v>
      </c>
      <c r="O43" s="1">
        <f t="shared" si="4"/>
        <v>35</v>
      </c>
      <c r="P43" s="1">
        <f t="shared" si="5"/>
        <v>2</v>
      </c>
      <c r="Q43" s="2" t="s">
        <v>1266</v>
      </c>
      <c r="R43" s="2">
        <v>4</v>
      </c>
      <c r="S43" s="2" t="s">
        <v>214</v>
      </c>
      <c r="T43" s="2">
        <v>11</v>
      </c>
      <c r="U43" s="2" t="s">
        <v>215</v>
      </c>
      <c r="V43" s="2">
        <v>11</v>
      </c>
      <c r="W43" s="2" t="s">
        <v>215</v>
      </c>
      <c r="X43" s="4">
        <v>11</v>
      </c>
      <c r="Y43" s="2" t="s">
        <v>215</v>
      </c>
      <c r="Z43" s="2">
        <v>10</v>
      </c>
      <c r="AA43" s="2" t="s">
        <v>215</v>
      </c>
      <c r="AB43" s="3" t="s">
        <v>1060</v>
      </c>
    </row>
    <row r="44" spans="1:28">
      <c r="A44" s="2" t="s">
        <v>1056</v>
      </c>
      <c r="F44" s="2" t="s">
        <v>590</v>
      </c>
      <c r="G44" s="2">
        <v>6</v>
      </c>
      <c r="L44" s="2">
        <v>23</v>
      </c>
      <c r="M44" s="2">
        <v>17</v>
      </c>
      <c r="N44" s="2">
        <f t="shared" si="3"/>
        <v>17</v>
      </c>
      <c r="O44" s="1">
        <f t="shared" si="4"/>
        <v>40</v>
      </c>
      <c r="P44" s="1">
        <f t="shared" si="5"/>
        <v>2</v>
      </c>
      <c r="Q44" s="2" t="s">
        <v>1269</v>
      </c>
      <c r="R44" s="2">
        <v>36</v>
      </c>
      <c r="S44" s="2" t="s">
        <v>295</v>
      </c>
      <c r="T44" s="2">
        <v>72</v>
      </c>
      <c r="U44" s="2" t="s">
        <v>296</v>
      </c>
      <c r="V44" s="2">
        <v>72</v>
      </c>
      <c r="W44" s="2" t="s">
        <v>296</v>
      </c>
      <c r="X44" s="2">
        <v>72</v>
      </c>
      <c r="Y44" s="2" t="s">
        <v>296</v>
      </c>
      <c r="Z44" s="2">
        <v>71</v>
      </c>
      <c r="AA44" s="2" t="s">
        <v>296</v>
      </c>
      <c r="AB44" s="3" t="s">
        <v>1090</v>
      </c>
    </row>
    <row r="45" spans="1:28">
      <c r="F45" s="2" t="s">
        <v>636</v>
      </c>
      <c r="G45" s="4">
        <v>1</v>
      </c>
      <c r="I45" s="2">
        <v>17</v>
      </c>
      <c r="N45" s="2">
        <f t="shared" si="3"/>
        <v>17</v>
      </c>
      <c r="O45" s="1">
        <f t="shared" si="4"/>
        <v>17</v>
      </c>
      <c r="P45" s="1">
        <f t="shared" si="5"/>
        <v>1</v>
      </c>
      <c r="Q45" s="2" t="s">
        <v>1102</v>
      </c>
      <c r="R45" s="2">
        <v>82</v>
      </c>
      <c r="S45" s="2" t="s">
        <v>391</v>
      </c>
      <c r="AB45" s="3" t="s">
        <v>1190</v>
      </c>
    </row>
    <row r="46" spans="1:28">
      <c r="F46" s="2" t="s">
        <v>704</v>
      </c>
      <c r="G46" s="4">
        <v>1</v>
      </c>
      <c r="H46" s="2">
        <v>18</v>
      </c>
      <c r="I46" s="2">
        <v>32</v>
      </c>
      <c r="J46" s="2">
        <v>31</v>
      </c>
      <c r="K46" s="2">
        <v>29</v>
      </c>
      <c r="L46" s="2">
        <v>36</v>
      </c>
      <c r="M46" s="2">
        <v>27</v>
      </c>
      <c r="N46" s="2">
        <f t="shared" si="3"/>
        <v>18</v>
      </c>
      <c r="O46" s="1">
        <f t="shared" si="4"/>
        <v>173</v>
      </c>
      <c r="P46" s="1">
        <f t="shared" si="5"/>
        <v>6</v>
      </c>
      <c r="Q46" s="2" t="s">
        <v>1267</v>
      </c>
      <c r="T46" s="2">
        <v>29</v>
      </c>
      <c r="U46" s="2" t="s">
        <v>262</v>
      </c>
      <c r="V46" s="2">
        <v>29</v>
      </c>
      <c r="W46" s="2" t="s">
        <v>262</v>
      </c>
      <c r="X46" s="2">
        <v>29</v>
      </c>
      <c r="Y46" s="2" t="s">
        <v>262</v>
      </c>
      <c r="Z46" s="2">
        <v>28</v>
      </c>
      <c r="AA46" s="2" t="s">
        <v>262</v>
      </c>
      <c r="AB46" s="3" t="s">
        <v>1146</v>
      </c>
    </row>
    <row r="47" spans="1:28">
      <c r="F47" s="2" t="s">
        <v>651</v>
      </c>
      <c r="G47" s="4">
        <v>1</v>
      </c>
      <c r="H47" s="2">
        <v>24</v>
      </c>
      <c r="I47" s="2">
        <v>19</v>
      </c>
      <c r="J47" s="2">
        <v>20</v>
      </c>
      <c r="K47" s="2">
        <v>20</v>
      </c>
      <c r="N47" s="2">
        <f t="shared" si="3"/>
        <v>19</v>
      </c>
      <c r="O47" s="1">
        <f t="shared" si="4"/>
        <v>83</v>
      </c>
      <c r="P47" s="1">
        <f t="shared" si="5"/>
        <v>4</v>
      </c>
      <c r="Q47" s="2" t="s">
        <v>1102</v>
      </c>
      <c r="R47" s="2">
        <v>97</v>
      </c>
      <c r="S47" s="2" t="s">
        <v>421</v>
      </c>
      <c r="AB47" s="3" t="s">
        <v>1193</v>
      </c>
    </row>
    <row r="48" spans="1:28">
      <c r="D48" s="2" t="s">
        <v>752</v>
      </c>
      <c r="F48" s="2" t="s">
        <v>716</v>
      </c>
      <c r="G48" s="4">
        <v>1</v>
      </c>
      <c r="H48" s="2">
        <v>21</v>
      </c>
      <c r="I48" s="2">
        <v>57</v>
      </c>
      <c r="J48" s="2">
        <v>38</v>
      </c>
      <c r="K48" s="2">
        <v>40</v>
      </c>
      <c r="M48" s="2">
        <v>49</v>
      </c>
      <c r="N48" s="2">
        <f t="shared" si="3"/>
        <v>21</v>
      </c>
      <c r="O48" s="1">
        <f t="shared" si="4"/>
        <v>205</v>
      </c>
      <c r="P48" s="1">
        <f t="shared" si="5"/>
        <v>5</v>
      </c>
      <c r="Q48" s="2" t="s">
        <v>1264</v>
      </c>
      <c r="T48" s="2">
        <v>46</v>
      </c>
      <c r="U48" s="2" t="s">
        <v>306</v>
      </c>
      <c r="V48" s="2">
        <v>46</v>
      </c>
      <c r="W48" s="2" t="s">
        <v>306</v>
      </c>
      <c r="X48" s="2">
        <v>46</v>
      </c>
      <c r="Y48" s="2" t="s">
        <v>306</v>
      </c>
      <c r="Z48" s="2">
        <v>45</v>
      </c>
      <c r="AA48" s="2" t="s">
        <v>306</v>
      </c>
      <c r="AB48" s="3" t="s">
        <v>1158</v>
      </c>
    </row>
    <row r="49" spans="1:28">
      <c r="F49" s="2" t="s">
        <v>709</v>
      </c>
      <c r="G49" s="4">
        <v>3</v>
      </c>
      <c r="H49" s="2">
        <v>34</v>
      </c>
      <c r="I49" s="2">
        <v>22</v>
      </c>
      <c r="J49" s="2">
        <v>47</v>
      </c>
      <c r="K49" s="2">
        <v>32</v>
      </c>
      <c r="L49" s="2">
        <v>53</v>
      </c>
      <c r="N49" s="2">
        <f t="shared" si="3"/>
        <v>22</v>
      </c>
      <c r="O49" s="1">
        <f t="shared" si="4"/>
        <v>188</v>
      </c>
      <c r="P49" s="1">
        <f t="shared" si="5"/>
        <v>5</v>
      </c>
      <c r="Q49" s="2" t="s">
        <v>1267</v>
      </c>
      <c r="T49" s="2">
        <v>36</v>
      </c>
      <c r="U49" s="2" t="s">
        <v>280</v>
      </c>
      <c r="V49" s="2">
        <v>36</v>
      </c>
      <c r="W49" s="2" t="s">
        <v>280</v>
      </c>
      <c r="X49" s="2">
        <v>36</v>
      </c>
      <c r="Y49" s="2" t="s">
        <v>280</v>
      </c>
      <c r="Z49" s="2">
        <v>35</v>
      </c>
      <c r="AA49" s="2" t="s">
        <v>280</v>
      </c>
      <c r="AB49" s="3" t="s">
        <v>1151</v>
      </c>
    </row>
    <row r="50" spans="1:28">
      <c r="D50" s="2" t="s">
        <v>753</v>
      </c>
      <c r="F50" s="2" t="s">
        <v>720</v>
      </c>
      <c r="G50" s="4">
        <v>3</v>
      </c>
      <c r="H50" s="2">
        <v>22</v>
      </c>
      <c r="J50" s="2">
        <v>34</v>
      </c>
      <c r="K50" s="2">
        <v>33</v>
      </c>
      <c r="N50" s="2">
        <f t="shared" si="3"/>
        <v>22</v>
      </c>
      <c r="O50" s="1">
        <f t="shared" si="4"/>
        <v>89</v>
      </c>
      <c r="P50" s="1">
        <f t="shared" si="5"/>
        <v>3</v>
      </c>
      <c r="Q50" s="2" t="s">
        <v>1266</v>
      </c>
      <c r="T50" s="2">
        <v>58</v>
      </c>
      <c r="U50" s="2" t="s">
        <v>508</v>
      </c>
      <c r="V50" s="2">
        <v>58</v>
      </c>
      <c r="W50" s="2" t="s">
        <v>508</v>
      </c>
      <c r="X50" s="2">
        <v>58</v>
      </c>
      <c r="Y50" s="2" t="s">
        <v>508</v>
      </c>
      <c r="Z50" s="2">
        <v>57</v>
      </c>
      <c r="AA50" s="2" t="s">
        <v>508</v>
      </c>
      <c r="AB50" s="3" t="s">
        <v>1162</v>
      </c>
    </row>
    <row r="51" spans="1:28">
      <c r="A51" s="2" t="s">
        <v>1056</v>
      </c>
      <c r="F51" s="2" t="s">
        <v>564</v>
      </c>
      <c r="G51" s="2">
        <v>6</v>
      </c>
      <c r="H51" s="2">
        <v>60</v>
      </c>
      <c r="L51" s="2">
        <v>24</v>
      </c>
      <c r="M51" s="2">
        <v>22</v>
      </c>
      <c r="N51" s="2">
        <f t="shared" si="3"/>
        <v>22</v>
      </c>
      <c r="O51" s="1">
        <f t="shared" si="4"/>
        <v>106</v>
      </c>
      <c r="P51" s="1">
        <f t="shared" si="5"/>
        <v>3</v>
      </c>
      <c r="Q51" s="2" t="s">
        <v>1266</v>
      </c>
      <c r="R51" s="2">
        <v>10</v>
      </c>
      <c r="S51" s="2" t="s">
        <v>229</v>
      </c>
      <c r="T51" s="2">
        <v>25</v>
      </c>
      <c r="U51" s="2" t="s">
        <v>230</v>
      </c>
      <c r="V51" s="2">
        <v>25</v>
      </c>
      <c r="W51" s="2" t="s">
        <v>230</v>
      </c>
      <c r="X51" s="2">
        <v>25</v>
      </c>
      <c r="Y51" s="2" t="s">
        <v>230</v>
      </c>
      <c r="Z51" s="2">
        <v>24</v>
      </c>
      <c r="AA51" s="2" t="s">
        <v>230</v>
      </c>
      <c r="AB51" s="3" t="s">
        <v>1065</v>
      </c>
    </row>
    <row r="52" spans="1:28">
      <c r="D52" s="2" t="s">
        <v>752</v>
      </c>
      <c r="F52" s="2" t="s">
        <v>715</v>
      </c>
      <c r="G52" s="4">
        <v>1</v>
      </c>
      <c r="H52" s="2">
        <v>49</v>
      </c>
      <c r="I52" s="2">
        <v>26</v>
      </c>
      <c r="J52" s="2">
        <v>26</v>
      </c>
      <c r="K52" s="2">
        <v>24</v>
      </c>
      <c r="L52" s="2">
        <v>50</v>
      </c>
      <c r="M52" s="2">
        <v>40</v>
      </c>
      <c r="N52" s="2">
        <f t="shared" si="3"/>
        <v>24</v>
      </c>
      <c r="O52" s="1">
        <f t="shared" si="4"/>
        <v>215</v>
      </c>
      <c r="P52" s="1">
        <f t="shared" si="5"/>
        <v>6</v>
      </c>
      <c r="Q52" s="2" t="s">
        <v>1264</v>
      </c>
      <c r="T52" s="2">
        <v>45</v>
      </c>
      <c r="U52" s="2" t="s">
        <v>303</v>
      </c>
      <c r="V52" s="2">
        <v>45</v>
      </c>
      <c r="W52" s="2" t="s">
        <v>303</v>
      </c>
      <c r="X52" s="2">
        <v>45</v>
      </c>
      <c r="Y52" s="2" t="s">
        <v>303</v>
      </c>
      <c r="Z52" s="2">
        <v>44</v>
      </c>
      <c r="AA52" s="2" t="s">
        <v>303</v>
      </c>
      <c r="AB52" s="3" t="s">
        <v>1157</v>
      </c>
    </row>
    <row r="53" spans="1:28">
      <c r="B53" s="2" t="s">
        <v>750</v>
      </c>
      <c r="F53" s="2" t="s">
        <v>583</v>
      </c>
      <c r="G53" s="2">
        <v>6</v>
      </c>
      <c r="L53" s="2">
        <v>25</v>
      </c>
      <c r="M53" s="2">
        <v>24</v>
      </c>
      <c r="N53" s="2">
        <f t="shared" si="3"/>
        <v>24</v>
      </c>
      <c r="O53" s="1">
        <f t="shared" si="4"/>
        <v>49</v>
      </c>
      <c r="P53" s="1">
        <f t="shared" si="5"/>
        <v>2</v>
      </c>
      <c r="Q53" s="2" t="s">
        <v>1266</v>
      </c>
      <c r="R53" s="2">
        <v>29</v>
      </c>
      <c r="S53" s="2" t="s">
        <v>277</v>
      </c>
      <c r="T53" s="2">
        <v>62</v>
      </c>
      <c r="U53" s="2" t="s">
        <v>278</v>
      </c>
      <c r="V53" s="2">
        <v>62</v>
      </c>
      <c r="W53" s="2" t="s">
        <v>278</v>
      </c>
      <c r="X53" s="2">
        <v>62</v>
      </c>
      <c r="Y53" s="2" t="s">
        <v>278</v>
      </c>
      <c r="Z53" s="2">
        <v>61</v>
      </c>
      <c r="AA53" s="2" t="s">
        <v>278</v>
      </c>
      <c r="AB53" s="3" t="s">
        <v>1083</v>
      </c>
    </row>
    <row r="54" spans="1:28">
      <c r="F54" s="2" t="s">
        <v>702</v>
      </c>
      <c r="G54" s="4">
        <v>2</v>
      </c>
      <c r="H54" s="2">
        <v>25</v>
      </c>
      <c r="I54" s="2">
        <v>45</v>
      </c>
      <c r="J54" s="2">
        <v>27</v>
      </c>
      <c r="K54" s="2">
        <v>27</v>
      </c>
      <c r="L54" s="2">
        <v>47</v>
      </c>
      <c r="M54" s="2">
        <v>45</v>
      </c>
      <c r="N54" s="2">
        <f t="shared" si="3"/>
        <v>25</v>
      </c>
      <c r="O54" s="1">
        <f t="shared" si="4"/>
        <v>216</v>
      </c>
      <c r="P54" s="1">
        <f t="shared" si="5"/>
        <v>6</v>
      </c>
      <c r="Q54" s="2" t="s">
        <v>1266</v>
      </c>
      <c r="T54" s="2">
        <v>26</v>
      </c>
      <c r="U54" s="2" t="s">
        <v>254</v>
      </c>
      <c r="V54" s="2">
        <v>26</v>
      </c>
      <c r="W54" s="2" t="s">
        <v>254</v>
      </c>
      <c r="X54" s="2">
        <v>26</v>
      </c>
      <c r="Y54" s="2" t="s">
        <v>254</v>
      </c>
      <c r="Z54" s="2">
        <v>25</v>
      </c>
      <c r="AA54" s="2" t="s">
        <v>254</v>
      </c>
      <c r="AB54" s="3" t="s">
        <v>1144</v>
      </c>
    </row>
    <row r="55" spans="1:28">
      <c r="F55" s="2" t="s">
        <v>712</v>
      </c>
      <c r="G55" s="4">
        <v>1</v>
      </c>
      <c r="I55" s="2">
        <v>44</v>
      </c>
      <c r="L55" s="2">
        <v>35</v>
      </c>
      <c r="M55" s="2">
        <v>25</v>
      </c>
      <c r="N55" s="2">
        <f t="shared" si="3"/>
        <v>25</v>
      </c>
      <c r="O55" s="1">
        <f t="shared" si="4"/>
        <v>104</v>
      </c>
      <c r="P55" s="1">
        <f t="shared" si="5"/>
        <v>3</v>
      </c>
      <c r="Q55" s="2" t="s">
        <v>1264</v>
      </c>
      <c r="T55" s="2">
        <v>41</v>
      </c>
      <c r="U55" s="2" t="s">
        <v>292</v>
      </c>
      <c r="V55" s="2">
        <v>41</v>
      </c>
      <c r="W55" s="2" t="s">
        <v>292</v>
      </c>
      <c r="X55" s="2">
        <v>41</v>
      </c>
      <c r="Y55" s="2" t="s">
        <v>292</v>
      </c>
      <c r="Z55" s="2">
        <v>40</v>
      </c>
      <c r="AA55" s="2" t="s">
        <v>292</v>
      </c>
      <c r="AB55" s="3" t="s">
        <v>1154</v>
      </c>
    </row>
    <row r="56" spans="1:28">
      <c r="F56" s="2" t="s">
        <v>705</v>
      </c>
      <c r="G56" s="4">
        <v>1</v>
      </c>
      <c r="H56" s="2">
        <v>26</v>
      </c>
      <c r="I56" s="2">
        <v>52</v>
      </c>
      <c r="J56" s="2">
        <v>32</v>
      </c>
      <c r="K56" s="2">
        <v>35</v>
      </c>
      <c r="L56" s="2">
        <v>29</v>
      </c>
      <c r="M56" s="2">
        <v>26</v>
      </c>
      <c r="N56" s="2">
        <f t="shared" si="3"/>
        <v>26</v>
      </c>
      <c r="O56" s="1">
        <f t="shared" si="4"/>
        <v>200</v>
      </c>
      <c r="P56" s="1">
        <f t="shared" si="5"/>
        <v>6</v>
      </c>
      <c r="Q56" s="2" t="s">
        <v>1267</v>
      </c>
      <c r="T56" s="2">
        <v>30</v>
      </c>
      <c r="U56" s="2" t="s">
        <v>265</v>
      </c>
      <c r="V56" s="2">
        <v>30</v>
      </c>
      <c r="W56" s="2" t="s">
        <v>265</v>
      </c>
      <c r="X56" s="2">
        <v>30</v>
      </c>
      <c r="Y56" s="2" t="s">
        <v>265</v>
      </c>
      <c r="Z56" s="2">
        <v>29</v>
      </c>
      <c r="AA56" s="2" t="s">
        <v>265</v>
      </c>
      <c r="AB56" s="3" t="s">
        <v>1147</v>
      </c>
    </row>
    <row r="57" spans="1:28">
      <c r="A57" s="2" t="s">
        <v>1056</v>
      </c>
      <c r="F57" s="2" t="s">
        <v>565</v>
      </c>
      <c r="G57" s="2">
        <v>6</v>
      </c>
      <c r="H57" s="2">
        <v>57</v>
      </c>
      <c r="J57" s="2">
        <v>59</v>
      </c>
      <c r="K57" s="2">
        <v>53</v>
      </c>
      <c r="L57" s="2">
        <v>26</v>
      </c>
      <c r="M57" s="2">
        <v>28</v>
      </c>
      <c r="N57" s="2">
        <f t="shared" si="3"/>
        <v>26</v>
      </c>
      <c r="O57" s="1">
        <f t="shared" si="4"/>
        <v>223</v>
      </c>
      <c r="P57" s="1">
        <f t="shared" si="5"/>
        <v>5</v>
      </c>
      <c r="Q57" s="2" t="s">
        <v>1267</v>
      </c>
      <c r="R57" s="2">
        <v>11</v>
      </c>
      <c r="S57" s="2" t="s">
        <v>232</v>
      </c>
      <c r="T57" s="2">
        <v>28</v>
      </c>
      <c r="U57" s="2" t="s">
        <v>233</v>
      </c>
      <c r="V57" s="2">
        <v>28</v>
      </c>
      <c r="W57" s="2" t="s">
        <v>233</v>
      </c>
      <c r="X57" s="2">
        <v>28</v>
      </c>
      <c r="Y57" s="2" t="s">
        <v>233</v>
      </c>
      <c r="Z57" s="2">
        <v>27</v>
      </c>
      <c r="AA57" s="2" t="s">
        <v>233</v>
      </c>
      <c r="AB57" s="3" t="s">
        <v>1066</v>
      </c>
    </row>
    <row r="58" spans="1:28">
      <c r="F58" s="2" t="s">
        <v>637</v>
      </c>
      <c r="G58" s="4">
        <v>1</v>
      </c>
      <c r="H58" s="2">
        <v>33</v>
      </c>
      <c r="I58" s="2">
        <v>40</v>
      </c>
      <c r="J58" s="2">
        <v>29</v>
      </c>
      <c r="K58" s="2">
        <v>26</v>
      </c>
      <c r="N58" s="2">
        <f t="shared" si="3"/>
        <v>26</v>
      </c>
      <c r="O58" s="1">
        <f t="shared" si="4"/>
        <v>128</v>
      </c>
      <c r="P58" s="1">
        <f t="shared" si="5"/>
        <v>4</v>
      </c>
      <c r="Q58" s="2" t="s">
        <v>1102</v>
      </c>
      <c r="R58" s="2">
        <v>83</v>
      </c>
      <c r="S58" s="2" t="s">
        <v>393</v>
      </c>
      <c r="AB58" s="3" t="s">
        <v>1191</v>
      </c>
    </row>
    <row r="59" spans="1:28">
      <c r="A59" s="2" t="s">
        <v>1056</v>
      </c>
      <c r="F59" s="2" t="s">
        <v>569</v>
      </c>
      <c r="G59" s="2">
        <v>6</v>
      </c>
      <c r="H59" s="2">
        <v>56</v>
      </c>
      <c r="J59" s="2">
        <v>54</v>
      </c>
      <c r="K59" s="2">
        <v>59</v>
      </c>
      <c r="L59" s="2">
        <v>27</v>
      </c>
      <c r="M59" s="2">
        <v>32</v>
      </c>
      <c r="N59" s="2">
        <f t="shared" si="3"/>
        <v>27</v>
      </c>
      <c r="O59" s="1">
        <f t="shared" si="4"/>
        <v>228</v>
      </c>
      <c r="P59" s="1">
        <f t="shared" si="5"/>
        <v>5</v>
      </c>
      <c r="Q59" s="2" t="s">
        <v>1264</v>
      </c>
      <c r="R59" s="2">
        <v>15</v>
      </c>
      <c r="S59" s="2" t="s">
        <v>240</v>
      </c>
      <c r="T59" s="2">
        <v>37</v>
      </c>
      <c r="U59" s="2" t="s">
        <v>241</v>
      </c>
      <c r="V59" s="2">
        <v>37</v>
      </c>
      <c r="W59" s="2" t="s">
        <v>241</v>
      </c>
      <c r="X59" s="2">
        <v>37</v>
      </c>
      <c r="Y59" s="2" t="s">
        <v>241</v>
      </c>
      <c r="Z59" s="2">
        <v>36</v>
      </c>
      <c r="AA59" s="2" t="s">
        <v>241</v>
      </c>
      <c r="AB59" s="3" t="s">
        <v>1069</v>
      </c>
    </row>
    <row r="60" spans="1:28">
      <c r="F60" s="2" t="s">
        <v>661</v>
      </c>
      <c r="G60" s="4">
        <v>1</v>
      </c>
      <c r="H60" s="2">
        <v>27</v>
      </c>
      <c r="I60" s="2">
        <v>48</v>
      </c>
      <c r="K60" s="2">
        <v>46</v>
      </c>
      <c r="N60" s="2">
        <f t="shared" si="3"/>
        <v>27</v>
      </c>
      <c r="O60" s="1">
        <f t="shared" si="4"/>
        <v>121</v>
      </c>
      <c r="P60" s="1">
        <f t="shared" si="5"/>
        <v>3</v>
      </c>
      <c r="Q60" s="2" t="s">
        <v>1102</v>
      </c>
      <c r="R60" s="2">
        <v>107</v>
      </c>
      <c r="S60" s="2" t="s">
        <v>287</v>
      </c>
      <c r="AB60" s="3" t="s">
        <v>1198</v>
      </c>
    </row>
    <row r="61" spans="1:28">
      <c r="B61" s="2" t="s">
        <v>749</v>
      </c>
      <c r="F61" s="2" t="s">
        <v>577</v>
      </c>
      <c r="G61" s="2">
        <v>6</v>
      </c>
      <c r="L61" s="2">
        <v>28</v>
      </c>
      <c r="M61" s="2">
        <v>44</v>
      </c>
      <c r="N61" s="2">
        <f t="shared" si="3"/>
        <v>28</v>
      </c>
      <c r="O61" s="1">
        <f t="shared" si="4"/>
        <v>72</v>
      </c>
      <c r="P61" s="1">
        <f t="shared" si="5"/>
        <v>2</v>
      </c>
      <c r="Q61" s="2" t="s">
        <v>1266</v>
      </c>
      <c r="R61" s="2">
        <v>23</v>
      </c>
      <c r="S61" s="2" t="s">
        <v>262</v>
      </c>
      <c r="T61" s="2">
        <v>55</v>
      </c>
      <c r="U61" s="2" t="s">
        <v>263</v>
      </c>
      <c r="V61" s="2">
        <v>55</v>
      </c>
      <c r="W61" s="2" t="s">
        <v>263</v>
      </c>
      <c r="X61" s="2">
        <v>55</v>
      </c>
      <c r="Y61" s="2" t="s">
        <v>263</v>
      </c>
      <c r="Z61" s="2">
        <v>54</v>
      </c>
      <c r="AA61" s="2" t="s">
        <v>263</v>
      </c>
      <c r="AB61" s="3" t="s">
        <v>1077</v>
      </c>
    </row>
    <row r="62" spans="1:28">
      <c r="E62" s="2" t="s">
        <v>1272</v>
      </c>
      <c r="F62" s="2" t="s">
        <v>861</v>
      </c>
      <c r="I62" s="2">
        <v>28</v>
      </c>
      <c r="N62" s="2">
        <f t="shared" si="3"/>
        <v>28</v>
      </c>
      <c r="O62" s="1">
        <f t="shared" si="4"/>
        <v>28</v>
      </c>
      <c r="P62" s="1">
        <f t="shared" si="5"/>
        <v>1</v>
      </c>
      <c r="Q62" s="2" t="s">
        <v>1265</v>
      </c>
      <c r="R62" s="2">
        <v>126</v>
      </c>
      <c r="S62" s="2" t="s">
        <v>145</v>
      </c>
      <c r="Z62" s="2">
        <v>5</v>
      </c>
      <c r="AA62" s="2" t="s">
        <v>145</v>
      </c>
      <c r="AB62" s="3" t="s">
        <v>1258</v>
      </c>
    </row>
    <row r="63" spans="1:28">
      <c r="F63" s="2" t="s">
        <v>697</v>
      </c>
      <c r="G63" s="4">
        <v>2</v>
      </c>
      <c r="H63" s="2">
        <v>42</v>
      </c>
      <c r="J63" s="2">
        <v>48</v>
      </c>
      <c r="K63" s="2">
        <v>43</v>
      </c>
      <c r="L63" s="2">
        <v>37</v>
      </c>
      <c r="M63" s="2">
        <v>29</v>
      </c>
      <c r="N63" s="2">
        <f t="shared" si="3"/>
        <v>29</v>
      </c>
      <c r="O63" s="1">
        <f t="shared" si="4"/>
        <v>199</v>
      </c>
      <c r="P63" s="1">
        <f t="shared" si="5"/>
        <v>5</v>
      </c>
      <c r="Q63" s="2" t="s">
        <v>1266</v>
      </c>
      <c r="T63" s="2">
        <v>17</v>
      </c>
      <c r="U63" s="2" t="s">
        <v>232</v>
      </c>
      <c r="V63" s="2">
        <v>17</v>
      </c>
      <c r="W63" s="2" t="s">
        <v>232</v>
      </c>
      <c r="X63" s="2">
        <v>17</v>
      </c>
      <c r="Y63" s="2" t="s">
        <v>232</v>
      </c>
      <c r="Z63" s="2">
        <v>16</v>
      </c>
      <c r="AA63" s="2" t="s">
        <v>232</v>
      </c>
      <c r="AB63" s="3" t="s">
        <v>1139</v>
      </c>
    </row>
    <row r="64" spans="1:28">
      <c r="F64" s="2" t="s">
        <v>699</v>
      </c>
      <c r="G64" s="4">
        <v>2</v>
      </c>
      <c r="H64" s="2">
        <v>29</v>
      </c>
      <c r="I64" s="2">
        <v>39</v>
      </c>
      <c r="L64" s="2">
        <v>42</v>
      </c>
      <c r="M64" s="2">
        <v>30</v>
      </c>
      <c r="N64" s="2">
        <f t="shared" si="3"/>
        <v>29</v>
      </c>
      <c r="O64" s="1">
        <f t="shared" si="4"/>
        <v>140</v>
      </c>
      <c r="P64" s="1">
        <f t="shared" si="5"/>
        <v>4</v>
      </c>
      <c r="Q64" s="2" t="s">
        <v>1266</v>
      </c>
      <c r="T64" s="2">
        <v>22</v>
      </c>
      <c r="U64" s="2" t="s">
        <v>243</v>
      </c>
      <c r="V64" s="2">
        <v>22</v>
      </c>
      <c r="W64" s="2" t="s">
        <v>243</v>
      </c>
      <c r="X64" s="2">
        <v>22</v>
      </c>
      <c r="Y64" s="2" t="s">
        <v>243</v>
      </c>
      <c r="Z64" s="2">
        <v>21</v>
      </c>
      <c r="AA64" s="2" t="s">
        <v>243</v>
      </c>
      <c r="AB64" s="3" t="s">
        <v>1141</v>
      </c>
    </row>
    <row r="65" spans="1:28">
      <c r="D65" s="2" t="s">
        <v>755</v>
      </c>
      <c r="F65" s="2" t="s">
        <v>585</v>
      </c>
      <c r="G65" s="2">
        <v>6</v>
      </c>
      <c r="J65" s="2">
        <v>49</v>
      </c>
      <c r="K65" s="2">
        <v>58</v>
      </c>
      <c r="L65" s="2">
        <v>30</v>
      </c>
      <c r="M65" s="2">
        <v>31</v>
      </c>
      <c r="N65" s="2">
        <f t="shared" si="3"/>
        <v>30</v>
      </c>
      <c r="O65" s="1">
        <f t="shared" si="4"/>
        <v>168</v>
      </c>
      <c r="P65" s="1">
        <f t="shared" si="5"/>
        <v>4</v>
      </c>
      <c r="Q65" s="2" t="s">
        <v>1266</v>
      </c>
      <c r="R65" s="2">
        <v>31</v>
      </c>
      <c r="S65" s="2" t="s">
        <v>241</v>
      </c>
      <c r="T65" s="2">
        <v>66</v>
      </c>
      <c r="U65" s="2" t="s">
        <v>283</v>
      </c>
      <c r="V65" s="2">
        <v>66</v>
      </c>
      <c r="W65" s="2" t="s">
        <v>283</v>
      </c>
      <c r="X65" s="2">
        <v>66</v>
      </c>
      <c r="Y65" s="2" t="s">
        <v>283</v>
      </c>
      <c r="Z65" s="2">
        <v>65</v>
      </c>
      <c r="AA65" s="2" t="s">
        <v>283</v>
      </c>
      <c r="AB65" s="3" t="s">
        <v>1085</v>
      </c>
    </row>
    <row r="66" spans="1:28">
      <c r="F66" s="2" t="s">
        <v>620</v>
      </c>
      <c r="G66" s="4">
        <v>1</v>
      </c>
      <c r="H66" s="2">
        <v>53</v>
      </c>
      <c r="I66" s="2">
        <v>30</v>
      </c>
      <c r="J66" s="2">
        <v>51</v>
      </c>
      <c r="N66" s="2">
        <f t="shared" ref="N66:N97" si="6">MIN(H66:M66)</f>
        <v>30</v>
      </c>
      <c r="O66" s="1">
        <f t="shared" ref="O66:O97" si="7">SUM(H66:M66)</f>
        <v>134</v>
      </c>
      <c r="P66" s="1">
        <f t="shared" ref="P66:P97" si="8">COUNTA(H66:M66)</f>
        <v>3</v>
      </c>
      <c r="Q66" s="2" t="s">
        <v>1102</v>
      </c>
      <c r="R66" s="2">
        <v>66</v>
      </c>
      <c r="S66" s="2" t="s">
        <v>359</v>
      </c>
      <c r="AB66" s="3" t="s">
        <v>1186</v>
      </c>
    </row>
    <row r="67" spans="1:28">
      <c r="A67" s="2" t="s">
        <v>1056</v>
      </c>
      <c r="B67" s="2" t="s">
        <v>750</v>
      </c>
      <c r="F67" s="2" t="s">
        <v>584</v>
      </c>
      <c r="G67" s="2">
        <v>6</v>
      </c>
      <c r="H67" s="2">
        <v>46</v>
      </c>
      <c r="J67" s="2">
        <v>44</v>
      </c>
      <c r="K67" s="2">
        <v>50</v>
      </c>
      <c r="L67" s="2">
        <v>31</v>
      </c>
      <c r="M67" s="2">
        <v>35</v>
      </c>
      <c r="N67" s="2">
        <f t="shared" si="6"/>
        <v>31</v>
      </c>
      <c r="O67" s="1">
        <f t="shared" si="7"/>
        <v>206</v>
      </c>
      <c r="P67" s="1">
        <f t="shared" si="8"/>
        <v>5</v>
      </c>
      <c r="Q67" s="2" t="s">
        <v>1266</v>
      </c>
      <c r="R67" s="2">
        <v>30</v>
      </c>
      <c r="S67" s="2" t="s">
        <v>280</v>
      </c>
      <c r="T67" s="2">
        <v>64</v>
      </c>
      <c r="U67" s="2" t="s">
        <v>281</v>
      </c>
      <c r="V67" s="2">
        <v>64</v>
      </c>
      <c r="W67" s="2" t="s">
        <v>281</v>
      </c>
      <c r="X67" s="2">
        <v>64</v>
      </c>
      <c r="Y67" s="2" t="s">
        <v>281</v>
      </c>
      <c r="Z67" s="2">
        <v>63</v>
      </c>
      <c r="AA67" s="2" t="s">
        <v>281</v>
      </c>
      <c r="AB67" s="3" t="s">
        <v>1084</v>
      </c>
    </row>
    <row r="68" spans="1:28">
      <c r="F68" s="2" t="s">
        <v>567</v>
      </c>
      <c r="G68" s="4">
        <v>1</v>
      </c>
      <c r="H68" s="2">
        <v>36</v>
      </c>
      <c r="I68" s="2">
        <v>31</v>
      </c>
      <c r="J68" s="2">
        <v>43</v>
      </c>
      <c r="K68" s="2">
        <v>36</v>
      </c>
      <c r="N68" s="2">
        <f t="shared" si="6"/>
        <v>31</v>
      </c>
      <c r="O68" s="1">
        <f t="shared" si="7"/>
        <v>146</v>
      </c>
      <c r="P68" s="1">
        <f t="shared" si="8"/>
        <v>4</v>
      </c>
      <c r="Q68" s="2" t="s">
        <v>1268</v>
      </c>
      <c r="R68" s="2">
        <v>13</v>
      </c>
      <c r="S68" s="2" t="s">
        <v>224</v>
      </c>
      <c r="AB68" s="3" t="s">
        <v>1057</v>
      </c>
    </row>
    <row r="69" spans="1:28">
      <c r="D69" s="2" t="s">
        <v>753</v>
      </c>
      <c r="F69" s="2" t="s">
        <v>719</v>
      </c>
      <c r="G69" s="4">
        <v>2</v>
      </c>
      <c r="H69" s="2">
        <v>32</v>
      </c>
      <c r="J69" s="2">
        <v>46</v>
      </c>
      <c r="K69" s="2">
        <v>45</v>
      </c>
      <c r="N69" s="2">
        <f t="shared" si="6"/>
        <v>32</v>
      </c>
      <c r="O69" s="1">
        <f t="shared" si="7"/>
        <v>123</v>
      </c>
      <c r="P69" s="1">
        <f t="shared" si="8"/>
        <v>3</v>
      </c>
      <c r="Q69" s="2" t="s">
        <v>1266</v>
      </c>
      <c r="T69" s="2">
        <v>54</v>
      </c>
      <c r="U69" s="2" t="s">
        <v>506</v>
      </c>
      <c r="V69" s="2">
        <v>54</v>
      </c>
      <c r="W69" s="2" t="s">
        <v>506</v>
      </c>
      <c r="X69" s="2">
        <v>54</v>
      </c>
      <c r="Y69" s="2" t="s">
        <v>506</v>
      </c>
      <c r="Z69" s="2">
        <v>53</v>
      </c>
      <c r="AA69" s="2" t="s">
        <v>506</v>
      </c>
      <c r="AB69" s="3" t="s">
        <v>1161</v>
      </c>
    </row>
    <row r="70" spans="1:28">
      <c r="F70" s="2" t="s">
        <v>572</v>
      </c>
      <c r="G70" s="2">
        <v>4</v>
      </c>
      <c r="L70" s="2">
        <v>32</v>
      </c>
      <c r="M70" s="2">
        <v>43</v>
      </c>
      <c r="N70" s="2">
        <f t="shared" si="6"/>
        <v>32</v>
      </c>
      <c r="O70" s="1">
        <f t="shared" si="7"/>
        <v>75</v>
      </c>
      <c r="P70" s="1">
        <f t="shared" si="8"/>
        <v>2</v>
      </c>
      <c r="Q70" s="2" t="s">
        <v>1264</v>
      </c>
      <c r="R70" s="2">
        <v>18</v>
      </c>
      <c r="S70" s="2" t="s">
        <v>249</v>
      </c>
      <c r="T70" s="2">
        <v>47</v>
      </c>
      <c r="U70" s="2" t="s">
        <v>250</v>
      </c>
      <c r="V70" s="2">
        <v>47</v>
      </c>
      <c r="W70" s="2" t="s">
        <v>250</v>
      </c>
      <c r="X70" s="2">
        <v>47</v>
      </c>
      <c r="Y70" s="2" t="s">
        <v>250</v>
      </c>
      <c r="Z70" s="2">
        <v>46</v>
      </c>
      <c r="AA70" s="2" t="s">
        <v>250</v>
      </c>
      <c r="AB70" s="3" t="s">
        <v>1072</v>
      </c>
    </row>
    <row r="71" spans="1:28">
      <c r="B71" s="2" t="s">
        <v>748</v>
      </c>
      <c r="F71" s="2" t="s">
        <v>560</v>
      </c>
      <c r="G71" s="2">
        <v>6</v>
      </c>
      <c r="H71" s="2">
        <v>45</v>
      </c>
      <c r="J71" s="2">
        <v>55</v>
      </c>
      <c r="K71" s="2">
        <v>49</v>
      </c>
      <c r="L71" s="2">
        <v>33</v>
      </c>
      <c r="M71" s="2">
        <v>46</v>
      </c>
      <c r="N71" s="2">
        <f t="shared" si="6"/>
        <v>33</v>
      </c>
      <c r="O71" s="1">
        <f t="shared" si="7"/>
        <v>228</v>
      </c>
      <c r="P71" s="1">
        <f t="shared" si="8"/>
        <v>5</v>
      </c>
      <c r="Q71" s="2" t="s">
        <v>1266</v>
      </c>
      <c r="R71" s="2">
        <v>6</v>
      </c>
      <c r="S71" s="2" t="s">
        <v>217</v>
      </c>
      <c r="T71" s="2">
        <v>14</v>
      </c>
      <c r="U71" s="2" t="s">
        <v>219</v>
      </c>
      <c r="V71" s="2">
        <v>14</v>
      </c>
      <c r="W71" s="2" t="s">
        <v>219</v>
      </c>
      <c r="X71" s="2">
        <v>14</v>
      </c>
      <c r="Y71" s="2" t="s">
        <v>219</v>
      </c>
      <c r="Z71" s="2">
        <v>13</v>
      </c>
      <c r="AA71" s="2" t="s">
        <v>219</v>
      </c>
      <c r="AB71" s="3" t="s">
        <v>1061</v>
      </c>
    </row>
    <row r="72" spans="1:28">
      <c r="D72" s="2" t="s">
        <v>754</v>
      </c>
      <c r="F72" s="2" t="s">
        <v>713</v>
      </c>
      <c r="G72" s="4">
        <v>1</v>
      </c>
      <c r="I72" s="2">
        <v>33</v>
      </c>
      <c r="L72" s="2">
        <v>52</v>
      </c>
      <c r="M72" s="2">
        <v>38</v>
      </c>
      <c r="N72" s="2">
        <f t="shared" si="6"/>
        <v>33</v>
      </c>
      <c r="O72" s="1">
        <f t="shared" si="7"/>
        <v>123</v>
      </c>
      <c r="P72" s="1">
        <f t="shared" si="8"/>
        <v>3</v>
      </c>
      <c r="Q72" s="2" t="s">
        <v>1264</v>
      </c>
      <c r="T72" s="2">
        <v>42</v>
      </c>
      <c r="U72" s="2" t="s">
        <v>295</v>
      </c>
      <c r="V72" s="2">
        <v>42</v>
      </c>
      <c r="W72" s="2" t="s">
        <v>295</v>
      </c>
      <c r="X72" s="2">
        <v>42</v>
      </c>
      <c r="Y72" s="2" t="s">
        <v>295</v>
      </c>
      <c r="Z72" s="2">
        <v>41</v>
      </c>
      <c r="AA72" s="2" t="s">
        <v>295</v>
      </c>
      <c r="AB72" s="3" t="s">
        <v>1155</v>
      </c>
    </row>
    <row r="73" spans="1:28">
      <c r="F73" s="2" t="s">
        <v>571</v>
      </c>
      <c r="G73" s="2">
        <v>6</v>
      </c>
      <c r="L73" s="2">
        <v>34</v>
      </c>
      <c r="M73" s="2">
        <v>33</v>
      </c>
      <c r="N73" s="2">
        <f t="shared" si="6"/>
        <v>33</v>
      </c>
      <c r="O73" s="1">
        <f t="shared" si="7"/>
        <v>67</v>
      </c>
      <c r="P73" s="1">
        <f t="shared" si="8"/>
        <v>2</v>
      </c>
      <c r="Q73" s="2" t="s">
        <v>1264</v>
      </c>
      <c r="R73" s="2">
        <v>17</v>
      </c>
      <c r="S73" s="2" t="s">
        <v>246</v>
      </c>
      <c r="T73" s="2">
        <v>43</v>
      </c>
      <c r="U73" s="2" t="s">
        <v>247</v>
      </c>
      <c r="V73" s="2">
        <v>43</v>
      </c>
      <c r="W73" s="2" t="s">
        <v>247</v>
      </c>
      <c r="X73" s="2">
        <v>43</v>
      </c>
      <c r="Y73" s="2" t="s">
        <v>247</v>
      </c>
      <c r="Z73" s="2">
        <v>42</v>
      </c>
      <c r="AA73" s="2" t="s">
        <v>247</v>
      </c>
      <c r="AB73" s="3" t="s">
        <v>1071</v>
      </c>
    </row>
    <row r="74" spans="1:28">
      <c r="F74" s="2" t="s">
        <v>703</v>
      </c>
      <c r="G74" s="4">
        <v>2</v>
      </c>
      <c r="I74" s="2">
        <v>54</v>
      </c>
      <c r="L74" s="2">
        <v>46</v>
      </c>
      <c r="M74" s="2">
        <v>36</v>
      </c>
      <c r="N74" s="2">
        <f t="shared" si="6"/>
        <v>36</v>
      </c>
      <c r="O74" s="1">
        <f t="shared" si="7"/>
        <v>136</v>
      </c>
      <c r="P74" s="1">
        <f t="shared" si="8"/>
        <v>3</v>
      </c>
      <c r="Q74" s="2" t="s">
        <v>1266</v>
      </c>
      <c r="T74" s="2">
        <v>27</v>
      </c>
      <c r="U74" s="2" t="s">
        <v>257</v>
      </c>
      <c r="V74" s="2">
        <v>27</v>
      </c>
      <c r="W74" s="2" t="s">
        <v>257</v>
      </c>
      <c r="X74" s="2">
        <v>27</v>
      </c>
      <c r="Y74" s="2" t="s">
        <v>257</v>
      </c>
      <c r="Z74" s="2">
        <v>26</v>
      </c>
      <c r="AA74" s="2" t="s">
        <v>257</v>
      </c>
      <c r="AB74" s="3" t="s">
        <v>1145</v>
      </c>
    </row>
    <row r="75" spans="1:28">
      <c r="F75" s="2" t="s">
        <v>662</v>
      </c>
      <c r="G75" s="4">
        <v>1</v>
      </c>
      <c r="I75" s="2">
        <v>36</v>
      </c>
      <c r="N75" s="2">
        <f t="shared" si="6"/>
        <v>36</v>
      </c>
      <c r="O75" s="1">
        <f t="shared" si="7"/>
        <v>36</v>
      </c>
      <c r="P75" s="1">
        <f t="shared" si="8"/>
        <v>1</v>
      </c>
      <c r="Q75" s="2" t="s">
        <v>1102</v>
      </c>
      <c r="R75" s="2">
        <v>108</v>
      </c>
      <c r="S75" s="2" t="s">
        <v>290</v>
      </c>
      <c r="AB75" s="3" t="s">
        <v>1199</v>
      </c>
    </row>
    <row r="76" spans="1:28">
      <c r="F76" s="2" t="s">
        <v>708</v>
      </c>
      <c r="G76" s="4">
        <v>2</v>
      </c>
      <c r="J76" s="2">
        <v>56</v>
      </c>
      <c r="K76" s="2">
        <v>54</v>
      </c>
      <c r="L76" s="2">
        <v>44</v>
      </c>
      <c r="M76" s="2">
        <v>37</v>
      </c>
      <c r="N76" s="2">
        <f t="shared" si="6"/>
        <v>37</v>
      </c>
      <c r="O76" s="1">
        <f t="shared" si="7"/>
        <v>191</v>
      </c>
      <c r="P76" s="1">
        <f t="shared" si="8"/>
        <v>4</v>
      </c>
      <c r="Q76" s="2" t="s">
        <v>1267</v>
      </c>
      <c r="T76" s="2">
        <v>35</v>
      </c>
      <c r="U76" s="2" t="s">
        <v>277</v>
      </c>
      <c r="V76" s="2">
        <v>35</v>
      </c>
      <c r="W76" s="2" t="s">
        <v>277</v>
      </c>
      <c r="X76" s="2">
        <v>35</v>
      </c>
      <c r="Y76" s="2" t="s">
        <v>277</v>
      </c>
      <c r="Z76" s="2">
        <v>34</v>
      </c>
      <c r="AA76" s="2" t="s">
        <v>277</v>
      </c>
      <c r="AB76" s="3" t="s">
        <v>1150</v>
      </c>
    </row>
    <row r="77" spans="1:28">
      <c r="F77" s="2" t="s">
        <v>714</v>
      </c>
      <c r="G77" s="4">
        <v>2</v>
      </c>
      <c r="H77" s="2">
        <v>37</v>
      </c>
      <c r="I77" s="2">
        <v>46</v>
      </c>
      <c r="M77" s="2">
        <v>58</v>
      </c>
      <c r="N77" s="2">
        <f t="shared" si="6"/>
        <v>37</v>
      </c>
      <c r="O77" s="1">
        <f t="shared" si="7"/>
        <v>141</v>
      </c>
      <c r="P77" s="1">
        <f t="shared" si="8"/>
        <v>3</v>
      </c>
      <c r="Q77" s="2" t="s">
        <v>1264</v>
      </c>
      <c r="T77" s="2">
        <v>44</v>
      </c>
      <c r="U77" s="2" t="s">
        <v>300</v>
      </c>
      <c r="V77" s="2">
        <v>44</v>
      </c>
      <c r="W77" s="2" t="s">
        <v>300</v>
      </c>
      <c r="X77" s="2">
        <v>44</v>
      </c>
      <c r="Y77" s="2" t="s">
        <v>300</v>
      </c>
      <c r="Z77" s="2">
        <v>43</v>
      </c>
      <c r="AA77" s="2" t="s">
        <v>300</v>
      </c>
      <c r="AB77" s="3" t="s">
        <v>1156</v>
      </c>
    </row>
    <row r="78" spans="1:28">
      <c r="F78" s="2" t="s">
        <v>621</v>
      </c>
      <c r="G78" s="4">
        <v>1</v>
      </c>
      <c r="H78" s="2">
        <v>38</v>
      </c>
      <c r="I78" s="2">
        <v>58</v>
      </c>
      <c r="N78" s="2">
        <f t="shared" si="6"/>
        <v>38</v>
      </c>
      <c r="O78" s="1">
        <f t="shared" si="7"/>
        <v>96</v>
      </c>
      <c r="P78" s="1">
        <f t="shared" si="8"/>
        <v>2</v>
      </c>
      <c r="Q78" s="2" t="s">
        <v>1102</v>
      </c>
      <c r="R78" s="2">
        <v>67</v>
      </c>
      <c r="S78" s="2" t="s">
        <v>361</v>
      </c>
      <c r="AB78" s="3" t="s">
        <v>1187</v>
      </c>
    </row>
    <row r="79" spans="1:28">
      <c r="D79" s="2" t="s">
        <v>753</v>
      </c>
      <c r="F79" s="2" t="s">
        <v>575</v>
      </c>
      <c r="G79" s="2">
        <v>6</v>
      </c>
      <c r="J79" s="2">
        <v>39</v>
      </c>
      <c r="K79" s="2">
        <v>44</v>
      </c>
      <c r="L79" s="2">
        <v>40</v>
      </c>
      <c r="M79" s="2">
        <v>54</v>
      </c>
      <c r="N79" s="2">
        <f t="shared" si="6"/>
        <v>39</v>
      </c>
      <c r="O79" s="1">
        <f t="shared" si="7"/>
        <v>177</v>
      </c>
      <c r="P79" s="1">
        <f t="shared" si="8"/>
        <v>4</v>
      </c>
      <c r="Q79" s="2" t="s">
        <v>1266</v>
      </c>
      <c r="R79" s="2">
        <v>21</v>
      </c>
      <c r="S79" s="2" t="s">
        <v>257</v>
      </c>
      <c r="T79" s="2">
        <v>50</v>
      </c>
      <c r="U79" s="2" t="s">
        <v>258</v>
      </c>
      <c r="V79" s="2">
        <v>50</v>
      </c>
      <c r="W79" s="2" t="s">
        <v>258</v>
      </c>
      <c r="X79" s="2">
        <v>50</v>
      </c>
      <c r="Y79" s="2" t="s">
        <v>258</v>
      </c>
      <c r="Z79" s="2">
        <v>49</v>
      </c>
      <c r="AA79" s="2" t="s">
        <v>258</v>
      </c>
      <c r="AB79" s="3" t="s">
        <v>1075</v>
      </c>
    </row>
    <row r="80" spans="1:28">
      <c r="D80" s="2" t="s">
        <v>751</v>
      </c>
      <c r="F80" s="2" t="s">
        <v>710</v>
      </c>
      <c r="G80" s="4">
        <v>2</v>
      </c>
      <c r="L80" s="2">
        <v>48</v>
      </c>
      <c r="M80" s="2">
        <v>39</v>
      </c>
      <c r="N80" s="2">
        <f t="shared" si="6"/>
        <v>39</v>
      </c>
      <c r="O80" s="1">
        <f t="shared" si="7"/>
        <v>87</v>
      </c>
      <c r="P80" s="1">
        <f t="shared" si="8"/>
        <v>2</v>
      </c>
      <c r="Q80" s="2" t="s">
        <v>1264</v>
      </c>
      <c r="T80" s="2">
        <v>38</v>
      </c>
      <c r="U80" s="2" t="s">
        <v>284</v>
      </c>
      <c r="V80" s="2">
        <v>38</v>
      </c>
      <c r="W80" s="2" t="s">
        <v>284</v>
      </c>
      <c r="X80" s="2">
        <v>38</v>
      </c>
      <c r="Y80" s="2" t="s">
        <v>284</v>
      </c>
      <c r="Z80" s="2">
        <v>37</v>
      </c>
      <c r="AA80" s="2" t="s">
        <v>284</v>
      </c>
      <c r="AB80" s="3" t="s">
        <v>1152</v>
      </c>
    </row>
    <row r="81" spans="1:28">
      <c r="B81" s="2" t="s">
        <v>749</v>
      </c>
      <c r="D81" s="2" t="s">
        <v>753</v>
      </c>
      <c r="F81" s="2" t="s">
        <v>578</v>
      </c>
      <c r="G81" s="2">
        <v>6</v>
      </c>
      <c r="L81" s="2">
        <v>39</v>
      </c>
      <c r="N81" s="2">
        <f t="shared" si="6"/>
        <v>39</v>
      </c>
      <c r="O81" s="1">
        <f t="shared" si="7"/>
        <v>39</v>
      </c>
      <c r="P81" s="1">
        <f t="shared" si="8"/>
        <v>1</v>
      </c>
      <c r="Q81" s="2" t="s">
        <v>1266</v>
      </c>
      <c r="R81" s="2">
        <v>24</v>
      </c>
      <c r="S81" s="2" t="s">
        <v>265</v>
      </c>
      <c r="T81" s="2">
        <v>56</v>
      </c>
      <c r="U81" s="2" t="s">
        <v>266</v>
      </c>
      <c r="V81" s="2">
        <v>56</v>
      </c>
      <c r="W81" s="2" t="s">
        <v>266</v>
      </c>
      <c r="X81" s="2">
        <v>56</v>
      </c>
      <c r="Y81" s="2" t="s">
        <v>266</v>
      </c>
      <c r="Z81" s="2">
        <v>55</v>
      </c>
      <c r="AA81" s="2" t="s">
        <v>266</v>
      </c>
      <c r="AB81" s="3" t="s">
        <v>1078</v>
      </c>
    </row>
    <row r="82" spans="1:28">
      <c r="D82" s="2" t="s">
        <v>752</v>
      </c>
      <c r="F82" s="2" t="s">
        <v>706</v>
      </c>
      <c r="G82" s="4">
        <v>1</v>
      </c>
      <c r="I82" s="2">
        <v>50</v>
      </c>
      <c r="L82" s="2">
        <v>51</v>
      </c>
      <c r="M82" s="2">
        <v>41</v>
      </c>
      <c r="N82" s="2">
        <f t="shared" si="6"/>
        <v>41</v>
      </c>
      <c r="O82" s="1">
        <f t="shared" si="7"/>
        <v>142</v>
      </c>
      <c r="P82" s="1">
        <f t="shared" si="8"/>
        <v>3</v>
      </c>
      <c r="Q82" s="2" t="s">
        <v>1267</v>
      </c>
      <c r="T82" s="2">
        <v>33</v>
      </c>
      <c r="U82" s="2" t="s">
        <v>272</v>
      </c>
      <c r="V82" s="2">
        <v>33</v>
      </c>
      <c r="W82" s="2" t="s">
        <v>272</v>
      </c>
      <c r="X82" s="2">
        <v>33</v>
      </c>
      <c r="Y82" s="2" t="s">
        <v>272</v>
      </c>
      <c r="Z82" s="2">
        <v>32</v>
      </c>
      <c r="AA82" s="2" t="s">
        <v>272</v>
      </c>
      <c r="AB82" s="3" t="s">
        <v>1148</v>
      </c>
    </row>
    <row r="83" spans="1:28">
      <c r="D83" s="2" t="s">
        <v>754</v>
      </c>
      <c r="F83" s="2" t="s">
        <v>576</v>
      </c>
      <c r="G83" s="2">
        <v>4</v>
      </c>
      <c r="L83" s="2">
        <v>41</v>
      </c>
      <c r="M83" s="2">
        <v>42</v>
      </c>
      <c r="N83" s="2">
        <f t="shared" si="6"/>
        <v>41</v>
      </c>
      <c r="O83" s="1">
        <f t="shared" si="7"/>
        <v>83</v>
      </c>
      <c r="P83" s="1">
        <f t="shared" si="8"/>
        <v>2</v>
      </c>
      <c r="Q83" s="2" t="s">
        <v>1266</v>
      </c>
      <c r="R83" s="2">
        <v>22</v>
      </c>
      <c r="S83" s="2" t="s">
        <v>233</v>
      </c>
      <c r="T83" s="2">
        <v>53</v>
      </c>
      <c r="U83" s="2" t="s">
        <v>260</v>
      </c>
      <c r="V83" s="2">
        <v>53</v>
      </c>
      <c r="W83" s="2" t="s">
        <v>260</v>
      </c>
      <c r="X83" s="2">
        <v>53</v>
      </c>
      <c r="Y83" s="2" t="s">
        <v>260</v>
      </c>
      <c r="Z83" s="2">
        <v>52</v>
      </c>
      <c r="AA83" s="2" t="s">
        <v>260</v>
      </c>
      <c r="AB83" s="3" t="s">
        <v>1076</v>
      </c>
    </row>
    <row r="84" spans="1:28">
      <c r="B84" s="2" t="s">
        <v>749</v>
      </c>
      <c r="D84" s="2" t="s">
        <v>753</v>
      </c>
      <c r="F84" s="2" t="s">
        <v>579</v>
      </c>
      <c r="G84" s="2">
        <v>6</v>
      </c>
      <c r="H84" s="2">
        <v>59</v>
      </c>
      <c r="I84" s="2">
        <v>53</v>
      </c>
      <c r="J84" s="2">
        <v>45</v>
      </c>
      <c r="K84" s="2">
        <v>42</v>
      </c>
      <c r="L84" s="2">
        <v>57</v>
      </c>
      <c r="N84" s="2">
        <f t="shared" si="6"/>
        <v>42</v>
      </c>
      <c r="O84" s="1">
        <f t="shared" si="7"/>
        <v>256</v>
      </c>
      <c r="P84" s="1">
        <f t="shared" si="8"/>
        <v>5</v>
      </c>
      <c r="Q84" s="2" t="s">
        <v>1266</v>
      </c>
      <c r="R84" s="2">
        <v>25</v>
      </c>
      <c r="S84" s="2" t="s">
        <v>235</v>
      </c>
      <c r="T84" s="2">
        <v>57</v>
      </c>
      <c r="U84" s="2" t="s">
        <v>268</v>
      </c>
      <c r="V84" s="2">
        <v>57</v>
      </c>
      <c r="W84" s="2" t="s">
        <v>268</v>
      </c>
      <c r="X84" s="2">
        <v>57</v>
      </c>
      <c r="Y84" s="2" t="s">
        <v>268</v>
      </c>
      <c r="Z84" s="2">
        <v>56</v>
      </c>
      <c r="AA84" s="2" t="s">
        <v>268</v>
      </c>
      <c r="AB84" s="3" t="s">
        <v>1079</v>
      </c>
    </row>
    <row r="85" spans="1:28">
      <c r="D85" s="2" t="s">
        <v>754</v>
      </c>
      <c r="F85" s="2" t="s">
        <v>711</v>
      </c>
      <c r="G85" s="4">
        <v>1</v>
      </c>
      <c r="I85" s="2">
        <v>42</v>
      </c>
      <c r="L85" s="2">
        <v>43</v>
      </c>
      <c r="M85" s="2">
        <v>53</v>
      </c>
      <c r="N85" s="2">
        <f t="shared" si="6"/>
        <v>42</v>
      </c>
      <c r="O85" s="1">
        <f t="shared" si="7"/>
        <v>138</v>
      </c>
      <c r="P85" s="1">
        <f t="shared" si="8"/>
        <v>3</v>
      </c>
      <c r="Q85" s="2" t="s">
        <v>1264</v>
      </c>
      <c r="T85" s="2">
        <v>40</v>
      </c>
      <c r="U85" s="2" t="s">
        <v>289</v>
      </c>
      <c r="V85" s="2">
        <v>40</v>
      </c>
      <c r="W85" s="2" t="s">
        <v>289</v>
      </c>
      <c r="X85" s="2">
        <v>40</v>
      </c>
      <c r="Y85" s="2" t="s">
        <v>289</v>
      </c>
      <c r="Z85" s="2">
        <v>39</v>
      </c>
      <c r="AA85" s="2" t="s">
        <v>289</v>
      </c>
      <c r="AB85" s="3" t="s">
        <v>1153</v>
      </c>
    </row>
    <row r="86" spans="1:28">
      <c r="A86" s="2" t="s">
        <v>1056</v>
      </c>
      <c r="B86" s="2" t="s">
        <v>748</v>
      </c>
      <c r="F86" s="2" t="s">
        <v>563</v>
      </c>
      <c r="G86" s="2">
        <v>6</v>
      </c>
      <c r="L86" s="2">
        <v>45</v>
      </c>
      <c r="M86" s="2">
        <v>51</v>
      </c>
      <c r="N86" s="2">
        <f t="shared" si="6"/>
        <v>45</v>
      </c>
      <c r="O86" s="1">
        <f t="shared" si="7"/>
        <v>96</v>
      </c>
      <c r="P86" s="1">
        <f t="shared" si="8"/>
        <v>2</v>
      </c>
      <c r="Q86" s="2" t="s">
        <v>1266</v>
      </c>
      <c r="R86" s="2">
        <v>9</v>
      </c>
      <c r="S86" s="2" t="s">
        <v>226</v>
      </c>
      <c r="T86" s="2">
        <v>20</v>
      </c>
      <c r="U86" s="2" t="s">
        <v>227</v>
      </c>
      <c r="V86" s="2">
        <v>20</v>
      </c>
      <c r="W86" s="2" t="s">
        <v>227</v>
      </c>
      <c r="X86" s="2">
        <v>20</v>
      </c>
      <c r="Y86" s="2" t="s">
        <v>227</v>
      </c>
      <c r="Z86" s="2">
        <v>19</v>
      </c>
      <c r="AA86" s="2" t="s">
        <v>227</v>
      </c>
      <c r="AB86" s="3" t="s">
        <v>1064</v>
      </c>
    </row>
    <row r="87" spans="1:28">
      <c r="E87" s="2" t="s">
        <v>1272</v>
      </c>
      <c r="F87" s="2" t="s">
        <v>862</v>
      </c>
      <c r="H87" s="2">
        <v>51</v>
      </c>
      <c r="I87" s="2">
        <v>47</v>
      </c>
      <c r="J87" s="2">
        <v>53</v>
      </c>
      <c r="K87" s="2">
        <v>57</v>
      </c>
      <c r="N87" s="2">
        <f t="shared" si="6"/>
        <v>47</v>
      </c>
      <c r="O87" s="1">
        <f t="shared" si="7"/>
        <v>208</v>
      </c>
      <c r="P87" s="1">
        <f t="shared" si="8"/>
        <v>4</v>
      </c>
      <c r="Q87" s="2" t="s">
        <v>1265</v>
      </c>
      <c r="R87" s="2">
        <v>126</v>
      </c>
      <c r="S87" s="2" t="s">
        <v>145</v>
      </c>
      <c r="Z87" s="2">
        <v>5</v>
      </c>
      <c r="AA87" s="2" t="s">
        <v>145</v>
      </c>
      <c r="AB87" s="3" t="s">
        <v>1255</v>
      </c>
    </row>
    <row r="88" spans="1:28">
      <c r="F88" s="2" t="s">
        <v>700</v>
      </c>
      <c r="G88" s="4">
        <v>2</v>
      </c>
      <c r="I88" s="2">
        <v>59</v>
      </c>
      <c r="L88" s="2">
        <v>59</v>
      </c>
      <c r="M88" s="2">
        <v>47</v>
      </c>
      <c r="N88" s="2">
        <f t="shared" si="6"/>
        <v>47</v>
      </c>
      <c r="O88" s="1">
        <f t="shared" si="7"/>
        <v>165</v>
      </c>
      <c r="P88" s="1">
        <f t="shared" si="8"/>
        <v>3</v>
      </c>
      <c r="Q88" s="2" t="s">
        <v>1266</v>
      </c>
      <c r="T88" s="2">
        <v>23</v>
      </c>
      <c r="U88" s="2" t="s">
        <v>246</v>
      </c>
      <c r="V88" s="2">
        <v>23</v>
      </c>
      <c r="W88" s="2" t="s">
        <v>246</v>
      </c>
      <c r="X88" s="2">
        <v>23</v>
      </c>
      <c r="Y88" s="2" t="s">
        <v>246</v>
      </c>
      <c r="Z88" s="2">
        <v>22</v>
      </c>
      <c r="AA88" s="2" t="s">
        <v>246</v>
      </c>
      <c r="AB88" s="3" t="s">
        <v>1142</v>
      </c>
    </row>
    <row r="89" spans="1:28">
      <c r="F89" s="2" t="s">
        <v>722</v>
      </c>
      <c r="G89" s="4">
        <v>2</v>
      </c>
      <c r="H89" s="2">
        <v>48</v>
      </c>
      <c r="I89" s="2">
        <v>49</v>
      </c>
      <c r="J89" s="2">
        <v>58</v>
      </c>
      <c r="K89" s="2">
        <v>51</v>
      </c>
      <c r="M89" s="2">
        <v>60</v>
      </c>
      <c r="N89" s="2">
        <f t="shared" si="6"/>
        <v>48</v>
      </c>
      <c r="O89" s="1">
        <f t="shared" si="7"/>
        <v>266</v>
      </c>
      <c r="P89" s="1">
        <f t="shared" si="8"/>
        <v>5</v>
      </c>
      <c r="Q89" s="2" t="s">
        <v>1266</v>
      </c>
      <c r="T89" s="2">
        <v>65</v>
      </c>
      <c r="U89" s="2" t="s">
        <v>512</v>
      </c>
      <c r="V89" s="2">
        <v>65</v>
      </c>
      <c r="W89" s="2" t="s">
        <v>512</v>
      </c>
      <c r="X89" s="2">
        <v>65</v>
      </c>
      <c r="Y89" s="2" t="s">
        <v>512</v>
      </c>
      <c r="Z89" s="2">
        <v>64</v>
      </c>
      <c r="AA89" s="2" t="s">
        <v>512</v>
      </c>
      <c r="AB89" s="3" t="s">
        <v>1164</v>
      </c>
    </row>
    <row r="90" spans="1:28">
      <c r="F90" s="2" t="s">
        <v>726</v>
      </c>
      <c r="G90" s="4">
        <v>2</v>
      </c>
      <c r="L90" s="2">
        <v>55</v>
      </c>
      <c r="M90" s="2">
        <v>48</v>
      </c>
      <c r="N90" s="2">
        <f t="shared" si="6"/>
        <v>48</v>
      </c>
      <c r="O90" s="1">
        <f t="shared" si="7"/>
        <v>103</v>
      </c>
      <c r="P90" s="1">
        <f t="shared" si="8"/>
        <v>2</v>
      </c>
      <c r="Q90" s="2" t="s">
        <v>1269</v>
      </c>
      <c r="T90" s="2">
        <v>76</v>
      </c>
      <c r="U90" s="2" t="s">
        <v>520</v>
      </c>
      <c r="V90" s="2">
        <v>76</v>
      </c>
      <c r="W90" s="2" t="s">
        <v>520</v>
      </c>
      <c r="X90" s="2">
        <v>76</v>
      </c>
      <c r="Y90" s="2" t="s">
        <v>520</v>
      </c>
      <c r="Z90" s="2">
        <v>75</v>
      </c>
      <c r="AA90" s="2" t="s">
        <v>520</v>
      </c>
      <c r="AB90" s="3" t="s">
        <v>1168</v>
      </c>
    </row>
    <row r="91" spans="1:28">
      <c r="F91" s="2" t="s">
        <v>724</v>
      </c>
      <c r="G91" s="4">
        <v>1</v>
      </c>
      <c r="L91" s="2">
        <v>49</v>
      </c>
      <c r="M91" s="2">
        <v>55</v>
      </c>
      <c r="N91" s="2">
        <f t="shared" si="6"/>
        <v>49</v>
      </c>
      <c r="O91" s="1">
        <f t="shared" si="7"/>
        <v>104</v>
      </c>
      <c r="P91" s="1">
        <f t="shared" si="8"/>
        <v>2</v>
      </c>
      <c r="Q91" s="2" t="s">
        <v>1269</v>
      </c>
      <c r="T91" s="2">
        <v>74</v>
      </c>
      <c r="U91" s="2" t="s">
        <v>516</v>
      </c>
      <c r="V91" s="2">
        <v>74</v>
      </c>
      <c r="W91" s="2" t="s">
        <v>516</v>
      </c>
      <c r="X91" s="2">
        <v>74</v>
      </c>
      <c r="Y91" s="2" t="s">
        <v>516</v>
      </c>
      <c r="Z91" s="2">
        <v>73</v>
      </c>
      <c r="AA91" s="2" t="s">
        <v>516</v>
      </c>
      <c r="AB91" s="3" t="s">
        <v>1166</v>
      </c>
    </row>
    <row r="92" spans="1:28">
      <c r="F92" s="2" t="s">
        <v>707</v>
      </c>
      <c r="G92" s="4">
        <v>2</v>
      </c>
      <c r="H92" s="2">
        <v>55</v>
      </c>
      <c r="J92" s="2">
        <v>60</v>
      </c>
      <c r="K92" s="2">
        <v>56</v>
      </c>
      <c r="L92" s="2">
        <v>58</v>
      </c>
      <c r="M92" s="2">
        <v>52</v>
      </c>
      <c r="N92" s="2">
        <f t="shared" si="6"/>
        <v>52</v>
      </c>
      <c r="O92" s="1">
        <f t="shared" si="7"/>
        <v>281</v>
      </c>
      <c r="P92" s="1">
        <f t="shared" si="8"/>
        <v>5</v>
      </c>
      <c r="Q92" s="2" t="s">
        <v>1267</v>
      </c>
      <c r="T92" s="2">
        <v>34</v>
      </c>
      <c r="U92" s="2" t="s">
        <v>274</v>
      </c>
      <c r="V92" s="2">
        <v>34</v>
      </c>
      <c r="W92" s="2" t="s">
        <v>274</v>
      </c>
      <c r="X92" s="2">
        <v>34</v>
      </c>
      <c r="Y92" s="2" t="s">
        <v>274</v>
      </c>
      <c r="Z92" s="2">
        <v>33</v>
      </c>
      <c r="AA92" s="2" t="s">
        <v>274</v>
      </c>
      <c r="AB92" s="3" t="s">
        <v>1149</v>
      </c>
    </row>
    <row r="93" spans="1:28">
      <c r="E93" s="2" t="s">
        <v>1272</v>
      </c>
      <c r="F93" s="2" t="s">
        <v>874</v>
      </c>
      <c r="J93" s="2">
        <v>52</v>
      </c>
      <c r="N93" s="2">
        <f t="shared" si="6"/>
        <v>52</v>
      </c>
      <c r="O93" s="1">
        <f t="shared" si="7"/>
        <v>52</v>
      </c>
      <c r="P93" s="1">
        <f t="shared" si="8"/>
        <v>1</v>
      </c>
      <c r="Q93" s="2" t="s">
        <v>1265</v>
      </c>
      <c r="T93" s="2">
        <v>4</v>
      </c>
      <c r="U93" s="2" t="s">
        <v>156</v>
      </c>
      <c r="V93" s="2">
        <v>4</v>
      </c>
      <c r="W93" s="2" t="s">
        <v>156</v>
      </c>
      <c r="X93" s="2">
        <v>4</v>
      </c>
      <c r="Y93" s="2" t="s">
        <v>156</v>
      </c>
      <c r="AB93" s="3" t="s">
        <v>1263</v>
      </c>
    </row>
    <row r="94" spans="1:28">
      <c r="F94" s="2" t="s">
        <v>717</v>
      </c>
      <c r="G94" s="4">
        <v>3</v>
      </c>
      <c r="I94" s="2">
        <v>55</v>
      </c>
      <c r="L94" s="2">
        <v>54</v>
      </c>
      <c r="N94" s="2">
        <f t="shared" si="6"/>
        <v>54</v>
      </c>
      <c r="O94" s="1">
        <f t="shared" si="7"/>
        <v>109</v>
      </c>
      <c r="P94" s="1">
        <f t="shared" si="8"/>
        <v>2</v>
      </c>
      <c r="Q94" s="2" t="s">
        <v>1266</v>
      </c>
      <c r="T94" s="2">
        <v>51</v>
      </c>
      <c r="U94" s="2" t="s">
        <v>502</v>
      </c>
      <c r="V94" s="2">
        <v>51</v>
      </c>
      <c r="W94" s="2" t="s">
        <v>502</v>
      </c>
      <c r="X94" s="2">
        <v>51</v>
      </c>
      <c r="Y94" s="2" t="s">
        <v>502</v>
      </c>
      <c r="Z94" s="2">
        <v>50</v>
      </c>
      <c r="AA94" s="2" t="s">
        <v>502</v>
      </c>
      <c r="AB94" s="3" t="s">
        <v>1159</v>
      </c>
    </row>
    <row r="95" spans="1:28">
      <c r="D95" s="2" t="s">
        <v>754</v>
      </c>
      <c r="F95" s="2" t="s">
        <v>721</v>
      </c>
      <c r="G95" s="4">
        <v>2</v>
      </c>
      <c r="M95" s="2">
        <v>56</v>
      </c>
      <c r="N95" s="2">
        <f t="shared" si="6"/>
        <v>56</v>
      </c>
      <c r="O95" s="1">
        <f t="shared" si="7"/>
        <v>56</v>
      </c>
      <c r="P95" s="1">
        <f t="shared" si="8"/>
        <v>1</v>
      </c>
      <c r="Q95" s="2" t="s">
        <v>1266</v>
      </c>
      <c r="T95" s="2">
        <v>63</v>
      </c>
      <c r="U95" s="2" t="s">
        <v>510</v>
      </c>
      <c r="V95" s="2">
        <v>63</v>
      </c>
      <c r="W95" s="2" t="s">
        <v>510</v>
      </c>
      <c r="X95" s="2">
        <v>63</v>
      </c>
      <c r="Y95" s="2" t="s">
        <v>510</v>
      </c>
      <c r="Z95" s="2">
        <v>62</v>
      </c>
      <c r="AA95" s="2" t="s">
        <v>510</v>
      </c>
      <c r="AB95" s="3" t="s">
        <v>1163</v>
      </c>
    </row>
    <row r="96" spans="1:28">
      <c r="D96" s="2" t="s">
        <v>751</v>
      </c>
      <c r="F96" s="2" t="s">
        <v>693</v>
      </c>
      <c r="G96" s="4">
        <v>2</v>
      </c>
      <c r="L96" s="2">
        <v>60</v>
      </c>
      <c r="M96" s="2">
        <v>57</v>
      </c>
      <c r="N96" s="2">
        <f t="shared" si="6"/>
        <v>57</v>
      </c>
      <c r="O96" s="1">
        <f t="shared" si="7"/>
        <v>117</v>
      </c>
      <c r="P96" s="1">
        <f t="shared" si="8"/>
        <v>2</v>
      </c>
      <c r="Q96" s="2" t="s">
        <v>1266</v>
      </c>
      <c r="T96" s="2">
        <v>10</v>
      </c>
      <c r="U96" s="2" t="s">
        <v>214</v>
      </c>
      <c r="V96" s="2">
        <v>10</v>
      </c>
      <c r="W96" s="2" t="s">
        <v>214</v>
      </c>
      <c r="X96" s="2">
        <v>10</v>
      </c>
      <c r="Y96" s="2" t="s">
        <v>214</v>
      </c>
      <c r="Z96" s="2">
        <v>9</v>
      </c>
      <c r="AA96" s="2" t="s">
        <v>214</v>
      </c>
      <c r="AB96" s="3" t="s">
        <v>1135</v>
      </c>
    </row>
    <row r="97" spans="4:28">
      <c r="F97" s="2" t="s">
        <v>701</v>
      </c>
      <c r="G97" s="4">
        <v>3</v>
      </c>
      <c r="H97" s="2">
        <v>58</v>
      </c>
      <c r="N97" s="2">
        <f t="shared" si="6"/>
        <v>58</v>
      </c>
      <c r="O97" s="1">
        <f t="shared" si="7"/>
        <v>58</v>
      </c>
      <c r="P97" s="1">
        <f t="shared" si="8"/>
        <v>1</v>
      </c>
      <c r="Q97" s="2" t="s">
        <v>1266</v>
      </c>
      <c r="T97" s="2">
        <v>24</v>
      </c>
      <c r="U97" s="2" t="s">
        <v>249</v>
      </c>
      <c r="V97" s="2">
        <v>24</v>
      </c>
      <c r="W97" s="2" t="s">
        <v>249</v>
      </c>
      <c r="X97" s="2">
        <v>24</v>
      </c>
      <c r="Y97" s="2" t="s">
        <v>249</v>
      </c>
      <c r="Z97" s="2">
        <v>23</v>
      </c>
      <c r="AA97" s="2" t="s">
        <v>249</v>
      </c>
      <c r="AB97" s="3" t="s">
        <v>1143</v>
      </c>
    </row>
    <row r="98" spans="4:28">
      <c r="D98" s="2" t="s">
        <v>755</v>
      </c>
      <c r="F98" s="2" t="s">
        <v>723</v>
      </c>
      <c r="G98" s="4">
        <v>2</v>
      </c>
      <c r="M98" s="2">
        <v>59</v>
      </c>
      <c r="N98" s="2">
        <f t="shared" ref="N98" si="9">MIN(H98:M98)</f>
        <v>59</v>
      </c>
      <c r="O98" s="1">
        <f t="shared" ref="O98:O108" si="10">SUM(H98:M98)</f>
        <v>59</v>
      </c>
      <c r="P98" s="1">
        <f t="shared" ref="P98:P108" si="11">COUNTA(H98:M98)</f>
        <v>1</v>
      </c>
      <c r="Q98" s="2" t="s">
        <v>1266</v>
      </c>
      <c r="T98" s="2">
        <v>67</v>
      </c>
      <c r="U98" s="2" t="s">
        <v>514</v>
      </c>
      <c r="V98" s="2">
        <v>67</v>
      </c>
      <c r="W98" s="2" t="s">
        <v>514</v>
      </c>
      <c r="X98" s="2">
        <v>67</v>
      </c>
      <c r="Y98" s="2" t="s">
        <v>514</v>
      </c>
      <c r="Z98" s="2">
        <v>66</v>
      </c>
      <c r="AA98" s="2" t="s">
        <v>514</v>
      </c>
      <c r="AB98" s="3" t="s">
        <v>1165</v>
      </c>
    </row>
    <row r="99" spans="4:28">
      <c r="F99" s="2" t="s">
        <v>619</v>
      </c>
      <c r="G99" s="2">
        <v>1</v>
      </c>
      <c r="O99" s="1">
        <f t="shared" si="10"/>
        <v>0</v>
      </c>
      <c r="P99" s="1">
        <f t="shared" si="11"/>
        <v>0</v>
      </c>
      <c r="Q99" s="2" t="s">
        <v>1102</v>
      </c>
      <c r="R99" s="2">
        <v>65</v>
      </c>
      <c r="S99" s="2" t="s">
        <v>357</v>
      </c>
      <c r="AB99" s="3" t="s">
        <v>1185</v>
      </c>
    </row>
    <row r="100" spans="4:28">
      <c r="F100" s="2" t="s">
        <v>623</v>
      </c>
      <c r="G100" s="2">
        <v>1</v>
      </c>
      <c r="O100" s="1">
        <f t="shared" si="10"/>
        <v>0</v>
      </c>
      <c r="P100" s="1">
        <f t="shared" si="11"/>
        <v>0</v>
      </c>
      <c r="Q100" s="2" t="s">
        <v>1102</v>
      </c>
      <c r="R100" s="2">
        <v>69</v>
      </c>
      <c r="S100" s="2" t="s">
        <v>365</v>
      </c>
      <c r="AB100" s="3" t="s">
        <v>1189</v>
      </c>
    </row>
    <row r="101" spans="4:28">
      <c r="F101" s="2" t="s">
        <v>695</v>
      </c>
      <c r="G101" s="2">
        <v>3</v>
      </c>
      <c r="O101" s="1">
        <f t="shared" si="10"/>
        <v>0</v>
      </c>
      <c r="P101" s="1">
        <f t="shared" si="11"/>
        <v>0</v>
      </c>
      <c r="Q101" s="2" t="s">
        <v>1266</v>
      </c>
      <c r="T101" s="2">
        <v>15</v>
      </c>
      <c r="U101" s="2" t="s">
        <v>226</v>
      </c>
      <c r="V101" s="2">
        <v>15</v>
      </c>
      <c r="W101" s="2" t="s">
        <v>226</v>
      </c>
      <c r="X101" s="2">
        <v>15</v>
      </c>
      <c r="Y101" s="2" t="s">
        <v>226</v>
      </c>
      <c r="Z101" s="2">
        <v>14</v>
      </c>
      <c r="AA101" s="2" t="s">
        <v>226</v>
      </c>
      <c r="AB101" s="3" t="s">
        <v>1137</v>
      </c>
    </row>
    <row r="102" spans="4:28">
      <c r="F102" s="2" t="s">
        <v>696</v>
      </c>
      <c r="G102" s="2">
        <v>3</v>
      </c>
      <c r="O102" s="1">
        <f t="shared" si="10"/>
        <v>0</v>
      </c>
      <c r="P102" s="1">
        <f t="shared" si="11"/>
        <v>0</v>
      </c>
      <c r="Q102" s="2" t="s">
        <v>1266</v>
      </c>
      <c r="T102" s="2">
        <v>16</v>
      </c>
      <c r="U102" s="2" t="s">
        <v>229</v>
      </c>
      <c r="V102" s="2">
        <v>16</v>
      </c>
      <c r="W102" s="2" t="s">
        <v>229</v>
      </c>
      <c r="X102" s="2">
        <v>16</v>
      </c>
      <c r="Y102" s="2" t="s">
        <v>229</v>
      </c>
      <c r="Z102" s="2">
        <v>15</v>
      </c>
      <c r="AA102" s="2" t="s">
        <v>229</v>
      </c>
      <c r="AB102" s="3" t="s">
        <v>1138</v>
      </c>
    </row>
    <row r="103" spans="4:28">
      <c r="E103" s="2" t="s">
        <v>1272</v>
      </c>
      <c r="F103" s="2" t="s">
        <v>772</v>
      </c>
      <c r="G103" s="2">
        <v>4</v>
      </c>
      <c r="O103" s="1">
        <f t="shared" si="10"/>
        <v>0</v>
      </c>
      <c r="P103" s="1">
        <f t="shared" si="11"/>
        <v>0</v>
      </c>
      <c r="Q103" s="2" t="s">
        <v>1265</v>
      </c>
      <c r="AB103" s="3" t="s">
        <v>1183</v>
      </c>
    </row>
    <row r="104" spans="4:28">
      <c r="F104" s="2" t="s">
        <v>766</v>
      </c>
      <c r="G104" s="2" t="s">
        <v>1273</v>
      </c>
      <c r="O104" s="1">
        <f t="shared" si="10"/>
        <v>0</v>
      </c>
      <c r="P104" s="1">
        <f t="shared" si="11"/>
        <v>0</v>
      </c>
      <c r="Q104" s="2" t="s">
        <v>1264</v>
      </c>
      <c r="R104" s="2">
        <v>2</v>
      </c>
      <c r="S104" s="2" t="s">
        <v>210</v>
      </c>
      <c r="T104" s="2">
        <v>1</v>
      </c>
      <c r="U104" s="2" t="s">
        <v>14</v>
      </c>
      <c r="V104" s="2">
        <v>1</v>
      </c>
      <c r="W104" s="2" t="s">
        <v>14</v>
      </c>
      <c r="X104" s="2">
        <v>1</v>
      </c>
      <c r="Y104" s="2" t="s">
        <v>14</v>
      </c>
      <c r="Z104" s="2">
        <v>1</v>
      </c>
      <c r="AA104" s="2" t="s">
        <v>14</v>
      </c>
      <c r="AB104" s="3" t="s">
        <v>211</v>
      </c>
    </row>
    <row r="105" spans="4:28">
      <c r="E105" s="2" t="s">
        <v>1272</v>
      </c>
      <c r="F105" s="2" t="s">
        <v>865</v>
      </c>
      <c r="O105" s="1">
        <f t="shared" si="10"/>
        <v>0</v>
      </c>
      <c r="P105" s="1">
        <f t="shared" si="11"/>
        <v>0</v>
      </c>
      <c r="Q105" s="2" t="s">
        <v>1265</v>
      </c>
      <c r="R105" s="2">
        <v>128</v>
      </c>
      <c r="S105" s="2" t="s">
        <v>147</v>
      </c>
      <c r="T105" s="2">
        <v>5</v>
      </c>
      <c r="U105" s="2" t="s">
        <v>147</v>
      </c>
      <c r="V105" s="2">
        <v>5</v>
      </c>
      <c r="W105" s="2" t="s">
        <v>147</v>
      </c>
      <c r="X105" s="2">
        <v>5</v>
      </c>
      <c r="Y105" s="2" t="s">
        <v>147</v>
      </c>
      <c r="AB105" s="3" t="s">
        <v>1257</v>
      </c>
    </row>
    <row r="106" spans="4:28">
      <c r="E106" s="2" t="s">
        <v>1272</v>
      </c>
      <c r="F106" s="2" t="s">
        <v>867</v>
      </c>
      <c r="O106" s="1">
        <f t="shared" si="10"/>
        <v>0</v>
      </c>
      <c r="P106" s="1">
        <f t="shared" si="11"/>
        <v>0</v>
      </c>
      <c r="Q106" s="2" t="s">
        <v>1265</v>
      </c>
      <c r="R106" s="2">
        <v>128</v>
      </c>
      <c r="S106" s="2" t="s">
        <v>147</v>
      </c>
      <c r="T106" s="2">
        <v>5</v>
      </c>
      <c r="U106" s="2" t="s">
        <v>147</v>
      </c>
      <c r="V106" s="2">
        <v>5</v>
      </c>
      <c r="W106" s="2" t="s">
        <v>147</v>
      </c>
      <c r="X106" s="2">
        <v>5</v>
      </c>
      <c r="Y106" s="2" t="s">
        <v>147</v>
      </c>
      <c r="AB106" s="3" t="s">
        <v>1256</v>
      </c>
    </row>
    <row r="107" spans="4:28">
      <c r="E107" s="2" t="s">
        <v>1272</v>
      </c>
      <c r="F107" s="2" t="s">
        <v>868</v>
      </c>
      <c r="O107" s="1">
        <f t="shared" si="10"/>
        <v>0</v>
      </c>
      <c r="P107" s="1">
        <f t="shared" si="11"/>
        <v>0</v>
      </c>
      <c r="Q107" s="2" t="s">
        <v>1265</v>
      </c>
      <c r="R107" s="2">
        <v>129</v>
      </c>
      <c r="S107" s="2" t="s">
        <v>148</v>
      </c>
      <c r="T107" s="2">
        <v>3</v>
      </c>
      <c r="U107" s="2" t="s">
        <v>148</v>
      </c>
      <c r="V107" s="2">
        <v>3</v>
      </c>
      <c r="W107" s="2" t="s">
        <v>148</v>
      </c>
      <c r="X107" s="2">
        <v>3</v>
      </c>
      <c r="Y107" s="2" t="s">
        <v>148</v>
      </c>
      <c r="Z107" s="2">
        <v>4</v>
      </c>
      <c r="AA107" s="2" t="s">
        <v>148</v>
      </c>
      <c r="AB107" s="3" t="s">
        <v>1260</v>
      </c>
    </row>
    <row r="108" spans="4:28">
      <c r="E108" s="2" t="s">
        <v>1272</v>
      </c>
      <c r="F108" s="2" t="s">
        <v>875</v>
      </c>
      <c r="O108" s="1">
        <f t="shared" si="10"/>
        <v>0</v>
      </c>
      <c r="P108" s="1">
        <f t="shared" si="11"/>
        <v>0</v>
      </c>
      <c r="Q108" s="2" t="s">
        <v>1265</v>
      </c>
      <c r="R108" s="2" t="s">
        <v>1100</v>
      </c>
      <c r="S108" s="2" t="s">
        <v>1099</v>
      </c>
      <c r="T108" s="2">
        <v>7</v>
      </c>
      <c r="U108" s="2" t="s">
        <v>157</v>
      </c>
      <c r="V108" s="2">
        <v>7</v>
      </c>
      <c r="W108" s="2" t="s">
        <v>157</v>
      </c>
      <c r="X108" s="2">
        <v>7</v>
      </c>
      <c r="Y108" s="2" t="s">
        <v>157</v>
      </c>
      <c r="Z108" s="2">
        <v>6</v>
      </c>
      <c r="AA108" s="2" t="s">
        <v>157</v>
      </c>
      <c r="AB108" s="3" t="s">
        <v>1262</v>
      </c>
    </row>
    <row r="109" spans="4:28">
      <c r="K109" s="1"/>
      <c r="L109" s="6"/>
      <c r="M109" s="1"/>
      <c r="N109" s="1"/>
      <c r="O109" s="1"/>
      <c r="P109" s="1"/>
    </row>
    <row r="110" spans="4:28">
      <c r="E110" s="2" t="s">
        <v>1208</v>
      </c>
      <c r="F110" s="2">
        <f>COUNTA(F2:F108)</f>
        <v>107</v>
      </c>
      <c r="K110" s="1"/>
      <c r="L110" s="6"/>
      <c r="M110" s="1"/>
      <c r="N110" s="1"/>
      <c r="O110" s="1"/>
      <c r="P110" s="1"/>
    </row>
    <row r="111" spans="4:28">
      <c r="K111" s="1"/>
      <c r="L111" s="6"/>
      <c r="M111" s="1"/>
      <c r="N111" s="1"/>
      <c r="O111" s="1"/>
      <c r="P111" s="1"/>
    </row>
    <row r="112" spans="4:28">
      <c r="K112" s="1"/>
      <c r="L112" s="6"/>
      <c r="M112" s="1"/>
      <c r="N112" s="1"/>
      <c r="O112" s="1"/>
      <c r="P112" s="1"/>
    </row>
    <row r="113" spans="11:16">
      <c r="K113" s="1"/>
      <c r="L113" s="6"/>
      <c r="M113" s="1"/>
      <c r="N113" s="1"/>
      <c r="O113" s="1"/>
      <c r="P113" s="1"/>
    </row>
    <row r="114" spans="11:16">
      <c r="K114" s="1"/>
      <c r="L114" s="6"/>
      <c r="M114" s="1"/>
      <c r="N114" s="1"/>
      <c r="O114" s="1"/>
      <c r="P114" s="1"/>
    </row>
    <row r="115" spans="11:16">
      <c r="K115" s="1"/>
      <c r="L115" s="6"/>
      <c r="M115" s="1"/>
      <c r="N115" s="1"/>
      <c r="O115" s="1"/>
      <c r="P115" s="1"/>
    </row>
    <row r="116" spans="11:16">
      <c r="K116" s="1"/>
      <c r="L116" s="6"/>
      <c r="M116" s="1"/>
      <c r="N116" s="1"/>
      <c r="O116" s="1"/>
      <c r="P116" s="1"/>
    </row>
    <row r="117" spans="11:16">
      <c r="K117" s="1"/>
      <c r="L117" s="6"/>
      <c r="M117" s="1"/>
      <c r="N117" s="1"/>
      <c r="O117" s="1"/>
      <c r="P117" s="1"/>
    </row>
    <row r="118" spans="11:16">
      <c r="K118" s="1"/>
      <c r="L118" s="6"/>
      <c r="M118" s="1"/>
      <c r="N118" s="1"/>
      <c r="O118" s="1"/>
      <c r="P118" s="1"/>
    </row>
    <row r="119" spans="11:16">
      <c r="K119" s="1"/>
      <c r="L119" s="6"/>
      <c r="M119" s="1"/>
      <c r="N119" s="1"/>
      <c r="O119" s="1"/>
      <c r="P119" s="1"/>
    </row>
    <row r="120" spans="11:16">
      <c r="K120" s="1"/>
      <c r="L120" s="6"/>
      <c r="M120" s="1"/>
      <c r="N120" s="1"/>
      <c r="O120" s="1"/>
      <c r="P120" s="1"/>
    </row>
    <row r="121" spans="11:16">
      <c r="K121" s="1"/>
      <c r="L121" s="6"/>
      <c r="M121" s="1"/>
      <c r="N121" s="1"/>
      <c r="O121" s="1"/>
      <c r="P121" s="1"/>
    </row>
    <row r="122" spans="11:16">
      <c r="K122" s="1"/>
      <c r="L122" s="6"/>
      <c r="M122" s="1"/>
      <c r="N122" s="1"/>
      <c r="O122" s="1"/>
      <c r="P122" s="1"/>
    </row>
    <row r="123" spans="11:16">
      <c r="K123" s="1"/>
      <c r="L123" s="6"/>
      <c r="M123" s="1"/>
      <c r="N123" s="1"/>
      <c r="O123" s="1"/>
      <c r="P123" s="1"/>
    </row>
    <row r="124" spans="11:16">
      <c r="K124" s="1"/>
      <c r="L124" s="6"/>
      <c r="M124" s="1"/>
      <c r="N124" s="1"/>
      <c r="O124" s="1"/>
      <c r="P124" s="1"/>
    </row>
    <row r="125" spans="11:16">
      <c r="K125" s="1"/>
      <c r="L125" s="6"/>
      <c r="M125" s="1"/>
      <c r="N125" s="1"/>
      <c r="O125" s="1"/>
      <c r="P125" s="1"/>
    </row>
    <row r="126" spans="11:16">
      <c r="K126" s="1"/>
      <c r="L126" s="6"/>
      <c r="M126" s="1"/>
      <c r="N126" s="1"/>
      <c r="O126" s="1"/>
      <c r="P126" s="1"/>
    </row>
    <row r="127" spans="11:16">
      <c r="K127" s="1"/>
      <c r="L127" s="6"/>
      <c r="M127" s="1"/>
      <c r="N127" s="1"/>
      <c r="O127" s="1"/>
      <c r="P127" s="1"/>
    </row>
    <row r="128" spans="11:16">
      <c r="K128" s="1"/>
      <c r="L128" s="6"/>
      <c r="M128" s="1"/>
      <c r="N128" s="1"/>
      <c r="O128" s="1"/>
      <c r="P128" s="1"/>
    </row>
    <row r="129" spans="11:16">
      <c r="K129" s="1"/>
      <c r="L129" s="6"/>
      <c r="M129" s="1"/>
      <c r="N129" s="1"/>
      <c r="O129" s="1"/>
      <c r="P129" s="1"/>
    </row>
    <row r="130" spans="11:16">
      <c r="K130" s="1"/>
      <c r="L130" s="6"/>
      <c r="M130" s="1"/>
      <c r="N130" s="1"/>
      <c r="O130" s="1"/>
      <c r="P130" s="1"/>
    </row>
    <row r="131" spans="11:16">
      <c r="K131" s="1"/>
      <c r="L131" s="6"/>
      <c r="M131" s="1"/>
      <c r="N131" s="1"/>
      <c r="O131" s="1"/>
      <c r="P131" s="1"/>
    </row>
    <row r="132" spans="11:16">
      <c r="K132" s="1"/>
      <c r="L132" s="6"/>
      <c r="M132" s="1"/>
      <c r="N132" s="1"/>
      <c r="O132" s="1"/>
      <c r="P132" s="1"/>
    </row>
    <row r="133" spans="11:16">
      <c r="K133" s="1"/>
      <c r="L133" s="6"/>
      <c r="M133" s="1"/>
      <c r="N133" s="1"/>
      <c r="O133" s="1"/>
      <c r="P133" s="1"/>
    </row>
    <row r="134" spans="11:16">
      <c r="K134" s="1"/>
      <c r="L134" s="6"/>
      <c r="M134" s="1"/>
      <c r="N134" s="1"/>
      <c r="O134" s="1"/>
      <c r="P134" s="1"/>
    </row>
    <row r="135" spans="11:16">
      <c r="K135" s="1"/>
      <c r="L135" s="6"/>
      <c r="M135" s="1"/>
      <c r="N135" s="1"/>
      <c r="O135" s="1"/>
      <c r="P135" s="1"/>
    </row>
    <row r="136" spans="11:16">
      <c r="K136" s="1"/>
      <c r="L136" s="6"/>
      <c r="M136" s="1"/>
      <c r="N136" s="1"/>
      <c r="O136" s="1"/>
      <c r="P136" s="1"/>
    </row>
    <row r="137" spans="11:16">
      <c r="L137" s="6"/>
      <c r="M137" s="1"/>
      <c r="N137" s="1"/>
      <c r="O137" s="1"/>
      <c r="P137" s="1"/>
    </row>
    <row r="138" spans="11:16">
      <c r="L138" s="6"/>
      <c r="M138" s="1"/>
      <c r="N138" s="1"/>
      <c r="O138" s="1"/>
      <c r="P138" s="1"/>
    </row>
    <row r="139" spans="11:16">
      <c r="L139" s="6"/>
      <c r="M139" s="1"/>
      <c r="N139" s="1"/>
      <c r="O139" s="1"/>
      <c r="P139" s="1"/>
    </row>
    <row r="140" spans="11:16">
      <c r="L140" s="6"/>
      <c r="M140" s="1"/>
      <c r="N140" s="1"/>
      <c r="O140" s="1"/>
      <c r="P140" s="1"/>
    </row>
    <row r="141" spans="11:16">
      <c r="L141" s="6"/>
      <c r="M141" s="1"/>
      <c r="N141" s="1"/>
      <c r="O141" s="1"/>
      <c r="P141" s="1"/>
    </row>
    <row r="142" spans="11:16">
      <c r="K142" s="1"/>
      <c r="L142" s="6"/>
      <c r="M142" s="1"/>
      <c r="N142" s="1"/>
      <c r="O142" s="1"/>
      <c r="P142" s="1"/>
    </row>
    <row r="143" spans="11:16">
      <c r="K143" s="1"/>
      <c r="L143" s="6"/>
      <c r="M143" s="1"/>
      <c r="N143" s="1"/>
      <c r="O143" s="1"/>
      <c r="P143" s="1"/>
    </row>
    <row r="144" spans="11:16">
      <c r="K144" s="1"/>
      <c r="L144" s="6"/>
      <c r="M144" s="1"/>
      <c r="N144" s="1"/>
      <c r="O144" s="1"/>
      <c r="P144" s="1"/>
    </row>
    <row r="145" spans="12:16">
      <c r="L145" s="6"/>
      <c r="M145" s="1"/>
      <c r="N145" s="1"/>
      <c r="O145" s="1"/>
      <c r="P145" s="1"/>
    </row>
    <row r="146" spans="12:16">
      <c r="L146" s="6"/>
      <c r="M146" s="1"/>
      <c r="N146" s="1"/>
      <c r="O146" s="1"/>
      <c r="P146" s="1"/>
    </row>
    <row r="147" spans="12:16">
      <c r="L147" s="6"/>
      <c r="M147" s="1"/>
      <c r="N147" s="1"/>
      <c r="O147" s="1"/>
      <c r="P147" s="1"/>
    </row>
    <row r="148" spans="12:16">
      <c r="L148" s="6"/>
      <c r="M148" s="1"/>
      <c r="N148" s="1"/>
      <c r="O148" s="1"/>
      <c r="P148" s="1"/>
    </row>
    <row r="149" spans="12:16">
      <c r="L149" s="6"/>
      <c r="M149" s="1"/>
      <c r="N149" s="1"/>
      <c r="O149" s="1"/>
      <c r="P149" s="1"/>
    </row>
    <row r="150" spans="12:16">
      <c r="L150" s="6"/>
      <c r="M150" s="1"/>
      <c r="N150" s="1"/>
      <c r="O150" s="1"/>
      <c r="P150" s="1"/>
    </row>
    <row r="151" spans="12:16">
      <c r="L151" s="6"/>
      <c r="M151" s="1"/>
      <c r="N151" s="1"/>
      <c r="O151" s="1"/>
      <c r="P151" s="1"/>
    </row>
    <row r="152" spans="12:16">
      <c r="L152" s="6"/>
      <c r="M152" s="1"/>
      <c r="N152" s="1"/>
      <c r="O152" s="1"/>
      <c r="P152" s="1"/>
    </row>
    <row r="153" spans="12:16">
      <c r="L153" s="6"/>
      <c r="M153" s="1"/>
      <c r="N153" s="1"/>
      <c r="O153" s="1"/>
      <c r="P153" s="1"/>
    </row>
    <row r="154" spans="12:16">
      <c r="L154" s="6"/>
      <c r="M154" s="1"/>
      <c r="N154" s="1"/>
      <c r="O154" s="1"/>
      <c r="P154" s="1"/>
    </row>
    <row r="155" spans="12:16">
      <c r="L155" s="6"/>
      <c r="M155" s="1"/>
      <c r="N155" s="1"/>
      <c r="O155" s="1"/>
      <c r="P155" s="1"/>
    </row>
    <row r="156" spans="12:16">
      <c r="L156" s="6"/>
      <c r="M156" s="1"/>
      <c r="N156" s="1"/>
      <c r="O156" s="1"/>
      <c r="P156" s="1"/>
    </row>
    <row r="157" spans="12:16">
      <c r="L157" s="6"/>
      <c r="M157" s="1"/>
      <c r="N157" s="1"/>
      <c r="O157" s="1"/>
      <c r="P157" s="1"/>
    </row>
    <row r="158" spans="12:16">
      <c r="L158" s="6"/>
      <c r="M158" s="1"/>
      <c r="N158" s="1"/>
      <c r="O158" s="1"/>
      <c r="P158" s="1"/>
    </row>
    <row r="159" spans="12:16">
      <c r="L159" s="6"/>
      <c r="M159" s="1"/>
      <c r="N159" s="1"/>
      <c r="O159" s="1"/>
      <c r="P159" s="1"/>
    </row>
    <row r="160" spans="12:16">
      <c r="L160" s="6"/>
      <c r="M160" s="1"/>
      <c r="N160" s="1"/>
      <c r="O160" s="1"/>
      <c r="P160" s="1"/>
    </row>
    <row r="161" spans="12:16">
      <c r="L161" s="6"/>
      <c r="M161" s="1"/>
      <c r="N161" s="1"/>
      <c r="O161" s="1"/>
      <c r="P161" s="1"/>
    </row>
    <row r="162" spans="12:16">
      <c r="L162" s="6"/>
      <c r="M162" s="1"/>
      <c r="N162" s="1"/>
      <c r="O162" s="1"/>
      <c r="P162" s="1"/>
    </row>
    <row r="163" spans="12:16">
      <c r="L163" s="6"/>
      <c r="M163" s="1"/>
      <c r="N163" s="1"/>
      <c r="O163" s="1"/>
      <c r="P163" s="1"/>
    </row>
    <row r="164" spans="12:16">
      <c r="L164" s="6"/>
      <c r="M164" s="1"/>
      <c r="N164" s="1"/>
      <c r="O164" s="1"/>
      <c r="P164" s="1"/>
    </row>
    <row r="165" spans="12:16">
      <c r="L165" s="6"/>
      <c r="M165" s="1"/>
      <c r="N165" s="1"/>
      <c r="O165" s="1"/>
      <c r="P165" s="1"/>
    </row>
    <row r="166" spans="12:16">
      <c r="L166" s="6"/>
      <c r="M166" s="1"/>
      <c r="N166" s="1"/>
      <c r="O166" s="1"/>
      <c r="P166" s="1"/>
    </row>
    <row r="167" spans="12:16">
      <c r="L167" s="6"/>
      <c r="M167" s="1"/>
      <c r="N167" s="1"/>
      <c r="O167" s="1"/>
      <c r="P167" s="1"/>
    </row>
    <row r="168" spans="12:16">
      <c r="L168" s="6"/>
      <c r="M168" s="1"/>
      <c r="N168" s="1"/>
      <c r="O168" s="1"/>
      <c r="P168" s="1"/>
    </row>
    <row r="169" spans="12:16">
      <c r="L169" s="6"/>
      <c r="M169" s="1"/>
      <c r="N169" s="1"/>
      <c r="O169" s="1"/>
      <c r="P169" s="1"/>
    </row>
    <row r="170" spans="12:16">
      <c r="L170" s="6"/>
      <c r="M170" s="1"/>
      <c r="N170" s="1"/>
      <c r="O170" s="1"/>
      <c r="P170" s="1"/>
    </row>
    <row r="171" spans="12:16">
      <c r="L171" s="6"/>
      <c r="M171" s="1"/>
      <c r="N171" s="1"/>
      <c r="O171" s="1"/>
      <c r="P171" s="1"/>
    </row>
    <row r="172" spans="12:16">
      <c r="L172" s="6"/>
      <c r="M172" s="1"/>
      <c r="N172" s="1"/>
      <c r="O172" s="1"/>
      <c r="P172" s="1"/>
    </row>
    <row r="173" spans="12:16">
      <c r="L173" s="6"/>
      <c r="M173" s="1"/>
      <c r="N173" s="1"/>
      <c r="O173" s="1"/>
      <c r="P173" s="1"/>
    </row>
    <row r="174" spans="12:16">
      <c r="L174" s="6"/>
      <c r="M174" s="1"/>
      <c r="N174" s="1"/>
      <c r="O174" s="1"/>
      <c r="P174" s="1"/>
    </row>
    <row r="175" spans="12:16">
      <c r="L175" s="6"/>
      <c r="M175" s="1"/>
      <c r="N175" s="1"/>
      <c r="O175" s="1"/>
      <c r="P175" s="1"/>
    </row>
    <row r="176" spans="12:16">
      <c r="L176" s="6"/>
      <c r="M176" s="1"/>
      <c r="N176" s="1"/>
      <c r="O176" s="1"/>
      <c r="P176" s="1"/>
    </row>
    <row r="177" spans="11:16">
      <c r="L177" s="6"/>
      <c r="M177" s="1"/>
      <c r="N177" s="1"/>
      <c r="O177" s="1"/>
      <c r="P177" s="1"/>
    </row>
    <row r="178" spans="11:16">
      <c r="L178" s="6"/>
      <c r="M178" s="1"/>
      <c r="N178" s="1"/>
      <c r="O178" s="1"/>
      <c r="P178" s="1"/>
    </row>
    <row r="179" spans="11:16">
      <c r="L179" s="6"/>
      <c r="M179" s="1"/>
      <c r="N179" s="1"/>
      <c r="O179" s="1"/>
      <c r="P179" s="1"/>
    </row>
    <row r="180" spans="11:16">
      <c r="L180" s="6"/>
      <c r="M180" s="1"/>
      <c r="N180" s="1"/>
      <c r="O180" s="1"/>
      <c r="P180" s="1"/>
    </row>
    <row r="181" spans="11:16">
      <c r="L181" s="6"/>
      <c r="M181" s="1"/>
      <c r="N181" s="1"/>
      <c r="O181" s="1"/>
      <c r="P181" s="1"/>
    </row>
    <row r="182" spans="11:16">
      <c r="L182" s="6"/>
      <c r="M182" s="1"/>
      <c r="N182" s="1"/>
      <c r="O182" s="1"/>
      <c r="P182" s="1"/>
    </row>
    <row r="183" spans="11:16">
      <c r="L183" s="6"/>
      <c r="M183" s="1"/>
      <c r="N183" s="1"/>
      <c r="O183" s="1"/>
      <c r="P183" s="1"/>
    </row>
    <row r="184" spans="11:16">
      <c r="K184" s="1"/>
      <c r="L184" s="6"/>
      <c r="M184" s="1"/>
      <c r="N184" s="1"/>
      <c r="O184" s="1"/>
      <c r="P184" s="1"/>
    </row>
    <row r="185" spans="11:16">
      <c r="K185" s="1"/>
      <c r="L185" s="6"/>
      <c r="M185" s="1"/>
      <c r="N185" s="1"/>
      <c r="O185" s="1"/>
      <c r="P185" s="1"/>
    </row>
    <row r="186" spans="11:16">
      <c r="K186" s="1"/>
      <c r="L186" s="6"/>
      <c r="M186" s="1"/>
      <c r="N186" s="1"/>
      <c r="O186" s="1"/>
      <c r="P186" s="1"/>
    </row>
    <row r="187" spans="11:16">
      <c r="K187" s="1"/>
      <c r="L187" s="6"/>
      <c r="M187" s="1"/>
      <c r="N187" s="1"/>
      <c r="O187" s="1"/>
      <c r="P187" s="1"/>
    </row>
    <row r="188" spans="11:16">
      <c r="K188" s="1"/>
      <c r="L188" s="6"/>
      <c r="M188" s="1"/>
      <c r="N188" s="1"/>
      <c r="O188" s="1"/>
      <c r="P188" s="1"/>
    </row>
    <row r="189" spans="11:16">
      <c r="K189" s="1"/>
      <c r="L189" s="6"/>
      <c r="M189" s="1"/>
      <c r="N189" s="1"/>
      <c r="O189" s="1"/>
      <c r="P189" s="1"/>
    </row>
    <row r="190" spans="11:16">
      <c r="K190" s="1"/>
      <c r="L190" s="6"/>
      <c r="M190" s="1"/>
      <c r="N190" s="1"/>
      <c r="O190" s="1"/>
      <c r="P190" s="1"/>
    </row>
    <row r="191" spans="11:16">
      <c r="K191" s="1"/>
      <c r="L191" s="6"/>
      <c r="M191" s="1"/>
      <c r="N191" s="1"/>
      <c r="O191" s="1"/>
      <c r="P191" s="1"/>
    </row>
    <row r="192" spans="11:16">
      <c r="K192" s="1"/>
      <c r="L192" s="6"/>
      <c r="M192" s="1"/>
      <c r="N192" s="1"/>
      <c r="O192" s="1"/>
      <c r="P192" s="1"/>
    </row>
    <row r="193" spans="9:16">
      <c r="K193" s="1"/>
      <c r="L193" s="6"/>
      <c r="M193" s="1"/>
      <c r="N193" s="1"/>
      <c r="O193" s="1"/>
      <c r="P193" s="1"/>
    </row>
    <row r="194" spans="9:16">
      <c r="K194" s="1"/>
      <c r="L194" s="6"/>
      <c r="M194" s="1"/>
      <c r="N194" s="1"/>
      <c r="O194" s="1"/>
      <c r="P194" s="1"/>
    </row>
    <row r="195" spans="9:16">
      <c r="K195" s="1"/>
      <c r="L195" s="6"/>
      <c r="M195" s="1"/>
      <c r="N195" s="1"/>
      <c r="O195" s="1"/>
      <c r="P195" s="1"/>
    </row>
    <row r="196" spans="9:16">
      <c r="K196" s="1"/>
      <c r="L196" s="6"/>
      <c r="M196" s="1"/>
      <c r="N196" s="1"/>
      <c r="O196" s="1"/>
      <c r="P196" s="1"/>
    </row>
    <row r="197" spans="9:16">
      <c r="K197" s="1"/>
      <c r="L197" s="6"/>
      <c r="M197" s="1"/>
      <c r="N197" s="1"/>
      <c r="O197" s="1"/>
      <c r="P197" s="1"/>
    </row>
    <row r="198" spans="9:16">
      <c r="K198" s="1"/>
      <c r="L198" s="1"/>
      <c r="M198" s="1"/>
      <c r="N198" s="1"/>
      <c r="O198" s="1"/>
      <c r="P198" s="1"/>
    </row>
    <row r="199" spans="9:16">
      <c r="K199" s="1"/>
      <c r="L199" s="1"/>
      <c r="M199" s="1"/>
      <c r="N199" s="1"/>
      <c r="O199" s="1"/>
      <c r="P199" s="1"/>
    </row>
    <row r="200" spans="9:16">
      <c r="I200" s="3"/>
      <c r="K200" s="1"/>
      <c r="L200" s="1"/>
      <c r="M200" s="1"/>
      <c r="N200" s="1"/>
      <c r="O200" s="1"/>
      <c r="P200" s="1"/>
    </row>
    <row r="201" spans="9:16">
      <c r="I201" s="3"/>
      <c r="K201" s="1"/>
      <c r="L201" s="1"/>
      <c r="M201" s="1"/>
      <c r="N201" s="1"/>
      <c r="O201" s="1"/>
      <c r="P201" s="1"/>
    </row>
    <row r="202" spans="9:16">
      <c r="I202" s="13"/>
      <c r="K202" s="1"/>
      <c r="L202" s="1"/>
      <c r="M202" s="1"/>
      <c r="N202" s="1"/>
      <c r="O202" s="1"/>
      <c r="P202" s="1"/>
    </row>
    <row r="203" spans="9:16">
      <c r="I203" s="3"/>
      <c r="K203" s="1"/>
      <c r="L203" s="1"/>
      <c r="M203" s="1"/>
      <c r="N203" s="1"/>
      <c r="O203" s="1"/>
      <c r="P203" s="1"/>
    </row>
    <row r="204" spans="9:16">
      <c r="K204" s="1"/>
      <c r="L204" s="1"/>
      <c r="M204" s="1"/>
      <c r="N204" s="1"/>
      <c r="O204" s="1"/>
      <c r="P204" s="1"/>
    </row>
  </sheetData>
  <autoFilter ref="A1:AB108" xr:uid="{3387C8E8-1B12-6B48-9697-AD8FA7AB7726}"/>
  <sortState xmlns:xlrd2="http://schemas.microsoft.com/office/spreadsheetml/2017/richdata2" ref="A2:AB108">
    <sortCondition ref="N2:N108"/>
  </sortState>
  <conditionalFormatting sqref="H1:N1048576">
    <cfRule type="iconSet" priority="1">
      <iconSet iconSet="3Signs" reverse="1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7E03F-BAD9-3646-887F-A651F264BE8A}">
  <sheetPr>
    <tabColor rgb="FFFFC000"/>
  </sheetPr>
  <dimension ref="A1:N158"/>
  <sheetViews>
    <sheetView zoomScale="200" zoomScaleNormal="200" workbookViewId="0">
      <selection activeCell="A62" sqref="A62:G106"/>
    </sheetView>
  </sheetViews>
  <sheetFormatPr baseColWidth="10" defaultRowHeight="15"/>
  <cols>
    <col min="1" max="16384" width="10.83203125" style="14"/>
  </cols>
  <sheetData>
    <row r="1" spans="1:13">
      <c r="A1" s="14" t="s">
        <v>1248</v>
      </c>
      <c r="B1" s="14" t="s">
        <v>1242</v>
      </c>
      <c r="C1" s="14" t="s">
        <v>1243</v>
      </c>
      <c r="D1" s="14" t="s">
        <v>1244</v>
      </c>
      <c r="E1" s="14" t="s">
        <v>1245</v>
      </c>
      <c r="F1" s="14" t="s">
        <v>1246</v>
      </c>
      <c r="G1" s="25" t="s">
        <v>1247</v>
      </c>
      <c r="M1" s="25"/>
    </row>
    <row r="2" spans="1:13">
      <c r="A2" s="14">
        <v>1</v>
      </c>
      <c r="B2" s="26" t="s">
        <v>592</v>
      </c>
      <c r="C2" s="26" t="s">
        <v>664</v>
      </c>
      <c r="D2" s="26" t="s">
        <v>592</v>
      </c>
      <c r="E2" s="26" t="s">
        <v>592</v>
      </c>
      <c r="F2" s="26" t="s">
        <v>592</v>
      </c>
      <c r="G2" s="26" t="s">
        <v>592</v>
      </c>
    </row>
    <row r="3" spans="1:13">
      <c r="A3" s="14">
        <v>2</v>
      </c>
      <c r="B3" s="26" t="s">
        <v>573</v>
      </c>
      <c r="C3" s="26" t="s">
        <v>592</v>
      </c>
      <c r="D3" s="26" t="s">
        <v>663</v>
      </c>
      <c r="E3" s="26" t="s">
        <v>573</v>
      </c>
      <c r="F3" s="26" t="s">
        <v>594</v>
      </c>
      <c r="G3" s="26" t="s">
        <v>594</v>
      </c>
    </row>
    <row r="4" spans="1:13">
      <c r="A4" s="14">
        <v>3</v>
      </c>
      <c r="B4" s="26" t="s">
        <v>594</v>
      </c>
      <c r="C4" s="26" t="s">
        <v>725</v>
      </c>
      <c r="D4" s="26" t="s">
        <v>573</v>
      </c>
      <c r="E4" s="26" t="s">
        <v>725</v>
      </c>
      <c r="F4" s="26" t="s">
        <v>573</v>
      </c>
      <c r="G4" s="26" t="s">
        <v>573</v>
      </c>
    </row>
    <row r="5" spans="1:13">
      <c r="A5" s="14">
        <v>4</v>
      </c>
      <c r="B5" s="26" t="s">
        <v>725</v>
      </c>
      <c r="C5" s="26" t="s">
        <v>573</v>
      </c>
      <c r="D5" s="26" t="s">
        <v>725</v>
      </c>
      <c r="E5" s="26" t="s">
        <v>594</v>
      </c>
      <c r="F5" s="26" t="s">
        <v>562</v>
      </c>
      <c r="G5" s="26" t="s">
        <v>725</v>
      </c>
    </row>
    <row r="6" spans="1:13">
      <c r="A6" s="14">
        <v>5</v>
      </c>
      <c r="B6" s="26" t="s">
        <v>562</v>
      </c>
      <c r="C6" s="26" t="s">
        <v>863</v>
      </c>
      <c r="D6" s="26" t="s">
        <v>863</v>
      </c>
      <c r="E6" s="26" t="s">
        <v>866</v>
      </c>
      <c r="F6" s="26" t="s">
        <v>725</v>
      </c>
      <c r="G6" s="26" t="s">
        <v>562</v>
      </c>
    </row>
    <row r="7" spans="1:13">
      <c r="A7" s="14">
        <v>6</v>
      </c>
      <c r="B7" s="26" t="s">
        <v>866</v>
      </c>
      <c r="C7" s="26" t="s">
        <v>866</v>
      </c>
      <c r="D7" s="26" t="s">
        <v>594</v>
      </c>
      <c r="E7" s="26" t="s">
        <v>562</v>
      </c>
      <c r="F7" s="26" t="s">
        <v>559</v>
      </c>
      <c r="G7" s="26" t="s">
        <v>591</v>
      </c>
    </row>
    <row r="8" spans="1:13">
      <c r="A8" s="14">
        <v>7</v>
      </c>
      <c r="B8" s="26" t="s">
        <v>863</v>
      </c>
      <c r="C8" s="26" t="s">
        <v>622</v>
      </c>
      <c r="D8" s="26" t="s">
        <v>866</v>
      </c>
      <c r="E8" s="26" t="s">
        <v>869</v>
      </c>
      <c r="F8" s="26" t="s">
        <v>557</v>
      </c>
      <c r="G8" s="26" t="s">
        <v>559</v>
      </c>
    </row>
    <row r="9" spans="1:13">
      <c r="A9" s="14">
        <v>8</v>
      </c>
      <c r="B9" s="26" t="s">
        <v>593</v>
      </c>
      <c r="C9" s="26" t="s">
        <v>676</v>
      </c>
      <c r="D9" s="26" t="s">
        <v>562</v>
      </c>
      <c r="E9" s="26" t="s">
        <v>593</v>
      </c>
      <c r="F9" s="26" t="s">
        <v>593</v>
      </c>
      <c r="G9" s="26" t="s">
        <v>593</v>
      </c>
    </row>
    <row r="10" spans="1:13">
      <c r="A10" s="14">
        <v>9</v>
      </c>
      <c r="B10" s="26" t="s">
        <v>675</v>
      </c>
      <c r="C10" s="26" t="s">
        <v>663</v>
      </c>
      <c r="D10" s="26" t="s">
        <v>873</v>
      </c>
      <c r="E10" s="26" t="s">
        <v>876</v>
      </c>
      <c r="F10" s="26" t="s">
        <v>591</v>
      </c>
      <c r="G10" s="26" t="s">
        <v>557</v>
      </c>
    </row>
    <row r="11" spans="1:13">
      <c r="A11" s="14">
        <v>10</v>
      </c>
      <c r="B11" s="26" t="s">
        <v>872</v>
      </c>
      <c r="C11" s="26" t="s">
        <v>638</v>
      </c>
      <c r="D11" s="26" t="s">
        <v>593</v>
      </c>
      <c r="E11" s="26" t="s">
        <v>863</v>
      </c>
      <c r="F11" s="26" t="s">
        <v>574</v>
      </c>
      <c r="G11" s="26" t="s">
        <v>586</v>
      </c>
    </row>
    <row r="12" spans="1:13">
      <c r="A12" s="14">
        <v>11</v>
      </c>
      <c r="B12" s="26" t="s">
        <v>876</v>
      </c>
      <c r="C12" s="26" t="s">
        <v>594</v>
      </c>
      <c r="D12" s="26" t="s">
        <v>864</v>
      </c>
      <c r="E12" s="26" t="s">
        <v>653</v>
      </c>
      <c r="F12" s="26" t="s">
        <v>580</v>
      </c>
      <c r="G12" s="26" t="s">
        <v>574</v>
      </c>
    </row>
    <row r="13" spans="1:13">
      <c r="A13" s="14">
        <v>12</v>
      </c>
      <c r="B13" s="26" t="s">
        <v>561</v>
      </c>
      <c r="C13" s="26" t="s">
        <v>653</v>
      </c>
      <c r="D13" s="26" t="s">
        <v>869</v>
      </c>
      <c r="E13" s="26" t="s">
        <v>694</v>
      </c>
      <c r="F13" s="26" t="s">
        <v>588</v>
      </c>
      <c r="G13" s="26" t="s">
        <v>589</v>
      </c>
    </row>
    <row r="14" spans="1:13">
      <c r="A14" s="14">
        <v>13</v>
      </c>
      <c r="B14" s="26" t="s">
        <v>698</v>
      </c>
      <c r="C14" s="26" t="s">
        <v>660</v>
      </c>
      <c r="D14" s="26" t="s">
        <v>622</v>
      </c>
      <c r="E14" s="26" t="s">
        <v>873</v>
      </c>
      <c r="F14" s="26" t="s">
        <v>589</v>
      </c>
      <c r="G14" s="26" t="s">
        <v>566</v>
      </c>
    </row>
    <row r="15" spans="1:13">
      <c r="A15" s="14">
        <v>14</v>
      </c>
      <c r="B15" s="26" t="s">
        <v>622</v>
      </c>
      <c r="C15" s="26" t="s">
        <v>562</v>
      </c>
      <c r="D15" s="26" t="s">
        <v>872</v>
      </c>
      <c r="E15" s="26" t="s">
        <v>580</v>
      </c>
      <c r="F15" s="26" t="s">
        <v>570</v>
      </c>
      <c r="G15" s="26" t="s">
        <v>568</v>
      </c>
    </row>
    <row r="16" spans="1:13">
      <c r="A16" s="14">
        <v>15</v>
      </c>
      <c r="B16" s="26" t="s">
        <v>718</v>
      </c>
      <c r="C16" s="26" t="s">
        <v>652</v>
      </c>
      <c r="D16" s="26" t="s">
        <v>618</v>
      </c>
      <c r="E16" s="26" t="s">
        <v>638</v>
      </c>
      <c r="F16" s="26" t="s">
        <v>587</v>
      </c>
      <c r="G16" s="26" t="s">
        <v>561</v>
      </c>
    </row>
    <row r="17" spans="1:7">
      <c r="A17" s="14">
        <v>16</v>
      </c>
      <c r="B17" s="26" t="s">
        <v>864</v>
      </c>
      <c r="C17" s="26" t="s">
        <v>675</v>
      </c>
      <c r="D17" s="26" t="s">
        <v>580</v>
      </c>
      <c r="E17" s="26" t="s">
        <v>581</v>
      </c>
      <c r="F17" s="26" t="s">
        <v>582</v>
      </c>
      <c r="G17" s="26" t="s">
        <v>558</v>
      </c>
    </row>
    <row r="18" spans="1:7">
      <c r="A18" s="14">
        <v>17</v>
      </c>
      <c r="B18" s="26" t="s">
        <v>873</v>
      </c>
      <c r="C18" s="26" t="s">
        <v>636</v>
      </c>
      <c r="D18" s="26" t="s">
        <v>581</v>
      </c>
      <c r="E18" s="26" t="s">
        <v>588</v>
      </c>
      <c r="F18" s="26" t="s">
        <v>561</v>
      </c>
      <c r="G18" s="26" t="s">
        <v>590</v>
      </c>
    </row>
    <row r="19" spans="1:7">
      <c r="A19" s="14">
        <v>18</v>
      </c>
      <c r="B19" s="26" t="s">
        <v>704</v>
      </c>
      <c r="C19" s="26" t="s">
        <v>593</v>
      </c>
      <c r="D19" s="26" t="s">
        <v>588</v>
      </c>
      <c r="E19" s="26" t="s">
        <v>652</v>
      </c>
      <c r="F19" s="26" t="s">
        <v>586</v>
      </c>
      <c r="G19" s="26" t="s">
        <v>588</v>
      </c>
    </row>
    <row r="20" spans="1:7">
      <c r="A20" s="14">
        <v>19</v>
      </c>
      <c r="B20" s="26" t="s">
        <v>580</v>
      </c>
      <c r="C20" s="26" t="s">
        <v>651</v>
      </c>
      <c r="D20" s="26" t="s">
        <v>694</v>
      </c>
      <c r="E20" s="26" t="s">
        <v>718</v>
      </c>
      <c r="F20" s="26" t="s">
        <v>558</v>
      </c>
      <c r="G20" s="26" t="s">
        <v>580</v>
      </c>
    </row>
    <row r="21" spans="1:7">
      <c r="A21" s="14">
        <v>20</v>
      </c>
      <c r="B21" s="26" t="s">
        <v>663</v>
      </c>
      <c r="C21" s="26" t="s">
        <v>869</v>
      </c>
      <c r="D21" s="26" t="s">
        <v>651</v>
      </c>
      <c r="E21" s="26" t="s">
        <v>651</v>
      </c>
      <c r="F21" s="26" t="s">
        <v>566</v>
      </c>
      <c r="G21" s="26" t="s">
        <v>570</v>
      </c>
    </row>
    <row r="22" spans="1:7">
      <c r="A22" s="14">
        <v>21</v>
      </c>
      <c r="B22" s="26" t="s">
        <v>716</v>
      </c>
      <c r="C22" s="26" t="s">
        <v>873</v>
      </c>
      <c r="D22" s="26" t="s">
        <v>718</v>
      </c>
      <c r="E22" s="26" t="s">
        <v>586</v>
      </c>
      <c r="F22" s="26" t="s">
        <v>568</v>
      </c>
      <c r="G22" s="26" t="s">
        <v>587</v>
      </c>
    </row>
    <row r="23" spans="1:7">
      <c r="A23" s="14">
        <v>22</v>
      </c>
      <c r="B23" s="26" t="s">
        <v>720</v>
      </c>
      <c r="C23" s="26" t="s">
        <v>709</v>
      </c>
      <c r="D23" s="26" t="s">
        <v>653</v>
      </c>
      <c r="E23" s="26" t="s">
        <v>675</v>
      </c>
      <c r="F23" s="26" t="s">
        <v>581</v>
      </c>
      <c r="G23" s="26" t="s">
        <v>564</v>
      </c>
    </row>
    <row r="24" spans="1:7">
      <c r="A24" s="14">
        <v>23</v>
      </c>
      <c r="B24" s="26" t="s">
        <v>581</v>
      </c>
      <c r="C24" s="26" t="s">
        <v>581</v>
      </c>
      <c r="D24" s="26" t="s">
        <v>652</v>
      </c>
      <c r="E24" s="26" t="s">
        <v>574</v>
      </c>
      <c r="F24" s="26" t="s">
        <v>590</v>
      </c>
      <c r="G24" s="26" t="s">
        <v>582</v>
      </c>
    </row>
    <row r="25" spans="1:7">
      <c r="A25" s="14">
        <v>24</v>
      </c>
      <c r="B25" s="26" t="s">
        <v>651</v>
      </c>
      <c r="C25" s="26" t="s">
        <v>718</v>
      </c>
      <c r="D25" s="26" t="s">
        <v>638</v>
      </c>
      <c r="E25" s="26" t="s">
        <v>715</v>
      </c>
      <c r="F25" s="26" t="s">
        <v>564</v>
      </c>
      <c r="G25" s="26" t="s">
        <v>583</v>
      </c>
    </row>
    <row r="26" spans="1:7">
      <c r="A26" s="14">
        <v>25</v>
      </c>
      <c r="B26" s="26" t="s">
        <v>702</v>
      </c>
      <c r="C26" s="26" t="s">
        <v>864</v>
      </c>
      <c r="D26" s="26" t="s">
        <v>586</v>
      </c>
      <c r="E26" s="26" t="s">
        <v>872</v>
      </c>
      <c r="F26" s="26" t="s">
        <v>583</v>
      </c>
      <c r="G26" s="26" t="s">
        <v>712</v>
      </c>
    </row>
    <row r="27" spans="1:7">
      <c r="A27" s="14">
        <v>26</v>
      </c>
      <c r="B27" s="26" t="s">
        <v>705</v>
      </c>
      <c r="C27" s="26" t="s">
        <v>715</v>
      </c>
      <c r="D27" s="26" t="s">
        <v>715</v>
      </c>
      <c r="E27" s="26" t="s">
        <v>637</v>
      </c>
      <c r="F27" s="26" t="s">
        <v>565</v>
      </c>
      <c r="G27" s="26" t="s">
        <v>705</v>
      </c>
    </row>
    <row r="28" spans="1:7">
      <c r="A28" s="14">
        <v>27</v>
      </c>
      <c r="B28" s="26" t="s">
        <v>661</v>
      </c>
      <c r="C28" s="26" t="s">
        <v>876</v>
      </c>
      <c r="D28" s="26" t="s">
        <v>702</v>
      </c>
      <c r="E28" s="26" t="s">
        <v>702</v>
      </c>
      <c r="F28" s="26" t="s">
        <v>569</v>
      </c>
      <c r="G28" s="26" t="s">
        <v>704</v>
      </c>
    </row>
    <row r="29" spans="1:7">
      <c r="A29" s="14">
        <v>28</v>
      </c>
      <c r="B29" s="26" t="s">
        <v>694</v>
      </c>
      <c r="C29" s="26" t="s">
        <v>861</v>
      </c>
      <c r="D29" s="26" t="s">
        <v>574</v>
      </c>
      <c r="E29" s="26" t="s">
        <v>559</v>
      </c>
      <c r="F29" s="26" t="s">
        <v>577</v>
      </c>
      <c r="G29" s="26" t="s">
        <v>565</v>
      </c>
    </row>
    <row r="30" spans="1:7">
      <c r="A30" s="14">
        <v>29</v>
      </c>
      <c r="B30" s="26" t="s">
        <v>699</v>
      </c>
      <c r="C30" s="26" t="s">
        <v>698</v>
      </c>
      <c r="D30" s="26" t="s">
        <v>637</v>
      </c>
      <c r="E30" s="26" t="s">
        <v>704</v>
      </c>
      <c r="F30" s="26" t="s">
        <v>705</v>
      </c>
      <c r="G30" s="26" t="s">
        <v>697</v>
      </c>
    </row>
    <row r="31" spans="1:7">
      <c r="A31" s="14">
        <v>30</v>
      </c>
      <c r="B31" s="26" t="s">
        <v>676</v>
      </c>
      <c r="C31" s="26" t="s">
        <v>620</v>
      </c>
      <c r="D31" s="26" t="s">
        <v>876</v>
      </c>
      <c r="E31" s="26" t="s">
        <v>660</v>
      </c>
      <c r="F31" s="26" t="s">
        <v>585</v>
      </c>
      <c r="G31" s="26" t="s">
        <v>699</v>
      </c>
    </row>
    <row r="32" spans="1:7">
      <c r="A32" s="14">
        <v>31</v>
      </c>
      <c r="B32" s="26" t="s">
        <v>638</v>
      </c>
      <c r="C32" s="26" t="s">
        <v>567</v>
      </c>
      <c r="D32" s="26" t="s">
        <v>704</v>
      </c>
      <c r="E32" s="26" t="s">
        <v>561</v>
      </c>
      <c r="F32" s="26" t="s">
        <v>584</v>
      </c>
      <c r="G32" s="26" t="s">
        <v>585</v>
      </c>
    </row>
    <row r="33" spans="1:7">
      <c r="A33" s="14">
        <v>32</v>
      </c>
      <c r="B33" s="26" t="s">
        <v>719</v>
      </c>
      <c r="C33" s="26" t="s">
        <v>704</v>
      </c>
      <c r="D33" s="26" t="s">
        <v>705</v>
      </c>
      <c r="E33" s="26" t="s">
        <v>709</v>
      </c>
      <c r="F33" s="26" t="s">
        <v>572</v>
      </c>
      <c r="G33" s="26" t="s">
        <v>569</v>
      </c>
    </row>
    <row r="34" spans="1:7">
      <c r="A34" s="14">
        <v>33</v>
      </c>
      <c r="B34" s="26" t="s">
        <v>637</v>
      </c>
      <c r="C34" s="26" t="s">
        <v>713</v>
      </c>
      <c r="D34" s="26" t="s">
        <v>559</v>
      </c>
      <c r="E34" s="26" t="s">
        <v>720</v>
      </c>
      <c r="F34" s="26" t="s">
        <v>560</v>
      </c>
      <c r="G34" s="26" t="s">
        <v>571</v>
      </c>
    </row>
    <row r="35" spans="1:7">
      <c r="A35" s="14">
        <v>34</v>
      </c>
      <c r="B35" s="26" t="s">
        <v>709</v>
      </c>
      <c r="C35" s="26" t="s">
        <v>557</v>
      </c>
      <c r="D35" s="26" t="s">
        <v>720</v>
      </c>
      <c r="E35" s="26" t="s">
        <v>698</v>
      </c>
      <c r="F35" s="26" t="s">
        <v>571</v>
      </c>
      <c r="G35" s="26" t="s">
        <v>581</v>
      </c>
    </row>
    <row r="36" spans="1:7">
      <c r="A36" s="14">
        <v>35</v>
      </c>
      <c r="B36" s="26" t="s">
        <v>589</v>
      </c>
      <c r="C36" s="26" t="s">
        <v>694</v>
      </c>
      <c r="D36" s="26" t="s">
        <v>561</v>
      </c>
      <c r="E36" s="26" t="s">
        <v>705</v>
      </c>
      <c r="F36" s="26" t="s">
        <v>712</v>
      </c>
      <c r="G36" s="26" t="s">
        <v>584</v>
      </c>
    </row>
    <row r="37" spans="1:7">
      <c r="A37" s="14">
        <v>36</v>
      </c>
      <c r="B37" s="26" t="s">
        <v>567</v>
      </c>
      <c r="C37" s="26" t="s">
        <v>662</v>
      </c>
      <c r="D37" s="26" t="s">
        <v>557</v>
      </c>
      <c r="E37" s="26" t="s">
        <v>567</v>
      </c>
      <c r="F37" s="26" t="s">
        <v>704</v>
      </c>
      <c r="G37" s="26" t="s">
        <v>703</v>
      </c>
    </row>
    <row r="38" spans="1:7">
      <c r="A38" s="14">
        <v>37</v>
      </c>
      <c r="B38" s="26" t="s">
        <v>714</v>
      </c>
      <c r="C38" s="26" t="s">
        <v>586</v>
      </c>
      <c r="D38" s="26" t="s">
        <v>698</v>
      </c>
      <c r="E38" s="26" t="s">
        <v>676</v>
      </c>
      <c r="F38" s="26" t="s">
        <v>697</v>
      </c>
      <c r="G38" s="26" t="s">
        <v>708</v>
      </c>
    </row>
    <row r="39" spans="1:7">
      <c r="A39" s="14">
        <v>38</v>
      </c>
      <c r="B39" s="26" t="s">
        <v>621</v>
      </c>
      <c r="C39" s="26" t="s">
        <v>872</v>
      </c>
      <c r="D39" s="26" t="s">
        <v>716</v>
      </c>
      <c r="E39" s="26" t="s">
        <v>663</v>
      </c>
      <c r="F39" s="26" t="s">
        <v>694</v>
      </c>
      <c r="G39" s="26" t="s">
        <v>713</v>
      </c>
    </row>
    <row r="40" spans="1:7">
      <c r="A40" s="14">
        <v>39</v>
      </c>
      <c r="B40" s="26" t="s">
        <v>869</v>
      </c>
      <c r="C40" s="26" t="s">
        <v>699</v>
      </c>
      <c r="D40" s="26" t="s">
        <v>575</v>
      </c>
      <c r="E40" s="26" t="s">
        <v>557</v>
      </c>
      <c r="F40" s="26" t="s">
        <v>578</v>
      </c>
      <c r="G40" s="26" t="s">
        <v>710</v>
      </c>
    </row>
    <row r="41" spans="1:7">
      <c r="A41" s="14">
        <v>40</v>
      </c>
      <c r="B41" s="26" t="s">
        <v>568</v>
      </c>
      <c r="C41" s="26" t="s">
        <v>637</v>
      </c>
      <c r="D41" s="26" t="s">
        <v>675</v>
      </c>
      <c r="E41" s="26" t="s">
        <v>716</v>
      </c>
      <c r="F41" s="26" t="s">
        <v>575</v>
      </c>
      <c r="G41" s="26" t="s">
        <v>715</v>
      </c>
    </row>
    <row r="42" spans="1:7">
      <c r="A42" s="14">
        <v>41</v>
      </c>
      <c r="B42" s="26" t="s">
        <v>652</v>
      </c>
      <c r="C42" s="26" t="s">
        <v>582</v>
      </c>
      <c r="D42" s="26" t="s">
        <v>676</v>
      </c>
      <c r="E42" s="26" t="s">
        <v>622</v>
      </c>
      <c r="F42" s="26" t="s">
        <v>576</v>
      </c>
      <c r="G42" s="26" t="s">
        <v>706</v>
      </c>
    </row>
    <row r="43" spans="1:7">
      <c r="A43" s="14">
        <v>42</v>
      </c>
      <c r="B43" s="26" t="s">
        <v>697</v>
      </c>
      <c r="C43" s="26" t="s">
        <v>711</v>
      </c>
      <c r="D43" s="26" t="s">
        <v>568</v>
      </c>
      <c r="E43" s="26" t="s">
        <v>579</v>
      </c>
      <c r="F43" s="26" t="s">
        <v>699</v>
      </c>
      <c r="G43" s="26" t="s">
        <v>576</v>
      </c>
    </row>
    <row r="44" spans="1:7">
      <c r="A44" s="14">
        <v>43</v>
      </c>
      <c r="B44" s="26" t="s">
        <v>566</v>
      </c>
      <c r="C44" s="26" t="s">
        <v>580</v>
      </c>
      <c r="D44" s="26" t="s">
        <v>567</v>
      </c>
      <c r="E44" s="26" t="s">
        <v>697</v>
      </c>
      <c r="F44" s="26" t="s">
        <v>711</v>
      </c>
      <c r="G44" s="26" t="s">
        <v>572</v>
      </c>
    </row>
    <row r="45" spans="1:7">
      <c r="A45" s="14">
        <v>44</v>
      </c>
      <c r="B45" s="26" t="s">
        <v>653</v>
      </c>
      <c r="C45" s="26" t="s">
        <v>712</v>
      </c>
      <c r="D45" s="26" t="s">
        <v>584</v>
      </c>
      <c r="E45" s="26" t="s">
        <v>575</v>
      </c>
      <c r="F45" s="26" t="s">
        <v>708</v>
      </c>
      <c r="G45" s="26" t="s">
        <v>577</v>
      </c>
    </row>
    <row r="46" spans="1:7">
      <c r="A46" s="14">
        <v>45</v>
      </c>
      <c r="B46" s="26" t="s">
        <v>560</v>
      </c>
      <c r="C46" s="26" t="s">
        <v>702</v>
      </c>
      <c r="D46" s="26" t="s">
        <v>579</v>
      </c>
      <c r="E46" s="26" t="s">
        <v>719</v>
      </c>
      <c r="F46" s="26" t="s">
        <v>563</v>
      </c>
      <c r="G46" s="26" t="s">
        <v>702</v>
      </c>
    </row>
    <row r="47" spans="1:7">
      <c r="A47" s="14">
        <v>46</v>
      </c>
      <c r="B47" s="26" t="s">
        <v>584</v>
      </c>
      <c r="C47" s="26" t="s">
        <v>714</v>
      </c>
      <c r="D47" s="26" t="s">
        <v>719</v>
      </c>
      <c r="E47" s="26" t="s">
        <v>661</v>
      </c>
      <c r="F47" s="26" t="s">
        <v>703</v>
      </c>
      <c r="G47" s="26" t="s">
        <v>560</v>
      </c>
    </row>
    <row r="48" spans="1:7">
      <c r="A48" s="14">
        <v>47</v>
      </c>
      <c r="B48" s="26" t="s">
        <v>618</v>
      </c>
      <c r="C48" s="26" t="s">
        <v>862</v>
      </c>
      <c r="D48" s="26" t="s">
        <v>709</v>
      </c>
      <c r="E48" s="26" t="s">
        <v>568</v>
      </c>
      <c r="F48" s="26" t="s">
        <v>702</v>
      </c>
      <c r="G48" s="26" t="s">
        <v>700</v>
      </c>
    </row>
    <row r="49" spans="1:14">
      <c r="A49" s="14">
        <v>48</v>
      </c>
      <c r="B49" s="26" t="s">
        <v>722</v>
      </c>
      <c r="C49" s="26" t="s">
        <v>661</v>
      </c>
      <c r="D49" s="26" t="s">
        <v>697</v>
      </c>
      <c r="E49" s="26" t="s">
        <v>618</v>
      </c>
      <c r="F49" s="26" t="s">
        <v>710</v>
      </c>
      <c r="G49" s="26" t="s">
        <v>726</v>
      </c>
    </row>
    <row r="50" spans="1:14">
      <c r="A50" s="14">
        <v>49</v>
      </c>
      <c r="B50" s="26" t="s">
        <v>715</v>
      </c>
      <c r="C50" s="26" t="s">
        <v>722</v>
      </c>
      <c r="D50" s="26" t="s">
        <v>585</v>
      </c>
      <c r="E50" s="26" t="s">
        <v>560</v>
      </c>
      <c r="F50" s="26" t="s">
        <v>724</v>
      </c>
      <c r="G50" s="26" t="s">
        <v>716</v>
      </c>
    </row>
    <row r="51" spans="1:14">
      <c r="A51" s="14">
        <v>50</v>
      </c>
      <c r="B51" s="26" t="s">
        <v>591</v>
      </c>
      <c r="C51" s="26" t="s">
        <v>706</v>
      </c>
      <c r="D51" s="26" t="s">
        <v>582</v>
      </c>
      <c r="E51" s="26" t="s">
        <v>584</v>
      </c>
      <c r="F51" s="26" t="s">
        <v>715</v>
      </c>
      <c r="G51" s="26" t="s">
        <v>694</v>
      </c>
    </row>
    <row r="52" spans="1:14">
      <c r="A52" s="14">
        <v>51</v>
      </c>
      <c r="B52" s="26" t="s">
        <v>862</v>
      </c>
      <c r="C52" s="26" t="s">
        <v>588</v>
      </c>
      <c r="D52" s="26" t="s">
        <v>620</v>
      </c>
      <c r="E52" s="26" t="s">
        <v>722</v>
      </c>
      <c r="F52" s="26" t="s">
        <v>706</v>
      </c>
      <c r="G52" s="26" t="s">
        <v>563</v>
      </c>
    </row>
    <row r="53" spans="1:14">
      <c r="A53" s="14">
        <v>52</v>
      </c>
      <c r="B53" s="26" t="s">
        <v>588</v>
      </c>
      <c r="C53" s="26" t="s">
        <v>705</v>
      </c>
      <c r="D53" s="26" t="s">
        <v>874</v>
      </c>
      <c r="E53" s="26" t="s">
        <v>591</v>
      </c>
      <c r="F53" s="26" t="s">
        <v>713</v>
      </c>
      <c r="G53" s="26" t="s">
        <v>707</v>
      </c>
    </row>
    <row r="54" spans="1:14">
      <c r="A54" s="14">
        <v>53</v>
      </c>
      <c r="B54" s="26" t="s">
        <v>620</v>
      </c>
      <c r="C54" s="26" t="s">
        <v>579</v>
      </c>
      <c r="D54" s="26" t="s">
        <v>862</v>
      </c>
      <c r="E54" s="26" t="s">
        <v>565</v>
      </c>
      <c r="F54" s="26" t="s">
        <v>709</v>
      </c>
      <c r="G54" s="26" t="s">
        <v>711</v>
      </c>
    </row>
    <row r="55" spans="1:14">
      <c r="A55" s="14">
        <v>54</v>
      </c>
      <c r="B55" s="26" t="s">
        <v>586</v>
      </c>
      <c r="C55" s="26" t="s">
        <v>703</v>
      </c>
      <c r="D55" s="26" t="s">
        <v>569</v>
      </c>
      <c r="E55" s="26" t="s">
        <v>708</v>
      </c>
      <c r="F55" s="26" t="s">
        <v>717</v>
      </c>
      <c r="G55" s="26" t="s">
        <v>575</v>
      </c>
    </row>
    <row r="56" spans="1:14">
      <c r="A56" s="14">
        <v>55</v>
      </c>
      <c r="B56" s="26" t="s">
        <v>707</v>
      </c>
      <c r="C56" s="26" t="s">
        <v>717</v>
      </c>
      <c r="D56" s="26" t="s">
        <v>560</v>
      </c>
      <c r="E56" s="26" t="s">
        <v>582</v>
      </c>
      <c r="F56" s="26" t="s">
        <v>726</v>
      </c>
      <c r="G56" s="26" t="s">
        <v>724</v>
      </c>
    </row>
    <row r="57" spans="1:14">
      <c r="A57" s="14">
        <v>56</v>
      </c>
      <c r="B57" s="26" t="s">
        <v>569</v>
      </c>
      <c r="C57" s="26" t="s">
        <v>589</v>
      </c>
      <c r="D57" s="26" t="s">
        <v>708</v>
      </c>
      <c r="E57" s="26" t="s">
        <v>707</v>
      </c>
      <c r="F57" s="26" t="s">
        <v>718</v>
      </c>
      <c r="G57" s="26" t="s">
        <v>721</v>
      </c>
    </row>
    <row r="58" spans="1:14">
      <c r="A58" s="14">
        <v>57</v>
      </c>
      <c r="B58" s="26" t="s">
        <v>565</v>
      </c>
      <c r="C58" s="26" t="s">
        <v>716</v>
      </c>
      <c r="D58" s="26" t="s">
        <v>566</v>
      </c>
      <c r="E58" s="26" t="s">
        <v>862</v>
      </c>
      <c r="F58" s="26" t="s">
        <v>579</v>
      </c>
      <c r="G58" s="26" t="s">
        <v>693</v>
      </c>
    </row>
    <row r="59" spans="1:14">
      <c r="A59" s="14">
        <v>58</v>
      </c>
      <c r="B59" s="26" t="s">
        <v>701</v>
      </c>
      <c r="C59" s="26" t="s">
        <v>621</v>
      </c>
      <c r="D59" s="26" t="s">
        <v>722</v>
      </c>
      <c r="E59" s="26" t="s">
        <v>585</v>
      </c>
      <c r="F59" s="26" t="s">
        <v>707</v>
      </c>
      <c r="G59" s="26" t="s">
        <v>714</v>
      </c>
    </row>
    <row r="60" spans="1:14">
      <c r="A60" s="14">
        <v>59</v>
      </c>
      <c r="B60" s="26" t="s">
        <v>579</v>
      </c>
      <c r="C60" s="26" t="s">
        <v>700</v>
      </c>
      <c r="D60" s="26" t="s">
        <v>565</v>
      </c>
      <c r="E60" s="26" t="s">
        <v>569</v>
      </c>
      <c r="F60" s="26" t="s">
        <v>700</v>
      </c>
      <c r="G60" s="26" t="s">
        <v>723</v>
      </c>
    </row>
    <row r="61" spans="1:14">
      <c r="A61" s="14">
        <v>60</v>
      </c>
      <c r="B61" s="26" t="s">
        <v>564</v>
      </c>
      <c r="C61" s="26" t="s">
        <v>561</v>
      </c>
      <c r="D61" s="26" t="s">
        <v>707</v>
      </c>
      <c r="E61" s="26" t="s">
        <v>566</v>
      </c>
      <c r="F61" s="26" t="s">
        <v>693</v>
      </c>
      <c r="G61" s="26" t="s">
        <v>722</v>
      </c>
    </row>
    <row r="62" spans="1:14">
      <c r="B62" s="26"/>
      <c r="C62" s="26"/>
      <c r="D62" s="26"/>
      <c r="E62" s="26"/>
      <c r="F62" s="26"/>
      <c r="G62" s="26"/>
      <c r="H62" s="14">
        <v>61</v>
      </c>
      <c r="I62" s="26" t="s">
        <v>559</v>
      </c>
      <c r="J62" s="26" t="s">
        <v>574</v>
      </c>
      <c r="K62" s="26" t="s">
        <v>577</v>
      </c>
      <c r="L62" s="26" t="s">
        <v>623</v>
      </c>
      <c r="M62" s="26" t="s">
        <v>696</v>
      </c>
      <c r="N62" s="26" t="s">
        <v>578</v>
      </c>
    </row>
    <row r="63" spans="1:14">
      <c r="B63" s="26"/>
      <c r="C63" s="26"/>
      <c r="D63" s="26"/>
      <c r="E63" s="26"/>
      <c r="F63" s="26"/>
      <c r="G63" s="26"/>
      <c r="H63" s="14">
        <v>62</v>
      </c>
      <c r="I63" s="26" t="s">
        <v>703</v>
      </c>
      <c r="J63" s="26" t="s">
        <v>721</v>
      </c>
      <c r="K63" s="26" t="s">
        <v>660</v>
      </c>
      <c r="L63" s="26" t="s">
        <v>713</v>
      </c>
      <c r="M63" s="26" t="s">
        <v>716</v>
      </c>
      <c r="N63" s="26" t="s">
        <v>709</v>
      </c>
    </row>
    <row r="64" spans="1:14">
      <c r="B64" s="26"/>
      <c r="C64" s="26"/>
      <c r="D64" s="26"/>
      <c r="E64" s="26"/>
      <c r="F64" s="26"/>
      <c r="G64" s="26"/>
      <c r="H64" s="14">
        <v>63</v>
      </c>
      <c r="I64" s="26" t="s">
        <v>700</v>
      </c>
      <c r="J64" s="26" t="s">
        <v>695</v>
      </c>
      <c r="K64" s="26" t="s">
        <v>591</v>
      </c>
      <c r="L64" s="26" t="s">
        <v>721</v>
      </c>
      <c r="M64" s="26" t="s">
        <v>876</v>
      </c>
      <c r="N64" s="26" t="s">
        <v>579</v>
      </c>
    </row>
    <row r="65" spans="2:14">
      <c r="B65" s="26"/>
      <c r="C65" s="26"/>
      <c r="D65" s="26"/>
      <c r="E65" s="26"/>
      <c r="F65" s="26"/>
      <c r="G65" s="26"/>
      <c r="H65" s="14">
        <v>64</v>
      </c>
      <c r="I65" s="26" t="s">
        <v>693</v>
      </c>
      <c r="J65" s="26" t="s">
        <v>720</v>
      </c>
      <c r="K65" s="26" t="s">
        <v>713</v>
      </c>
      <c r="L65" s="26" t="s">
        <v>723</v>
      </c>
      <c r="M65" s="26" t="s">
        <v>723</v>
      </c>
      <c r="N65" s="26" t="s">
        <v>718</v>
      </c>
    </row>
    <row r="66" spans="2:14">
      <c r="B66" s="26"/>
      <c r="C66" s="26"/>
      <c r="D66" s="26"/>
      <c r="E66" s="26"/>
      <c r="F66" s="26"/>
      <c r="G66" s="26"/>
      <c r="H66" s="14">
        <v>65</v>
      </c>
      <c r="I66" s="26" t="s">
        <v>861</v>
      </c>
      <c r="J66" s="26" t="s">
        <v>565</v>
      </c>
      <c r="K66" s="26" t="s">
        <v>861</v>
      </c>
      <c r="L66" s="26" t="s">
        <v>662</v>
      </c>
      <c r="M66" s="26" t="s">
        <v>698</v>
      </c>
      <c r="N66" s="26" t="s">
        <v>717</v>
      </c>
    </row>
    <row r="67" spans="2:14">
      <c r="B67" s="26"/>
      <c r="C67" s="26"/>
      <c r="D67" s="26"/>
      <c r="E67" s="26"/>
      <c r="F67" s="26"/>
      <c r="G67" s="26"/>
      <c r="H67" s="14">
        <v>66</v>
      </c>
      <c r="I67" s="26" t="s">
        <v>583</v>
      </c>
      <c r="J67" s="26" t="s">
        <v>719</v>
      </c>
      <c r="K67" s="26" t="s">
        <v>723</v>
      </c>
      <c r="L67" s="26" t="s">
        <v>620</v>
      </c>
      <c r="M67" s="26" t="s">
        <v>714</v>
      </c>
      <c r="N67" s="26" t="s">
        <v>719</v>
      </c>
    </row>
    <row r="68" spans="2:14">
      <c r="B68" s="26"/>
      <c r="C68" s="26"/>
      <c r="D68" s="26"/>
      <c r="E68" s="26"/>
      <c r="F68" s="26"/>
      <c r="G68" s="26"/>
      <c r="H68" s="14">
        <v>67</v>
      </c>
      <c r="I68" s="26" t="s">
        <v>875</v>
      </c>
      <c r="J68" s="26" t="s">
        <v>591</v>
      </c>
      <c r="K68" s="26" t="s">
        <v>699</v>
      </c>
      <c r="L68" s="26" t="s">
        <v>861</v>
      </c>
      <c r="M68" s="26" t="s">
        <v>721</v>
      </c>
      <c r="N68" s="26" t="s">
        <v>696</v>
      </c>
    </row>
    <row r="69" spans="2:14">
      <c r="B69" s="26"/>
      <c r="C69" s="26"/>
      <c r="D69" s="26"/>
      <c r="E69" s="26"/>
      <c r="F69" s="26"/>
      <c r="G69" s="26"/>
      <c r="H69" s="14">
        <v>68</v>
      </c>
      <c r="I69" s="26" t="s">
        <v>557</v>
      </c>
      <c r="J69" s="26" t="s">
        <v>618</v>
      </c>
      <c r="K69" s="26" t="s">
        <v>700</v>
      </c>
      <c r="L69" s="26" t="s">
        <v>717</v>
      </c>
      <c r="M69" s="26" t="s">
        <v>722</v>
      </c>
      <c r="N69" s="26" t="s">
        <v>720</v>
      </c>
    </row>
    <row r="70" spans="2:14">
      <c r="B70" s="26"/>
      <c r="C70" s="26"/>
      <c r="D70" s="26"/>
      <c r="E70" s="26"/>
      <c r="F70" s="26"/>
      <c r="G70" s="26"/>
      <c r="H70" s="14">
        <v>69</v>
      </c>
      <c r="I70" s="26" t="s">
        <v>574</v>
      </c>
      <c r="J70" s="26" t="s">
        <v>564</v>
      </c>
      <c r="K70" s="26" t="s">
        <v>721</v>
      </c>
      <c r="L70" s="26" t="s">
        <v>621</v>
      </c>
      <c r="M70" s="26" t="s">
        <v>868</v>
      </c>
      <c r="N70" s="26" t="s">
        <v>701</v>
      </c>
    </row>
    <row r="71" spans="2:14">
      <c r="B71" s="26"/>
      <c r="C71" s="26"/>
      <c r="D71" s="26"/>
      <c r="E71" s="26"/>
      <c r="F71" s="26"/>
      <c r="G71" s="26"/>
      <c r="H71" s="14">
        <v>70</v>
      </c>
      <c r="I71" s="26" t="s">
        <v>563</v>
      </c>
      <c r="J71" s="26" t="s">
        <v>697</v>
      </c>
      <c r="K71" s="26" t="s">
        <v>711</v>
      </c>
      <c r="L71" s="26" t="s">
        <v>699</v>
      </c>
      <c r="M71" s="26" t="s">
        <v>869</v>
      </c>
      <c r="N71" s="26" t="s">
        <v>698</v>
      </c>
    </row>
    <row r="72" spans="2:14">
      <c r="B72" s="26"/>
      <c r="C72" s="26"/>
      <c r="D72" s="26"/>
      <c r="E72" s="26"/>
      <c r="F72" s="26"/>
      <c r="G72" s="26"/>
      <c r="H72" s="14">
        <v>71</v>
      </c>
      <c r="I72" s="26" t="s">
        <v>585</v>
      </c>
      <c r="J72" s="26" t="s">
        <v>577</v>
      </c>
      <c r="K72" s="26" t="s">
        <v>706</v>
      </c>
      <c r="L72" s="26" t="s">
        <v>700</v>
      </c>
      <c r="M72" s="26" t="s">
        <v>865</v>
      </c>
      <c r="N72" s="26" t="s">
        <v>869</v>
      </c>
    </row>
    <row r="73" spans="2:14">
      <c r="B73" s="26"/>
      <c r="C73" s="26"/>
      <c r="D73" s="26"/>
      <c r="E73" s="26"/>
      <c r="F73" s="26"/>
      <c r="G73" s="26"/>
      <c r="H73" s="14">
        <v>72</v>
      </c>
      <c r="I73" s="26" t="s">
        <v>706</v>
      </c>
      <c r="J73" s="26" t="s">
        <v>585</v>
      </c>
      <c r="K73" s="26" t="s">
        <v>564</v>
      </c>
      <c r="L73" s="26" t="s">
        <v>711</v>
      </c>
      <c r="M73" s="26" t="s">
        <v>719</v>
      </c>
      <c r="N73" s="26" t="s">
        <v>868</v>
      </c>
    </row>
    <row r="74" spans="2:14">
      <c r="B74" s="26"/>
      <c r="C74" s="26"/>
      <c r="D74" s="26"/>
      <c r="E74" s="26"/>
      <c r="F74" s="26"/>
      <c r="G74" s="26"/>
      <c r="H74" s="14">
        <v>73</v>
      </c>
      <c r="I74" s="26" t="s">
        <v>590</v>
      </c>
      <c r="J74" s="26" t="s">
        <v>560</v>
      </c>
      <c r="K74" s="26" t="s">
        <v>587</v>
      </c>
      <c r="L74" s="26" t="s">
        <v>577</v>
      </c>
      <c r="M74" s="26" t="s">
        <v>701</v>
      </c>
      <c r="N74" s="26" t="s">
        <v>876</v>
      </c>
    </row>
    <row r="75" spans="2:14">
      <c r="B75" s="26"/>
      <c r="C75" s="26"/>
      <c r="D75" s="26"/>
      <c r="E75" s="26"/>
      <c r="F75" s="26"/>
      <c r="G75" s="26"/>
      <c r="H75" s="14">
        <v>74</v>
      </c>
      <c r="I75" s="26" t="s">
        <v>717</v>
      </c>
      <c r="J75" s="26" t="s">
        <v>708</v>
      </c>
      <c r="K75" s="26" t="s">
        <v>717</v>
      </c>
      <c r="L75" s="26" t="s">
        <v>706</v>
      </c>
      <c r="M75" s="26" t="s">
        <v>875</v>
      </c>
      <c r="N75" s="26" t="s">
        <v>867</v>
      </c>
    </row>
    <row r="76" spans="2:14">
      <c r="B76" s="26"/>
      <c r="C76" s="26"/>
      <c r="D76" s="26"/>
      <c r="E76" s="26"/>
      <c r="F76" s="26"/>
      <c r="G76" s="26"/>
      <c r="H76" s="14">
        <v>75</v>
      </c>
      <c r="I76" s="26" t="s">
        <v>575</v>
      </c>
      <c r="J76" s="26" t="s">
        <v>707</v>
      </c>
      <c r="K76" s="26" t="s">
        <v>712</v>
      </c>
      <c r="L76" s="26" t="s">
        <v>587</v>
      </c>
      <c r="M76" s="26" t="s">
        <v>695</v>
      </c>
      <c r="N76" s="26" t="s">
        <v>695</v>
      </c>
    </row>
    <row r="77" spans="2:14">
      <c r="B77" s="26"/>
      <c r="C77" s="26"/>
      <c r="D77" s="26"/>
      <c r="E77" s="26"/>
      <c r="F77" s="26"/>
      <c r="G77" s="26"/>
      <c r="H77" s="14">
        <v>76</v>
      </c>
      <c r="I77" s="26" t="s">
        <v>695</v>
      </c>
      <c r="J77" s="26" t="s">
        <v>723</v>
      </c>
      <c r="K77" s="26" t="s">
        <v>558</v>
      </c>
      <c r="L77" s="26" t="s">
        <v>589</v>
      </c>
      <c r="M77" s="26" t="s">
        <v>720</v>
      </c>
      <c r="N77" s="26" t="s">
        <v>865</v>
      </c>
    </row>
    <row r="78" spans="2:14">
      <c r="B78" s="26"/>
      <c r="C78" s="26"/>
      <c r="D78" s="26"/>
      <c r="E78" s="26"/>
      <c r="F78" s="26"/>
      <c r="G78" s="26"/>
      <c r="H78" s="14">
        <v>77</v>
      </c>
      <c r="I78" s="26" t="s">
        <v>723</v>
      </c>
      <c r="J78" s="26" t="s">
        <v>701</v>
      </c>
      <c r="K78" s="26" t="s">
        <v>590</v>
      </c>
      <c r="L78" s="26" t="s">
        <v>564</v>
      </c>
      <c r="M78" s="26" t="s">
        <v>867</v>
      </c>
      <c r="N78" s="26" t="s">
        <v>637</v>
      </c>
    </row>
    <row r="79" spans="2:14">
      <c r="B79" s="26"/>
      <c r="C79" s="26"/>
      <c r="D79" s="26"/>
      <c r="E79" s="26"/>
      <c r="F79" s="26"/>
      <c r="G79" s="26"/>
      <c r="H79" s="14">
        <v>78</v>
      </c>
      <c r="I79" s="26" t="s">
        <v>710</v>
      </c>
      <c r="J79" s="26" t="s">
        <v>710</v>
      </c>
      <c r="K79" s="26" t="s">
        <v>703</v>
      </c>
      <c r="L79" s="26" t="s">
        <v>712</v>
      </c>
      <c r="M79" s="26" t="s">
        <v>863</v>
      </c>
      <c r="N79" s="26" t="s">
        <v>875</v>
      </c>
    </row>
    <row r="80" spans="2:14">
      <c r="B80" s="26"/>
      <c r="C80" s="26"/>
      <c r="D80" s="26"/>
      <c r="E80" s="26"/>
      <c r="F80" s="26"/>
      <c r="G80" s="26"/>
      <c r="H80" s="14">
        <v>79</v>
      </c>
      <c r="I80" s="26" t="s">
        <v>577</v>
      </c>
      <c r="J80" s="26" t="s">
        <v>874</v>
      </c>
      <c r="K80" s="26" t="s">
        <v>583</v>
      </c>
      <c r="L80" s="26" t="s">
        <v>664</v>
      </c>
      <c r="M80" s="26" t="s">
        <v>866</v>
      </c>
      <c r="N80" s="26" t="s">
        <v>866</v>
      </c>
    </row>
    <row r="81" spans="2:14">
      <c r="B81" s="26"/>
      <c r="C81" s="26"/>
      <c r="D81" s="26"/>
      <c r="E81" s="26"/>
      <c r="F81" s="26"/>
      <c r="G81" s="26"/>
      <c r="H81" s="14">
        <v>80</v>
      </c>
      <c r="I81" s="26" t="s">
        <v>708</v>
      </c>
      <c r="J81" s="26" t="s">
        <v>584</v>
      </c>
      <c r="K81" s="26" t="s">
        <v>589</v>
      </c>
      <c r="L81" s="26" t="s">
        <v>703</v>
      </c>
      <c r="M81" s="26" t="s">
        <v>862</v>
      </c>
      <c r="N81" s="26" t="s">
        <v>863</v>
      </c>
    </row>
    <row r="82" spans="2:14">
      <c r="B82" s="26"/>
      <c r="C82" s="26"/>
      <c r="D82" s="26"/>
      <c r="E82" s="26"/>
      <c r="F82" s="26"/>
      <c r="G82" s="26"/>
      <c r="H82" s="14">
        <v>81</v>
      </c>
      <c r="I82" s="26" t="s">
        <v>571</v>
      </c>
      <c r="J82" s="26" t="s">
        <v>619</v>
      </c>
      <c r="K82" s="26" t="s">
        <v>714</v>
      </c>
      <c r="L82" s="26" t="s">
        <v>714</v>
      </c>
      <c r="M82" s="26" t="s">
        <v>874</v>
      </c>
      <c r="N82" s="26" t="s">
        <v>567</v>
      </c>
    </row>
    <row r="83" spans="2:14">
      <c r="B83" s="26"/>
      <c r="C83" s="26"/>
      <c r="D83" s="26"/>
      <c r="E83" s="26"/>
      <c r="F83" s="26"/>
      <c r="G83" s="26"/>
      <c r="H83" s="14">
        <v>82</v>
      </c>
      <c r="I83" s="26" t="s">
        <v>712</v>
      </c>
      <c r="J83" s="26" t="s">
        <v>623</v>
      </c>
      <c r="K83" s="26" t="s">
        <v>570</v>
      </c>
      <c r="L83" s="26" t="s">
        <v>590</v>
      </c>
      <c r="M83" s="26" t="s">
        <v>873</v>
      </c>
      <c r="N83" s="26" t="s">
        <v>638</v>
      </c>
    </row>
    <row r="84" spans="2:14">
      <c r="B84" s="26"/>
      <c r="C84" s="26"/>
      <c r="D84" s="26"/>
      <c r="E84" s="26"/>
      <c r="F84" s="26"/>
      <c r="G84" s="26"/>
      <c r="H84" s="14">
        <v>83</v>
      </c>
      <c r="I84" s="26" t="s">
        <v>874</v>
      </c>
      <c r="J84" s="26" t="s">
        <v>559</v>
      </c>
      <c r="K84" s="26" t="s">
        <v>661</v>
      </c>
      <c r="L84" s="26" t="s">
        <v>558</v>
      </c>
      <c r="M84" s="26" t="s">
        <v>864</v>
      </c>
      <c r="N84" s="26" t="s">
        <v>862</v>
      </c>
    </row>
    <row r="85" spans="2:14">
      <c r="B85" s="26"/>
      <c r="C85" s="26"/>
      <c r="D85" s="26"/>
      <c r="E85" s="26"/>
      <c r="F85" s="26"/>
      <c r="G85" s="26"/>
      <c r="H85" s="14">
        <v>84</v>
      </c>
      <c r="I85" s="26" t="s">
        <v>623</v>
      </c>
      <c r="J85" s="26" t="s">
        <v>566</v>
      </c>
      <c r="K85" s="26" t="s">
        <v>710</v>
      </c>
      <c r="L85" s="26" t="s">
        <v>619</v>
      </c>
      <c r="M85" s="26" t="s">
        <v>872</v>
      </c>
      <c r="N85" s="26" t="s">
        <v>653</v>
      </c>
    </row>
    <row r="86" spans="2:14">
      <c r="B86" s="26"/>
      <c r="C86" s="26"/>
      <c r="D86" s="26"/>
      <c r="E86" s="26"/>
      <c r="F86" s="26"/>
      <c r="G86" s="26"/>
      <c r="H86" s="14">
        <v>85</v>
      </c>
      <c r="I86" s="26" t="s">
        <v>582</v>
      </c>
      <c r="J86" s="26" t="s">
        <v>575</v>
      </c>
      <c r="K86" s="26" t="s">
        <v>571</v>
      </c>
      <c r="L86" s="26" t="s">
        <v>710</v>
      </c>
      <c r="M86" s="26" t="s">
        <v>637</v>
      </c>
      <c r="N86" s="26" t="s">
        <v>661</v>
      </c>
    </row>
    <row r="87" spans="2:14">
      <c r="B87" s="26"/>
      <c r="C87" s="26"/>
      <c r="D87" s="26"/>
      <c r="E87" s="26"/>
      <c r="F87" s="26"/>
      <c r="G87" s="26"/>
      <c r="H87" s="14">
        <v>86</v>
      </c>
      <c r="I87" s="26" t="s">
        <v>724</v>
      </c>
      <c r="J87" s="26" t="s">
        <v>865</v>
      </c>
      <c r="K87" s="26" t="s">
        <v>701</v>
      </c>
      <c r="L87" s="26" t="s">
        <v>864</v>
      </c>
      <c r="M87" s="26" t="s">
        <v>567</v>
      </c>
      <c r="N87" s="26" t="s">
        <v>864</v>
      </c>
    </row>
    <row r="88" spans="2:14">
      <c r="B88" s="26"/>
      <c r="C88" s="26"/>
      <c r="D88" s="26"/>
      <c r="E88" s="26"/>
      <c r="F88" s="26"/>
      <c r="G88" s="26"/>
      <c r="H88" s="14">
        <v>87</v>
      </c>
      <c r="I88" s="26" t="s">
        <v>576</v>
      </c>
      <c r="J88" s="26" t="s">
        <v>868</v>
      </c>
      <c r="K88" s="26" t="s">
        <v>623</v>
      </c>
      <c r="L88" s="26" t="s">
        <v>583</v>
      </c>
      <c r="M88" s="26" t="s">
        <v>638</v>
      </c>
      <c r="N88" s="26" t="s">
        <v>873</v>
      </c>
    </row>
    <row r="89" spans="2:14">
      <c r="B89" s="26"/>
      <c r="C89" s="26"/>
      <c r="D89" s="26"/>
      <c r="E89" s="26"/>
      <c r="F89" s="26"/>
      <c r="G89" s="26"/>
      <c r="H89" s="14">
        <v>88</v>
      </c>
      <c r="I89" s="26" t="s">
        <v>587</v>
      </c>
      <c r="J89" s="26" t="s">
        <v>724</v>
      </c>
      <c r="K89" s="26" t="s">
        <v>693</v>
      </c>
      <c r="L89" s="26" t="s">
        <v>695</v>
      </c>
      <c r="M89" s="26" t="s">
        <v>653</v>
      </c>
      <c r="N89" s="26" t="s">
        <v>675</v>
      </c>
    </row>
    <row r="90" spans="2:14">
      <c r="B90" s="26"/>
      <c r="C90" s="26"/>
      <c r="D90" s="26"/>
      <c r="E90" s="26"/>
      <c r="F90" s="26"/>
      <c r="G90" s="26"/>
      <c r="H90" s="14">
        <v>89</v>
      </c>
      <c r="I90" s="26" t="s">
        <v>726</v>
      </c>
      <c r="J90" s="26" t="s">
        <v>568</v>
      </c>
      <c r="K90" s="26" t="s">
        <v>695</v>
      </c>
      <c r="L90" s="26" t="s">
        <v>874</v>
      </c>
      <c r="M90" s="26" t="s">
        <v>660</v>
      </c>
      <c r="N90" s="26" t="s">
        <v>660</v>
      </c>
    </row>
    <row r="91" spans="2:14">
      <c r="B91" s="26"/>
      <c r="C91" s="26"/>
      <c r="D91" s="26"/>
      <c r="E91" s="26"/>
      <c r="F91" s="26"/>
      <c r="G91" s="26"/>
      <c r="H91" s="14">
        <v>90</v>
      </c>
      <c r="I91" s="26" t="s">
        <v>660</v>
      </c>
      <c r="J91" s="26" t="s">
        <v>558</v>
      </c>
      <c r="K91" s="26" t="s">
        <v>578</v>
      </c>
      <c r="L91" s="26" t="s">
        <v>701</v>
      </c>
      <c r="M91" s="26" t="s">
        <v>861</v>
      </c>
      <c r="N91" s="26" t="s">
        <v>872</v>
      </c>
    </row>
    <row r="92" spans="2:14">
      <c r="B92" s="26"/>
      <c r="C92" s="26"/>
      <c r="D92" s="26"/>
      <c r="E92" s="26"/>
      <c r="F92" s="26"/>
      <c r="G92" s="26"/>
      <c r="H92" s="14">
        <v>91</v>
      </c>
      <c r="I92" s="26" t="s">
        <v>696</v>
      </c>
      <c r="J92" s="26" t="s">
        <v>590</v>
      </c>
      <c r="K92" s="26" t="s">
        <v>726</v>
      </c>
      <c r="L92" s="26" t="s">
        <v>570</v>
      </c>
      <c r="M92" s="26" t="s">
        <v>661</v>
      </c>
      <c r="N92" s="26" t="s">
        <v>874</v>
      </c>
    </row>
    <row r="93" spans="2:14">
      <c r="B93" s="26"/>
      <c r="C93" s="26"/>
      <c r="D93" s="26"/>
      <c r="E93" s="26"/>
      <c r="F93" s="26"/>
      <c r="G93" s="26"/>
      <c r="H93" s="14">
        <v>92</v>
      </c>
      <c r="I93" s="26" t="s">
        <v>572</v>
      </c>
      <c r="J93" s="26" t="s">
        <v>563</v>
      </c>
      <c r="K93" s="26" t="s">
        <v>662</v>
      </c>
      <c r="L93" s="26" t="s">
        <v>578</v>
      </c>
      <c r="M93" s="26" t="s">
        <v>651</v>
      </c>
      <c r="N93" s="26" t="s">
        <v>651</v>
      </c>
    </row>
    <row r="94" spans="2:14">
      <c r="B94" s="26"/>
      <c r="C94" s="26"/>
      <c r="D94" s="26"/>
      <c r="E94" s="26"/>
      <c r="F94" s="26"/>
      <c r="G94" s="26"/>
      <c r="H94" s="14">
        <v>93</v>
      </c>
      <c r="I94" s="26" t="s">
        <v>868</v>
      </c>
      <c r="J94" s="26" t="s">
        <v>587</v>
      </c>
      <c r="K94" s="26" t="s">
        <v>576</v>
      </c>
      <c r="L94" s="26" t="s">
        <v>726</v>
      </c>
      <c r="M94" s="26" t="s">
        <v>675</v>
      </c>
      <c r="N94" s="26" t="s">
        <v>662</v>
      </c>
    </row>
    <row r="95" spans="2:14">
      <c r="B95" s="26"/>
      <c r="C95" s="26"/>
      <c r="D95" s="26"/>
      <c r="E95" s="26"/>
      <c r="F95" s="26"/>
      <c r="G95" s="26"/>
      <c r="H95" s="14">
        <v>94</v>
      </c>
      <c r="I95" s="26" t="s">
        <v>570</v>
      </c>
      <c r="J95" s="26" t="s">
        <v>569</v>
      </c>
      <c r="K95" s="26" t="s">
        <v>563</v>
      </c>
      <c r="L95" s="26" t="s">
        <v>693</v>
      </c>
      <c r="M95" s="26" t="s">
        <v>636</v>
      </c>
      <c r="N95" s="26" t="s">
        <v>652</v>
      </c>
    </row>
    <row r="96" spans="2:14">
      <c r="B96" s="26"/>
      <c r="C96" s="26"/>
      <c r="D96" s="26"/>
      <c r="E96" s="26"/>
      <c r="F96" s="26"/>
      <c r="G96" s="26"/>
      <c r="H96" s="14">
        <v>95</v>
      </c>
      <c r="I96" s="26" t="s">
        <v>721</v>
      </c>
      <c r="J96" s="26" t="s">
        <v>570</v>
      </c>
      <c r="K96" s="26" t="s">
        <v>724</v>
      </c>
      <c r="L96" s="26" t="s">
        <v>571</v>
      </c>
      <c r="M96" s="26" t="s">
        <v>662</v>
      </c>
      <c r="N96" s="26" t="s">
        <v>636</v>
      </c>
    </row>
    <row r="97" spans="2:14">
      <c r="B97" s="26"/>
      <c r="C97" s="26"/>
      <c r="D97" s="26"/>
      <c r="E97" s="26"/>
      <c r="F97" s="26"/>
      <c r="G97" s="26"/>
      <c r="H97" s="14">
        <v>96</v>
      </c>
      <c r="I97" s="26" t="s">
        <v>713</v>
      </c>
      <c r="J97" s="26" t="s">
        <v>583</v>
      </c>
      <c r="K97" s="26" t="s">
        <v>636</v>
      </c>
      <c r="L97" s="26" t="s">
        <v>875</v>
      </c>
      <c r="M97" s="26" t="s">
        <v>652</v>
      </c>
      <c r="N97" s="26" t="s">
        <v>620</v>
      </c>
    </row>
    <row r="98" spans="2:14">
      <c r="B98" s="26"/>
      <c r="C98" s="26"/>
      <c r="D98" s="26"/>
      <c r="E98" s="26"/>
      <c r="F98" s="26"/>
      <c r="G98" s="26"/>
      <c r="H98" s="14">
        <v>97</v>
      </c>
      <c r="I98" s="26" t="s">
        <v>711</v>
      </c>
      <c r="J98" s="26" t="s">
        <v>726</v>
      </c>
      <c r="K98" s="26" t="s">
        <v>621</v>
      </c>
      <c r="L98" s="26" t="s">
        <v>563</v>
      </c>
      <c r="M98" s="26" t="s">
        <v>620</v>
      </c>
      <c r="N98" s="26" t="s">
        <v>618</v>
      </c>
    </row>
    <row r="99" spans="2:14">
      <c r="B99" s="26"/>
      <c r="C99" s="26"/>
      <c r="D99" s="26"/>
      <c r="E99" s="26"/>
      <c r="F99" s="26"/>
      <c r="G99" s="26"/>
      <c r="H99" s="14">
        <v>98</v>
      </c>
      <c r="I99" s="26" t="s">
        <v>578</v>
      </c>
      <c r="J99" s="26" t="s">
        <v>693</v>
      </c>
      <c r="K99" s="26" t="s">
        <v>865</v>
      </c>
      <c r="L99" s="26" t="s">
        <v>724</v>
      </c>
      <c r="M99" s="26" t="s">
        <v>618</v>
      </c>
      <c r="N99" s="26" t="s">
        <v>619</v>
      </c>
    </row>
    <row r="100" spans="2:14">
      <c r="B100" s="26"/>
      <c r="C100" s="26"/>
      <c r="D100" s="26"/>
      <c r="E100" s="26"/>
      <c r="F100" s="26"/>
      <c r="G100" s="26"/>
      <c r="H100" s="14">
        <v>99</v>
      </c>
      <c r="I100" s="26" t="s">
        <v>619</v>
      </c>
      <c r="J100" s="26" t="s">
        <v>571</v>
      </c>
      <c r="K100" s="26" t="s">
        <v>696</v>
      </c>
      <c r="L100" s="26" t="s">
        <v>636</v>
      </c>
      <c r="M100" s="26" t="s">
        <v>619</v>
      </c>
      <c r="N100" s="26" t="s">
        <v>623</v>
      </c>
    </row>
    <row r="101" spans="2:14">
      <c r="B101" s="26"/>
      <c r="C101" s="26"/>
      <c r="D101" s="26"/>
      <c r="E101" s="26"/>
      <c r="F101" s="26"/>
      <c r="G101" s="26"/>
      <c r="H101" s="14">
        <v>100</v>
      </c>
      <c r="I101" s="26" t="s">
        <v>662</v>
      </c>
      <c r="J101" s="26" t="s">
        <v>578</v>
      </c>
      <c r="K101" s="26" t="s">
        <v>572</v>
      </c>
      <c r="L101" s="26" t="s">
        <v>576</v>
      </c>
      <c r="M101" s="26" t="s">
        <v>623</v>
      </c>
      <c r="N101" s="26" t="s">
        <v>676</v>
      </c>
    </row>
    <row r="102" spans="2:14">
      <c r="B102" s="26"/>
      <c r="C102" s="26"/>
      <c r="D102" s="26"/>
      <c r="E102" s="26"/>
      <c r="F102" s="26"/>
      <c r="G102" s="26"/>
      <c r="H102" s="14">
        <v>101</v>
      </c>
      <c r="I102" s="26" t="s">
        <v>664</v>
      </c>
      <c r="J102" s="26" t="s">
        <v>696</v>
      </c>
      <c r="K102" s="26" t="s">
        <v>868</v>
      </c>
      <c r="L102" s="26" t="s">
        <v>865</v>
      </c>
      <c r="M102" s="26" t="s">
        <v>663</v>
      </c>
      <c r="N102" s="26" t="s">
        <v>861</v>
      </c>
    </row>
    <row r="103" spans="2:14">
      <c r="B103" s="26"/>
      <c r="C103" s="26"/>
      <c r="D103" s="26"/>
      <c r="E103" s="26"/>
      <c r="F103" s="26"/>
      <c r="G103" s="26"/>
      <c r="H103" s="14">
        <v>102</v>
      </c>
      <c r="I103" s="26" t="s">
        <v>558</v>
      </c>
      <c r="J103" s="26" t="s">
        <v>576</v>
      </c>
      <c r="K103" s="26" t="s">
        <v>875</v>
      </c>
      <c r="L103" s="26" t="s">
        <v>868</v>
      </c>
      <c r="M103" s="26" t="s">
        <v>621</v>
      </c>
      <c r="N103" s="26" t="s">
        <v>663</v>
      </c>
    </row>
    <row r="104" spans="2:14">
      <c r="B104" s="26"/>
      <c r="C104" s="26"/>
      <c r="D104" s="26"/>
      <c r="E104" s="26"/>
      <c r="F104" s="26"/>
      <c r="G104" s="26"/>
      <c r="H104" s="14">
        <v>103</v>
      </c>
      <c r="I104" s="26" t="s">
        <v>867</v>
      </c>
      <c r="J104" s="26" t="s">
        <v>867</v>
      </c>
      <c r="K104" s="26" t="s">
        <v>619</v>
      </c>
      <c r="L104" s="26" t="s">
        <v>696</v>
      </c>
      <c r="M104" s="26" t="s">
        <v>622</v>
      </c>
      <c r="N104" s="26" t="s">
        <v>621</v>
      </c>
    </row>
    <row r="105" spans="2:14">
      <c r="B105" s="26"/>
      <c r="C105" s="26"/>
      <c r="D105" s="26"/>
      <c r="E105" s="26"/>
      <c r="F105" s="26"/>
      <c r="G105" s="26"/>
      <c r="H105" s="14">
        <v>104</v>
      </c>
      <c r="I105" s="26" t="s">
        <v>636</v>
      </c>
      <c r="J105" s="26" t="s">
        <v>875</v>
      </c>
      <c r="K105" s="26" t="s">
        <v>867</v>
      </c>
      <c r="L105" s="26" t="s">
        <v>572</v>
      </c>
      <c r="M105" s="26" t="s">
        <v>676</v>
      </c>
      <c r="N105" s="26" t="s">
        <v>622</v>
      </c>
    </row>
    <row r="106" spans="2:14">
      <c r="B106" s="26"/>
      <c r="C106" s="26"/>
      <c r="D106" s="26"/>
      <c r="E106" s="26"/>
      <c r="F106" s="26"/>
      <c r="G106" s="26"/>
      <c r="H106" s="14">
        <v>105</v>
      </c>
      <c r="I106" s="26" t="s">
        <v>865</v>
      </c>
      <c r="J106" s="26" t="s">
        <v>572</v>
      </c>
      <c r="K106" s="26" t="s">
        <v>664</v>
      </c>
      <c r="L106" s="26" t="s">
        <v>867</v>
      </c>
      <c r="M106" s="26" t="s">
        <v>664</v>
      </c>
      <c r="N106" s="26" t="s">
        <v>664</v>
      </c>
    </row>
    <row r="107" spans="2:14">
      <c r="B107" s="15"/>
      <c r="F107" s="16"/>
    </row>
    <row r="108" spans="2:14">
      <c r="B108" s="15"/>
      <c r="F108" s="16"/>
    </row>
    <row r="109" spans="2:14">
      <c r="B109" s="15"/>
      <c r="F109" s="16"/>
    </row>
    <row r="110" spans="2:14">
      <c r="B110" s="15"/>
      <c r="F110" s="16"/>
    </row>
    <row r="111" spans="2:14">
      <c r="B111" s="15"/>
      <c r="F111" s="16"/>
    </row>
    <row r="112" spans="2:14">
      <c r="B112" s="15"/>
      <c r="F112" s="16"/>
    </row>
    <row r="113" spans="2:6">
      <c r="B113" s="15"/>
      <c r="F113" s="16"/>
    </row>
    <row r="114" spans="2:6">
      <c r="B114" s="15"/>
      <c r="F114" s="16"/>
    </row>
    <row r="115" spans="2:6">
      <c r="B115" s="15"/>
      <c r="F115" s="16"/>
    </row>
    <row r="116" spans="2:6">
      <c r="B116" s="15"/>
      <c r="F116" s="16"/>
    </row>
    <row r="117" spans="2:6">
      <c r="B117" s="15"/>
      <c r="F117" s="16"/>
    </row>
    <row r="118" spans="2:6">
      <c r="B118" s="15"/>
      <c r="F118" s="16"/>
    </row>
    <row r="119" spans="2:6">
      <c r="B119" s="15"/>
      <c r="F119" s="16"/>
    </row>
    <row r="120" spans="2:6">
      <c r="B120" s="15"/>
      <c r="F120" s="16"/>
    </row>
    <row r="121" spans="2:6">
      <c r="B121" s="15"/>
      <c r="F121" s="16"/>
    </row>
    <row r="122" spans="2:6">
      <c r="B122" s="15"/>
      <c r="F122" s="16"/>
    </row>
    <row r="123" spans="2:6">
      <c r="B123" s="15"/>
      <c r="F123" s="16"/>
    </row>
    <row r="124" spans="2:6">
      <c r="B124" s="15"/>
      <c r="F124" s="16"/>
    </row>
    <row r="125" spans="2:6">
      <c r="B125" s="15"/>
      <c r="F125" s="16"/>
    </row>
    <row r="126" spans="2:6">
      <c r="B126" s="15"/>
      <c r="F126" s="16"/>
    </row>
    <row r="127" spans="2:6">
      <c r="B127" s="15"/>
      <c r="F127" s="16"/>
    </row>
    <row r="128" spans="2:6">
      <c r="B128" s="15"/>
      <c r="F128" s="16"/>
    </row>
    <row r="129" spans="2:6">
      <c r="B129" s="15"/>
      <c r="F129" s="16"/>
    </row>
    <row r="130" spans="2:6">
      <c r="B130" s="15"/>
      <c r="F130" s="16"/>
    </row>
    <row r="131" spans="2:6">
      <c r="B131" s="15"/>
      <c r="F131" s="16"/>
    </row>
    <row r="132" spans="2:6">
      <c r="F132" s="16"/>
    </row>
    <row r="133" spans="2:6">
      <c r="F133" s="16"/>
    </row>
    <row r="134" spans="2:6">
      <c r="F134" s="16"/>
    </row>
    <row r="135" spans="2:6">
      <c r="F135" s="16"/>
    </row>
    <row r="136" spans="2:6">
      <c r="F136" s="16"/>
    </row>
    <row r="137" spans="2:6">
      <c r="F137" s="16"/>
    </row>
    <row r="138" spans="2:6">
      <c r="F138" s="16"/>
    </row>
    <row r="139" spans="2:6">
      <c r="F139" s="16"/>
    </row>
    <row r="140" spans="2:6">
      <c r="F140" s="16"/>
    </row>
    <row r="141" spans="2:6">
      <c r="F141" s="16"/>
    </row>
    <row r="142" spans="2:6">
      <c r="F142" s="16"/>
    </row>
    <row r="143" spans="2:6">
      <c r="F143" s="19"/>
    </row>
    <row r="144" spans="2:6">
      <c r="F144" s="16"/>
    </row>
    <row r="145" spans="6:6">
      <c r="F145" s="16"/>
    </row>
    <row r="146" spans="6:6">
      <c r="F146" s="16"/>
    </row>
    <row r="147" spans="6:6">
      <c r="F147" s="16"/>
    </row>
    <row r="148" spans="6:6">
      <c r="F148" s="16"/>
    </row>
    <row r="149" spans="6:6">
      <c r="F149" s="16"/>
    </row>
    <row r="150" spans="6:6">
      <c r="F150" s="16"/>
    </row>
    <row r="151" spans="6:6">
      <c r="F151" s="16"/>
    </row>
    <row r="152" spans="6:6">
      <c r="F152" s="16"/>
    </row>
    <row r="153" spans="6:6">
      <c r="F153" s="16"/>
    </row>
    <row r="154" spans="6:6">
      <c r="F154" s="16"/>
    </row>
    <row r="155" spans="6:6">
      <c r="F155" s="16"/>
    </row>
    <row r="156" spans="6:6">
      <c r="F156" s="16"/>
    </row>
    <row r="157" spans="6:6">
      <c r="F157" s="16"/>
    </row>
    <row r="158" spans="6:6">
      <c r="F158" s="16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25F88-AC14-2C40-B9EB-2569F86831B3}">
  <sheetPr>
    <tabColor rgb="FFFF0000"/>
  </sheetPr>
  <dimension ref="A1:AC204"/>
  <sheetViews>
    <sheetView topLeftCell="C1" zoomScale="110" zoomScaleNormal="110" workbookViewId="0">
      <pane ySplit="1" topLeftCell="A2" activePane="bottomLeft" state="frozen"/>
      <selection activeCell="C1" sqref="C1"/>
      <selection pane="bottomLeft" activeCell="C30" sqref="C30"/>
    </sheetView>
  </sheetViews>
  <sheetFormatPr baseColWidth="10" defaultRowHeight="19"/>
  <cols>
    <col min="1" max="4" width="10.83203125" style="2"/>
    <col min="5" max="5" width="11.83203125" style="2" customWidth="1"/>
    <col min="6" max="6" width="16.83203125" style="2" customWidth="1"/>
    <col min="7" max="12" width="12.83203125" style="2" customWidth="1"/>
    <col min="13" max="14" width="14" style="2" customWidth="1"/>
    <col min="15" max="15" width="25.33203125" style="2" customWidth="1"/>
    <col min="16" max="25" width="19.83203125" style="2" customWidth="1"/>
    <col min="26" max="26" width="35.33203125" style="3" customWidth="1"/>
    <col min="27" max="29" width="17.33203125" style="2" bestFit="1" customWidth="1"/>
    <col min="30" max="16384" width="10.83203125" style="2"/>
  </cols>
  <sheetData>
    <row r="1" spans="1:29" s="21" customFormat="1" ht="60">
      <c r="A1" s="21" t="s">
        <v>1054</v>
      </c>
      <c r="B1" s="21" t="s">
        <v>744</v>
      </c>
      <c r="C1" s="21" t="s">
        <v>745</v>
      </c>
      <c r="D1" s="21" t="s">
        <v>746</v>
      </c>
      <c r="E1" s="21" t="s">
        <v>1272</v>
      </c>
      <c r="F1" s="22" t="s">
        <v>741</v>
      </c>
      <c r="G1" s="22" t="s">
        <v>1242</v>
      </c>
      <c r="H1" s="22" t="s">
        <v>1243</v>
      </c>
      <c r="I1" s="23" t="s">
        <v>1244</v>
      </c>
      <c r="J1" s="23" t="s">
        <v>1245</v>
      </c>
      <c r="K1" s="23" t="s">
        <v>1246</v>
      </c>
      <c r="L1" s="23" t="s">
        <v>1247</v>
      </c>
      <c r="M1" s="23" t="s">
        <v>1271</v>
      </c>
      <c r="N1" s="23" t="s">
        <v>1270</v>
      </c>
      <c r="O1" s="23" t="s">
        <v>763</v>
      </c>
      <c r="P1" s="23" t="s">
        <v>1</v>
      </c>
      <c r="Q1" s="23" t="s">
        <v>2</v>
      </c>
      <c r="R1" s="23" t="s">
        <v>3</v>
      </c>
      <c r="S1" s="23" t="s">
        <v>4</v>
      </c>
      <c r="T1" s="23" t="s">
        <v>5</v>
      </c>
      <c r="U1" s="23" t="s">
        <v>6</v>
      </c>
      <c r="V1" s="21" t="s">
        <v>7</v>
      </c>
      <c r="W1" s="21" t="s">
        <v>8</v>
      </c>
      <c r="X1" s="23" t="s">
        <v>9</v>
      </c>
      <c r="Y1" s="23" t="s">
        <v>10</v>
      </c>
      <c r="Z1" s="24" t="s">
        <v>11</v>
      </c>
      <c r="AA1" s="23"/>
      <c r="AB1" s="23"/>
      <c r="AC1" s="23"/>
    </row>
    <row r="2" spans="1:29">
      <c r="A2" s="2" t="s">
        <v>1056</v>
      </c>
      <c r="C2" s="2" t="s">
        <v>745</v>
      </c>
      <c r="F2" s="2" t="s">
        <v>592</v>
      </c>
      <c r="G2" s="2">
        <v>1</v>
      </c>
      <c r="H2" s="2">
        <v>1</v>
      </c>
      <c r="I2" s="2">
        <v>1</v>
      </c>
      <c r="J2" s="2">
        <v>1</v>
      </c>
      <c r="K2" s="2">
        <v>1</v>
      </c>
      <c r="L2" s="2">
        <v>1</v>
      </c>
      <c r="M2" s="1">
        <f t="shared" ref="M2:M33" si="0">SUM(G2:L2)</f>
        <v>6</v>
      </c>
      <c r="N2" s="1">
        <f t="shared" ref="N2:N33" si="1">COUNTA(G2:L2)</f>
        <v>6</v>
      </c>
      <c r="O2" s="2" t="s">
        <v>1269</v>
      </c>
      <c r="P2" s="2">
        <v>38</v>
      </c>
      <c r="Q2" s="2" t="s">
        <v>300</v>
      </c>
      <c r="R2" s="2">
        <v>77</v>
      </c>
      <c r="S2" s="2" t="s">
        <v>301</v>
      </c>
      <c r="T2" s="2">
        <v>77</v>
      </c>
      <c r="U2" s="2" t="s">
        <v>301</v>
      </c>
      <c r="V2" s="2">
        <v>77</v>
      </c>
      <c r="W2" s="2" t="s">
        <v>301</v>
      </c>
      <c r="X2" s="2">
        <v>76</v>
      </c>
      <c r="Y2" s="2" t="s">
        <v>301</v>
      </c>
      <c r="Z2" s="3" t="s">
        <v>1092</v>
      </c>
    </row>
    <row r="3" spans="1:29">
      <c r="A3" s="2" t="s">
        <v>1056</v>
      </c>
      <c r="C3" s="2" t="s">
        <v>745</v>
      </c>
      <c r="F3" s="2" t="s">
        <v>573</v>
      </c>
      <c r="G3" s="2">
        <v>2</v>
      </c>
      <c r="H3" s="2">
        <v>2</v>
      </c>
      <c r="I3" s="2">
        <v>2</v>
      </c>
      <c r="J3" s="2">
        <v>2</v>
      </c>
      <c r="K3" s="2">
        <v>2</v>
      </c>
      <c r="L3" s="2">
        <v>2</v>
      </c>
      <c r="M3" s="1">
        <f t="shared" si="0"/>
        <v>12</v>
      </c>
      <c r="N3" s="1">
        <f t="shared" si="1"/>
        <v>6</v>
      </c>
      <c r="O3" s="2" t="s">
        <v>1264</v>
      </c>
      <c r="P3" s="2">
        <v>19</v>
      </c>
      <c r="Q3" s="2" t="s">
        <v>230</v>
      </c>
      <c r="R3" s="2">
        <v>48</v>
      </c>
      <c r="S3" s="2" t="s">
        <v>252</v>
      </c>
      <c r="T3" s="2">
        <v>48</v>
      </c>
      <c r="U3" s="2" t="s">
        <v>252</v>
      </c>
      <c r="V3" s="2">
        <v>48</v>
      </c>
      <c r="W3" s="2" t="s">
        <v>252</v>
      </c>
      <c r="X3" s="2">
        <v>47</v>
      </c>
      <c r="Y3" s="2" t="s">
        <v>252</v>
      </c>
      <c r="Z3" s="3" t="s">
        <v>1073</v>
      </c>
    </row>
    <row r="4" spans="1:29">
      <c r="A4" s="2" t="s">
        <v>1056</v>
      </c>
      <c r="B4" s="2" t="s">
        <v>748</v>
      </c>
      <c r="D4" s="2" t="s">
        <v>751</v>
      </c>
      <c r="F4" s="2" t="s">
        <v>562</v>
      </c>
      <c r="G4" s="2">
        <v>5</v>
      </c>
      <c r="H4" s="2">
        <v>4</v>
      </c>
      <c r="I4" s="2">
        <v>7</v>
      </c>
      <c r="J4" s="2">
        <v>5</v>
      </c>
      <c r="K4" s="2">
        <v>3</v>
      </c>
      <c r="L4" s="2">
        <v>3</v>
      </c>
      <c r="M4" s="1">
        <f t="shared" si="0"/>
        <v>27</v>
      </c>
      <c r="N4" s="1">
        <f t="shared" si="1"/>
        <v>6</v>
      </c>
      <c r="O4" s="2" t="s">
        <v>1266</v>
      </c>
      <c r="P4" s="2">
        <v>8</v>
      </c>
      <c r="Q4" s="2" t="s">
        <v>219</v>
      </c>
      <c r="R4" s="2">
        <v>19</v>
      </c>
      <c r="S4" s="2" t="s">
        <v>224</v>
      </c>
      <c r="T4" s="2">
        <v>19</v>
      </c>
      <c r="U4" s="2" t="s">
        <v>224</v>
      </c>
      <c r="V4" s="2">
        <v>19</v>
      </c>
      <c r="W4" s="2" t="s">
        <v>224</v>
      </c>
      <c r="X4" s="2">
        <v>18</v>
      </c>
      <c r="Y4" s="2" t="s">
        <v>224</v>
      </c>
      <c r="Z4" s="3" t="s">
        <v>1063</v>
      </c>
    </row>
    <row r="5" spans="1:29">
      <c r="A5" s="2" t="s">
        <v>1056</v>
      </c>
      <c r="C5" s="2" t="s">
        <v>745</v>
      </c>
      <c r="F5" s="2" t="s">
        <v>594</v>
      </c>
      <c r="G5" s="2">
        <v>4</v>
      </c>
      <c r="H5" s="2">
        <v>3</v>
      </c>
      <c r="I5" s="2">
        <v>8</v>
      </c>
      <c r="J5" s="2">
        <v>4</v>
      </c>
      <c r="K5" s="2">
        <v>4</v>
      </c>
      <c r="L5" s="2">
        <v>4</v>
      </c>
      <c r="M5" s="1">
        <f t="shared" si="0"/>
        <v>27</v>
      </c>
      <c r="N5" s="1">
        <f t="shared" si="1"/>
        <v>6</v>
      </c>
      <c r="O5" s="2" t="s">
        <v>1269</v>
      </c>
      <c r="P5" s="2">
        <v>40</v>
      </c>
      <c r="Q5" s="2" t="s">
        <v>306</v>
      </c>
      <c r="R5" s="2">
        <v>79</v>
      </c>
      <c r="S5" s="2" t="s">
        <v>307</v>
      </c>
      <c r="T5" s="2">
        <v>79</v>
      </c>
      <c r="U5" s="2" t="s">
        <v>307</v>
      </c>
      <c r="V5" s="2">
        <v>79</v>
      </c>
      <c r="W5" s="2" t="s">
        <v>307</v>
      </c>
      <c r="X5" s="2">
        <v>78</v>
      </c>
      <c r="Y5" s="2" t="s">
        <v>307</v>
      </c>
      <c r="Z5" s="3" t="s">
        <v>1094</v>
      </c>
    </row>
    <row r="6" spans="1:29">
      <c r="A6" s="2" t="s">
        <v>1056</v>
      </c>
      <c r="F6" s="2" t="s">
        <v>574</v>
      </c>
      <c r="G6" s="2">
        <v>7</v>
      </c>
      <c r="H6" s="2">
        <v>10</v>
      </c>
      <c r="I6" s="2">
        <v>27</v>
      </c>
      <c r="J6" s="2">
        <v>10</v>
      </c>
      <c r="K6" s="2">
        <v>6</v>
      </c>
      <c r="L6" s="2">
        <v>8</v>
      </c>
      <c r="M6" s="1">
        <f t="shared" si="0"/>
        <v>68</v>
      </c>
      <c r="N6" s="1">
        <f t="shared" si="1"/>
        <v>6</v>
      </c>
      <c r="O6" s="2" t="s">
        <v>1264</v>
      </c>
      <c r="P6" s="2">
        <v>20</v>
      </c>
      <c r="Q6" s="2" t="s">
        <v>254</v>
      </c>
      <c r="R6" s="2">
        <v>49</v>
      </c>
      <c r="S6" s="2" t="s">
        <v>255</v>
      </c>
      <c r="T6" s="2">
        <v>49</v>
      </c>
      <c r="U6" s="2" t="s">
        <v>255</v>
      </c>
      <c r="V6" s="2">
        <v>49</v>
      </c>
      <c r="W6" s="2" t="s">
        <v>255</v>
      </c>
      <c r="X6" s="2">
        <v>48</v>
      </c>
      <c r="Y6" s="2" t="s">
        <v>255</v>
      </c>
      <c r="Z6" s="3" t="s">
        <v>1074</v>
      </c>
    </row>
    <row r="7" spans="1:29">
      <c r="A7" s="2" t="s">
        <v>1056</v>
      </c>
      <c r="F7" s="2" t="s">
        <v>557</v>
      </c>
      <c r="G7" s="2">
        <v>14</v>
      </c>
      <c r="H7" s="2">
        <v>6</v>
      </c>
      <c r="I7" s="2">
        <v>42</v>
      </c>
      <c r="J7" s="2">
        <v>29</v>
      </c>
      <c r="K7" s="2">
        <v>14</v>
      </c>
      <c r="L7" s="2">
        <v>6</v>
      </c>
      <c r="M7" s="1">
        <f t="shared" si="0"/>
        <v>111</v>
      </c>
      <c r="N7" s="1">
        <f t="shared" si="1"/>
        <v>6</v>
      </c>
      <c r="O7" s="2" t="s">
        <v>1266</v>
      </c>
      <c r="P7" s="1">
        <v>3</v>
      </c>
      <c r="Q7" s="1" t="s">
        <v>212</v>
      </c>
      <c r="R7" s="1">
        <v>9</v>
      </c>
      <c r="S7" s="1" t="s">
        <v>212</v>
      </c>
      <c r="T7" s="1">
        <v>9</v>
      </c>
      <c r="U7" s="1" t="s">
        <v>212</v>
      </c>
      <c r="V7" s="1">
        <v>9</v>
      </c>
      <c r="W7" s="1" t="s">
        <v>212</v>
      </c>
      <c r="X7" s="1">
        <v>8</v>
      </c>
      <c r="Y7" s="1" t="s">
        <v>212</v>
      </c>
      <c r="Z7" s="3" t="s">
        <v>1058</v>
      </c>
    </row>
    <row r="8" spans="1:29">
      <c r="A8" s="2" t="s">
        <v>1056</v>
      </c>
      <c r="F8" s="2" t="s">
        <v>589</v>
      </c>
      <c r="G8" s="2">
        <v>12</v>
      </c>
      <c r="H8" s="2">
        <v>8</v>
      </c>
      <c r="I8" s="2">
        <v>56</v>
      </c>
      <c r="J8" s="2">
        <v>33</v>
      </c>
      <c r="K8" s="2">
        <v>7</v>
      </c>
      <c r="L8" s="2">
        <v>5</v>
      </c>
      <c r="M8" s="1">
        <f t="shared" si="0"/>
        <v>121</v>
      </c>
      <c r="N8" s="1">
        <f t="shared" si="1"/>
        <v>6</v>
      </c>
      <c r="O8" s="2" t="s">
        <v>1269</v>
      </c>
      <c r="P8" s="2">
        <v>35</v>
      </c>
      <c r="Q8" s="2" t="s">
        <v>292</v>
      </c>
      <c r="R8" s="2">
        <v>71</v>
      </c>
      <c r="S8" s="2" t="s">
        <v>293</v>
      </c>
      <c r="T8" s="2">
        <v>71</v>
      </c>
      <c r="U8" s="2" t="s">
        <v>293</v>
      </c>
      <c r="V8" s="2">
        <v>71</v>
      </c>
      <c r="W8" s="2" t="s">
        <v>293</v>
      </c>
      <c r="X8" s="2">
        <v>70</v>
      </c>
      <c r="Y8" s="2" t="s">
        <v>293</v>
      </c>
      <c r="Z8" s="3" t="s">
        <v>1089</v>
      </c>
    </row>
    <row r="9" spans="1:29">
      <c r="A9" s="2" t="s">
        <v>1056</v>
      </c>
      <c r="F9" s="2" t="s">
        <v>591</v>
      </c>
      <c r="G9" s="2">
        <v>17</v>
      </c>
      <c r="H9" s="2">
        <v>13</v>
      </c>
      <c r="I9" s="2">
        <v>58</v>
      </c>
      <c r="J9" s="2">
        <v>46</v>
      </c>
      <c r="K9" s="2">
        <v>12</v>
      </c>
      <c r="L9" s="2">
        <v>12</v>
      </c>
      <c r="M9" s="1">
        <f t="shared" si="0"/>
        <v>158</v>
      </c>
      <c r="N9" s="1">
        <f t="shared" si="1"/>
        <v>6</v>
      </c>
      <c r="O9" s="2" t="s">
        <v>1269</v>
      </c>
      <c r="P9" s="2">
        <v>37</v>
      </c>
      <c r="Q9" s="2" t="s">
        <v>247</v>
      </c>
      <c r="R9" s="2">
        <v>73</v>
      </c>
      <c r="S9" s="2" t="s">
        <v>298</v>
      </c>
      <c r="T9" s="2">
        <v>73</v>
      </c>
      <c r="U9" s="2" t="s">
        <v>298</v>
      </c>
      <c r="V9" s="2">
        <v>73</v>
      </c>
      <c r="W9" s="2" t="s">
        <v>298</v>
      </c>
      <c r="X9" s="2">
        <v>72</v>
      </c>
      <c r="Y9" s="2" t="s">
        <v>298</v>
      </c>
      <c r="Z9" s="3" t="s">
        <v>1091</v>
      </c>
    </row>
    <row r="10" spans="1:29">
      <c r="A10" s="2" t="s">
        <v>1056</v>
      </c>
      <c r="F10" s="2" t="s">
        <v>565</v>
      </c>
      <c r="G10" s="2">
        <v>32</v>
      </c>
      <c r="H10" s="2">
        <v>19</v>
      </c>
      <c r="I10" s="2">
        <v>43</v>
      </c>
      <c r="J10" s="2">
        <v>44</v>
      </c>
      <c r="K10" s="2">
        <v>29</v>
      </c>
      <c r="L10" s="2">
        <v>39</v>
      </c>
      <c r="M10" s="1">
        <f t="shared" si="0"/>
        <v>206</v>
      </c>
      <c r="N10" s="1">
        <f t="shared" si="1"/>
        <v>6</v>
      </c>
      <c r="O10" s="2" t="s">
        <v>1267</v>
      </c>
      <c r="P10" s="2">
        <v>11</v>
      </c>
      <c r="Q10" s="2" t="s">
        <v>232</v>
      </c>
      <c r="R10" s="2">
        <v>28</v>
      </c>
      <c r="S10" s="2" t="s">
        <v>233</v>
      </c>
      <c r="T10" s="2">
        <v>28</v>
      </c>
      <c r="U10" s="2" t="s">
        <v>233</v>
      </c>
      <c r="V10" s="2">
        <v>28</v>
      </c>
      <c r="W10" s="2" t="s">
        <v>233</v>
      </c>
      <c r="X10" s="2">
        <v>27</v>
      </c>
      <c r="Y10" s="2" t="s">
        <v>233</v>
      </c>
      <c r="Z10" s="3" t="s">
        <v>1066</v>
      </c>
    </row>
    <row r="11" spans="1:29">
      <c r="A11" s="2" t="s">
        <v>1056</v>
      </c>
      <c r="F11" s="2" t="s">
        <v>561</v>
      </c>
      <c r="G11" s="2">
        <v>22</v>
      </c>
      <c r="H11" s="2">
        <v>14</v>
      </c>
      <c r="J11" s="2">
        <v>54</v>
      </c>
      <c r="K11" s="2">
        <v>19</v>
      </c>
      <c r="L11" s="2">
        <v>20</v>
      </c>
      <c r="M11" s="1">
        <f t="shared" si="0"/>
        <v>129</v>
      </c>
      <c r="N11" s="1">
        <f t="shared" si="1"/>
        <v>5</v>
      </c>
      <c r="O11" s="2" t="s">
        <v>1266</v>
      </c>
      <c r="P11" s="2">
        <v>7</v>
      </c>
      <c r="Q11" s="2" t="s">
        <v>221</v>
      </c>
      <c r="R11" s="2">
        <v>18</v>
      </c>
      <c r="S11" s="2" t="s">
        <v>222</v>
      </c>
      <c r="T11" s="2">
        <v>18</v>
      </c>
      <c r="U11" s="2" t="s">
        <v>222</v>
      </c>
      <c r="V11" s="2">
        <v>18</v>
      </c>
      <c r="W11" s="2" t="s">
        <v>222</v>
      </c>
      <c r="X11" s="2">
        <v>17</v>
      </c>
      <c r="Y11" s="2" t="s">
        <v>222</v>
      </c>
      <c r="Z11" s="3" t="s">
        <v>1062</v>
      </c>
    </row>
    <row r="12" spans="1:29">
      <c r="A12" s="2" t="s">
        <v>1056</v>
      </c>
      <c r="F12" s="2" t="s">
        <v>590</v>
      </c>
      <c r="H12" s="2">
        <v>23</v>
      </c>
      <c r="K12" s="2">
        <v>17</v>
      </c>
      <c r="L12" s="2">
        <v>24</v>
      </c>
      <c r="M12" s="1">
        <f t="shared" si="0"/>
        <v>64</v>
      </c>
      <c r="N12" s="1">
        <f t="shared" si="1"/>
        <v>3</v>
      </c>
      <c r="O12" s="2" t="s">
        <v>1269</v>
      </c>
      <c r="P12" s="2">
        <v>36</v>
      </c>
      <c r="Q12" s="2" t="s">
        <v>295</v>
      </c>
      <c r="R12" s="2">
        <v>72</v>
      </c>
      <c r="S12" s="2" t="s">
        <v>296</v>
      </c>
      <c r="T12" s="2">
        <v>72</v>
      </c>
      <c r="U12" s="2" t="s">
        <v>296</v>
      </c>
      <c r="V12" s="2">
        <v>72</v>
      </c>
      <c r="W12" s="2" t="s">
        <v>296</v>
      </c>
      <c r="X12" s="2">
        <v>71</v>
      </c>
      <c r="Y12" s="2" t="s">
        <v>296</v>
      </c>
      <c r="Z12" s="3" t="s">
        <v>1090</v>
      </c>
    </row>
    <row r="13" spans="1:29">
      <c r="A13" s="2" t="s">
        <v>1056</v>
      </c>
      <c r="F13" s="2" t="s">
        <v>564</v>
      </c>
      <c r="H13" s="2">
        <v>27</v>
      </c>
      <c r="K13" s="2">
        <v>20</v>
      </c>
      <c r="L13" s="2">
        <v>26</v>
      </c>
      <c r="M13" s="1">
        <f t="shared" si="0"/>
        <v>73</v>
      </c>
      <c r="N13" s="1">
        <f t="shared" si="1"/>
        <v>3</v>
      </c>
      <c r="O13" s="2" t="s">
        <v>1266</v>
      </c>
      <c r="P13" s="2">
        <v>10</v>
      </c>
      <c r="Q13" s="2" t="s">
        <v>229</v>
      </c>
      <c r="R13" s="2">
        <v>25</v>
      </c>
      <c r="S13" s="2" t="s">
        <v>230</v>
      </c>
      <c r="T13" s="2">
        <v>25</v>
      </c>
      <c r="U13" s="2" t="s">
        <v>230</v>
      </c>
      <c r="V13" s="2">
        <v>25</v>
      </c>
      <c r="W13" s="2" t="s">
        <v>230</v>
      </c>
      <c r="X13" s="2">
        <v>24</v>
      </c>
      <c r="Y13" s="2" t="s">
        <v>230</v>
      </c>
      <c r="Z13" s="3" t="s">
        <v>1065</v>
      </c>
    </row>
    <row r="14" spans="1:29">
      <c r="A14" s="2" t="s">
        <v>1056</v>
      </c>
      <c r="D14" s="2" t="s">
        <v>752</v>
      </c>
      <c r="F14" s="2" t="s">
        <v>568</v>
      </c>
      <c r="H14" s="2">
        <v>56</v>
      </c>
      <c r="K14" s="2">
        <v>21</v>
      </c>
      <c r="L14" s="2">
        <v>13</v>
      </c>
      <c r="M14" s="1">
        <f t="shared" si="0"/>
        <v>90</v>
      </c>
      <c r="N14" s="1">
        <f t="shared" si="1"/>
        <v>3</v>
      </c>
      <c r="O14" s="2" t="s">
        <v>1267</v>
      </c>
      <c r="P14" s="2">
        <v>14</v>
      </c>
      <c r="Q14" s="2" t="s">
        <v>227</v>
      </c>
      <c r="R14" s="2">
        <v>32</v>
      </c>
      <c r="S14" s="2" t="s">
        <v>238</v>
      </c>
      <c r="T14" s="2">
        <v>32</v>
      </c>
      <c r="U14" s="2" t="s">
        <v>238</v>
      </c>
      <c r="V14" s="2">
        <v>32</v>
      </c>
      <c r="W14" s="2" t="s">
        <v>238</v>
      </c>
      <c r="X14" s="2">
        <v>31</v>
      </c>
      <c r="Y14" s="2" t="s">
        <v>238</v>
      </c>
      <c r="Z14" s="3" t="s">
        <v>1068</v>
      </c>
    </row>
    <row r="15" spans="1:29">
      <c r="A15" s="2" t="s">
        <v>1056</v>
      </c>
      <c r="B15" s="2" t="s">
        <v>750</v>
      </c>
      <c r="F15" s="2" t="s">
        <v>584</v>
      </c>
      <c r="H15" s="2">
        <v>26</v>
      </c>
      <c r="K15" s="2">
        <v>38</v>
      </c>
      <c r="L15" s="2">
        <v>46</v>
      </c>
      <c r="M15" s="1">
        <f t="shared" si="0"/>
        <v>110</v>
      </c>
      <c r="N15" s="1">
        <f t="shared" si="1"/>
        <v>3</v>
      </c>
      <c r="O15" s="2" t="s">
        <v>1266</v>
      </c>
      <c r="P15" s="2">
        <v>30</v>
      </c>
      <c r="Q15" s="2" t="s">
        <v>280</v>
      </c>
      <c r="R15" s="2">
        <v>64</v>
      </c>
      <c r="S15" s="2" t="s">
        <v>281</v>
      </c>
      <c r="T15" s="2">
        <v>64</v>
      </c>
      <c r="U15" s="2" t="s">
        <v>281</v>
      </c>
      <c r="V15" s="2">
        <v>64</v>
      </c>
      <c r="W15" s="2" t="s">
        <v>281</v>
      </c>
      <c r="X15" s="2">
        <v>63</v>
      </c>
      <c r="Y15" s="2" t="s">
        <v>281</v>
      </c>
      <c r="Z15" s="3" t="s">
        <v>1084</v>
      </c>
    </row>
    <row r="16" spans="1:29">
      <c r="A16" s="2" t="s">
        <v>1056</v>
      </c>
      <c r="F16" s="2" t="s">
        <v>569</v>
      </c>
      <c r="H16" s="2">
        <v>52</v>
      </c>
      <c r="K16" s="2">
        <v>35</v>
      </c>
      <c r="L16" s="2">
        <v>48</v>
      </c>
      <c r="M16" s="1">
        <f t="shared" si="0"/>
        <v>135</v>
      </c>
      <c r="N16" s="1">
        <f t="shared" si="1"/>
        <v>3</v>
      </c>
      <c r="O16" s="2" t="s">
        <v>1264</v>
      </c>
      <c r="P16" s="2">
        <v>15</v>
      </c>
      <c r="Q16" s="2" t="s">
        <v>240</v>
      </c>
      <c r="R16" s="2">
        <v>37</v>
      </c>
      <c r="S16" s="2" t="s">
        <v>241</v>
      </c>
      <c r="T16" s="2">
        <v>37</v>
      </c>
      <c r="U16" s="2" t="s">
        <v>241</v>
      </c>
      <c r="V16" s="2">
        <v>37</v>
      </c>
      <c r="W16" s="2" t="s">
        <v>241</v>
      </c>
      <c r="X16" s="2">
        <v>36</v>
      </c>
      <c r="Y16" s="2" t="s">
        <v>241</v>
      </c>
      <c r="Z16" s="3" t="s">
        <v>1069</v>
      </c>
    </row>
    <row r="17" spans="1:26">
      <c r="A17" s="2" t="s">
        <v>1056</v>
      </c>
      <c r="B17" s="2" t="s">
        <v>748</v>
      </c>
      <c r="F17" s="2" t="s">
        <v>563</v>
      </c>
      <c r="K17" s="2">
        <v>49</v>
      </c>
      <c r="M17" s="1">
        <f t="shared" si="0"/>
        <v>49</v>
      </c>
      <c r="N17" s="1">
        <f t="shared" si="1"/>
        <v>1</v>
      </c>
      <c r="O17" s="2" t="s">
        <v>1266</v>
      </c>
      <c r="P17" s="2">
        <v>9</v>
      </c>
      <c r="Q17" s="2" t="s">
        <v>226</v>
      </c>
      <c r="R17" s="2">
        <v>20</v>
      </c>
      <c r="S17" s="2" t="s">
        <v>227</v>
      </c>
      <c r="T17" s="2">
        <v>20</v>
      </c>
      <c r="U17" s="2" t="s">
        <v>227</v>
      </c>
      <c r="V17" s="2">
        <v>20</v>
      </c>
      <c r="W17" s="2" t="s">
        <v>227</v>
      </c>
      <c r="X17" s="2">
        <v>19</v>
      </c>
      <c r="Y17" s="2" t="s">
        <v>227</v>
      </c>
      <c r="Z17" s="3" t="s">
        <v>1064</v>
      </c>
    </row>
    <row r="18" spans="1:26">
      <c r="F18" s="2" t="s">
        <v>725</v>
      </c>
      <c r="G18" s="2">
        <v>3</v>
      </c>
      <c r="H18" s="2">
        <v>5</v>
      </c>
      <c r="I18" s="2">
        <v>3</v>
      </c>
      <c r="J18" s="2">
        <v>3</v>
      </c>
      <c r="K18" s="2">
        <v>5</v>
      </c>
      <c r="L18" s="2">
        <v>7</v>
      </c>
      <c r="M18" s="1">
        <f t="shared" si="0"/>
        <v>26</v>
      </c>
      <c r="N18" s="1">
        <f t="shared" si="1"/>
        <v>6</v>
      </c>
      <c r="O18" s="2" t="s">
        <v>1269</v>
      </c>
      <c r="R18" s="2">
        <v>75</v>
      </c>
      <c r="S18" s="2" t="s">
        <v>518</v>
      </c>
      <c r="T18" s="2">
        <v>75</v>
      </c>
      <c r="U18" s="2" t="s">
        <v>518</v>
      </c>
      <c r="V18" s="2">
        <v>75</v>
      </c>
      <c r="W18" s="2" t="s">
        <v>518</v>
      </c>
      <c r="X18" s="2">
        <v>74</v>
      </c>
      <c r="Y18" s="2" t="s">
        <v>518</v>
      </c>
      <c r="Z18" s="3" t="s">
        <v>1167</v>
      </c>
    </row>
    <row r="19" spans="1:26">
      <c r="C19" s="2" t="s">
        <v>745</v>
      </c>
      <c r="F19" s="2" t="s">
        <v>593</v>
      </c>
      <c r="G19" s="2">
        <v>6</v>
      </c>
      <c r="H19" s="2">
        <v>9</v>
      </c>
      <c r="I19" s="2">
        <v>59</v>
      </c>
      <c r="J19" s="2">
        <v>11</v>
      </c>
      <c r="K19" s="2">
        <v>8</v>
      </c>
      <c r="L19" s="2">
        <v>10</v>
      </c>
      <c r="M19" s="1">
        <f t="shared" si="0"/>
        <v>103</v>
      </c>
      <c r="N19" s="1">
        <f t="shared" si="1"/>
        <v>6</v>
      </c>
      <c r="O19" s="2" t="s">
        <v>1269</v>
      </c>
      <c r="P19" s="2">
        <v>39</v>
      </c>
      <c r="Q19" s="2" t="s">
        <v>303</v>
      </c>
      <c r="R19" s="2">
        <v>78</v>
      </c>
      <c r="S19" s="2" t="s">
        <v>304</v>
      </c>
      <c r="T19" s="2">
        <v>78</v>
      </c>
      <c r="U19" s="2" t="s">
        <v>304</v>
      </c>
      <c r="V19" s="2">
        <v>78</v>
      </c>
      <c r="W19" s="2" t="s">
        <v>304</v>
      </c>
      <c r="X19" s="2">
        <v>77</v>
      </c>
      <c r="Y19" s="2" t="s">
        <v>304</v>
      </c>
      <c r="Z19" s="3" t="s">
        <v>1093</v>
      </c>
    </row>
    <row r="20" spans="1:26">
      <c r="B20" s="2" t="s">
        <v>749</v>
      </c>
      <c r="F20" s="2" t="s">
        <v>581</v>
      </c>
      <c r="G20" s="2">
        <v>18</v>
      </c>
      <c r="H20" s="2">
        <v>11</v>
      </c>
      <c r="I20" s="2">
        <v>22</v>
      </c>
      <c r="J20" s="2">
        <v>19</v>
      </c>
      <c r="K20" s="2">
        <v>25</v>
      </c>
      <c r="L20" s="2">
        <v>15</v>
      </c>
      <c r="M20" s="1">
        <f t="shared" si="0"/>
        <v>110</v>
      </c>
      <c r="N20" s="1">
        <f t="shared" si="1"/>
        <v>6</v>
      </c>
      <c r="O20" s="2" t="s">
        <v>1266</v>
      </c>
      <c r="P20" s="2">
        <v>27</v>
      </c>
      <c r="Q20" s="2" t="s">
        <v>272</v>
      </c>
      <c r="R20" s="2">
        <v>60</v>
      </c>
      <c r="S20" s="2" t="s">
        <v>273</v>
      </c>
      <c r="T20" s="2">
        <v>60</v>
      </c>
      <c r="U20" s="2" t="s">
        <v>273</v>
      </c>
      <c r="V20" s="2">
        <v>60</v>
      </c>
      <c r="W20" s="2" t="s">
        <v>273</v>
      </c>
      <c r="X20" s="2">
        <v>59</v>
      </c>
      <c r="Y20" s="2" t="s">
        <v>273</v>
      </c>
      <c r="Z20" s="3" t="s">
        <v>1081</v>
      </c>
    </row>
    <row r="21" spans="1:26">
      <c r="F21" s="2" t="s">
        <v>704</v>
      </c>
      <c r="G21" s="2">
        <v>15</v>
      </c>
      <c r="H21" s="2">
        <v>24</v>
      </c>
      <c r="I21" s="2">
        <v>18</v>
      </c>
      <c r="J21" s="2">
        <v>16</v>
      </c>
      <c r="K21" s="2">
        <v>28</v>
      </c>
      <c r="L21" s="2">
        <v>18</v>
      </c>
      <c r="M21" s="1">
        <f t="shared" si="0"/>
        <v>119</v>
      </c>
      <c r="N21" s="1">
        <f t="shared" si="1"/>
        <v>6</v>
      </c>
      <c r="O21" s="2" t="s">
        <v>1267</v>
      </c>
      <c r="R21" s="2">
        <v>29</v>
      </c>
      <c r="S21" s="2" t="s">
        <v>262</v>
      </c>
      <c r="T21" s="2">
        <v>29</v>
      </c>
      <c r="U21" s="2" t="s">
        <v>262</v>
      </c>
      <c r="V21" s="2">
        <v>29</v>
      </c>
      <c r="W21" s="2" t="s">
        <v>262</v>
      </c>
      <c r="X21" s="2">
        <v>28</v>
      </c>
      <c r="Y21" s="2" t="s">
        <v>262</v>
      </c>
      <c r="Z21" s="3" t="s">
        <v>1146</v>
      </c>
    </row>
    <row r="22" spans="1:26">
      <c r="B22" s="2" t="s">
        <v>750</v>
      </c>
      <c r="F22" s="2" t="s">
        <v>582</v>
      </c>
      <c r="G22" s="2">
        <v>29</v>
      </c>
      <c r="H22" s="2">
        <v>16</v>
      </c>
      <c r="I22" s="2">
        <v>35</v>
      </c>
      <c r="J22" s="2">
        <v>25</v>
      </c>
      <c r="K22" s="2">
        <v>13</v>
      </c>
      <c r="L22" s="2">
        <v>9</v>
      </c>
      <c r="M22" s="1">
        <f t="shared" si="0"/>
        <v>127</v>
      </c>
      <c r="N22" s="1">
        <f t="shared" si="1"/>
        <v>6</v>
      </c>
      <c r="O22" s="2" t="s">
        <v>1266</v>
      </c>
      <c r="P22" s="2">
        <v>28</v>
      </c>
      <c r="Q22" s="2" t="s">
        <v>274</v>
      </c>
      <c r="R22" s="2">
        <v>61</v>
      </c>
      <c r="S22" s="2" t="s">
        <v>275</v>
      </c>
      <c r="T22" s="2">
        <v>61</v>
      </c>
      <c r="U22" s="2" t="s">
        <v>275</v>
      </c>
      <c r="V22" s="2">
        <v>61</v>
      </c>
      <c r="W22" s="2" t="s">
        <v>275</v>
      </c>
      <c r="X22" s="2">
        <v>60</v>
      </c>
      <c r="Y22" s="2" t="s">
        <v>275</v>
      </c>
      <c r="Z22" s="3" t="s">
        <v>1082</v>
      </c>
    </row>
    <row r="23" spans="1:26">
      <c r="F23" s="2" t="s">
        <v>726</v>
      </c>
      <c r="G23" s="2">
        <v>16</v>
      </c>
      <c r="H23" s="2">
        <v>17</v>
      </c>
      <c r="I23" s="2">
        <v>51</v>
      </c>
      <c r="J23" s="2">
        <v>39</v>
      </c>
      <c r="K23" s="2">
        <v>36</v>
      </c>
      <c r="L23" s="2">
        <v>34</v>
      </c>
      <c r="M23" s="1">
        <f t="shared" si="0"/>
        <v>193</v>
      </c>
      <c r="N23" s="1">
        <f t="shared" si="1"/>
        <v>6</v>
      </c>
      <c r="O23" s="2" t="s">
        <v>1269</v>
      </c>
      <c r="R23" s="2">
        <v>76</v>
      </c>
      <c r="S23" s="2" t="s">
        <v>520</v>
      </c>
      <c r="T23" s="2">
        <v>76</v>
      </c>
      <c r="U23" s="2" t="s">
        <v>520</v>
      </c>
      <c r="V23" s="2">
        <v>76</v>
      </c>
      <c r="W23" s="2" t="s">
        <v>520</v>
      </c>
      <c r="X23" s="2">
        <v>75</v>
      </c>
      <c r="Y23" s="2" t="s">
        <v>520</v>
      </c>
      <c r="Z23" s="3" t="s">
        <v>1168</v>
      </c>
    </row>
    <row r="24" spans="1:26">
      <c r="B24" s="2" t="s">
        <v>748</v>
      </c>
      <c r="F24" s="2" t="s">
        <v>560</v>
      </c>
      <c r="G24" s="2">
        <v>42</v>
      </c>
      <c r="H24" s="2">
        <v>22</v>
      </c>
      <c r="I24" s="2">
        <v>26</v>
      </c>
      <c r="J24" s="2">
        <v>35</v>
      </c>
      <c r="K24" s="2">
        <v>33</v>
      </c>
      <c r="L24" s="2">
        <v>36</v>
      </c>
      <c r="M24" s="1">
        <f t="shared" si="0"/>
        <v>194</v>
      </c>
      <c r="N24" s="1">
        <f t="shared" si="1"/>
        <v>6</v>
      </c>
      <c r="O24" s="2" t="s">
        <v>1266</v>
      </c>
      <c r="P24" s="2">
        <v>6</v>
      </c>
      <c r="Q24" s="2" t="s">
        <v>217</v>
      </c>
      <c r="R24" s="2">
        <v>14</v>
      </c>
      <c r="S24" s="2" t="s">
        <v>219</v>
      </c>
      <c r="T24" s="2">
        <v>14</v>
      </c>
      <c r="U24" s="2" t="s">
        <v>219</v>
      </c>
      <c r="V24" s="2">
        <v>14</v>
      </c>
      <c r="W24" s="2" t="s">
        <v>219</v>
      </c>
      <c r="X24" s="2">
        <v>13</v>
      </c>
      <c r="Y24" s="2" t="s">
        <v>219</v>
      </c>
      <c r="Z24" s="3" t="s">
        <v>1061</v>
      </c>
    </row>
    <row r="25" spans="1:26">
      <c r="F25" s="2" t="s">
        <v>694</v>
      </c>
      <c r="G25" s="2">
        <v>13</v>
      </c>
      <c r="H25" s="2">
        <v>29</v>
      </c>
      <c r="I25" s="2">
        <v>45</v>
      </c>
      <c r="J25" s="2">
        <v>36</v>
      </c>
      <c r="K25" s="2">
        <v>37</v>
      </c>
      <c r="L25" s="2">
        <v>51</v>
      </c>
      <c r="M25" s="1">
        <f t="shared" si="0"/>
        <v>211</v>
      </c>
      <c r="N25" s="1">
        <f t="shared" si="1"/>
        <v>6</v>
      </c>
      <c r="O25" s="2" t="s">
        <v>1266</v>
      </c>
      <c r="R25" s="2">
        <v>13</v>
      </c>
      <c r="S25" s="2" t="s">
        <v>221</v>
      </c>
      <c r="T25" s="2">
        <v>13</v>
      </c>
      <c r="U25" s="2" t="s">
        <v>221</v>
      </c>
      <c r="V25" s="2">
        <v>13</v>
      </c>
      <c r="W25" s="2" t="s">
        <v>221</v>
      </c>
      <c r="X25" s="2">
        <v>12</v>
      </c>
      <c r="Y25" s="2" t="s">
        <v>221</v>
      </c>
      <c r="Z25" s="3" t="s">
        <v>1136</v>
      </c>
    </row>
    <row r="26" spans="1:26">
      <c r="F26" s="2" t="s">
        <v>702</v>
      </c>
      <c r="G26" s="2">
        <v>41</v>
      </c>
      <c r="H26" s="2">
        <v>31</v>
      </c>
      <c r="I26" s="2">
        <v>40</v>
      </c>
      <c r="J26" s="2">
        <v>48</v>
      </c>
      <c r="K26" s="2">
        <v>27</v>
      </c>
      <c r="L26" s="2">
        <v>29</v>
      </c>
      <c r="M26" s="1">
        <f t="shared" si="0"/>
        <v>216</v>
      </c>
      <c r="N26" s="1">
        <f t="shared" si="1"/>
        <v>6</v>
      </c>
      <c r="O26" s="2" t="s">
        <v>1266</v>
      </c>
      <c r="R26" s="2">
        <v>26</v>
      </c>
      <c r="S26" s="2" t="s">
        <v>254</v>
      </c>
      <c r="T26" s="2">
        <v>26</v>
      </c>
      <c r="U26" s="2" t="s">
        <v>254</v>
      </c>
      <c r="V26" s="2">
        <v>26</v>
      </c>
      <c r="W26" s="2" t="s">
        <v>254</v>
      </c>
      <c r="X26" s="2">
        <v>25</v>
      </c>
      <c r="Y26" s="2" t="s">
        <v>254</v>
      </c>
      <c r="Z26" s="3" t="s">
        <v>1144</v>
      </c>
    </row>
    <row r="27" spans="1:26">
      <c r="D27" s="2" t="s">
        <v>752</v>
      </c>
      <c r="F27" s="2" t="s">
        <v>716</v>
      </c>
      <c r="G27" s="2">
        <v>40</v>
      </c>
      <c r="H27" s="2">
        <v>30</v>
      </c>
      <c r="I27" s="2">
        <v>28</v>
      </c>
      <c r="J27" s="2">
        <v>34</v>
      </c>
      <c r="K27" s="2">
        <v>58</v>
      </c>
      <c r="L27" s="2">
        <v>44</v>
      </c>
      <c r="M27" s="1">
        <f t="shared" si="0"/>
        <v>234</v>
      </c>
      <c r="N27" s="1">
        <f t="shared" si="1"/>
        <v>6</v>
      </c>
      <c r="O27" s="2" t="s">
        <v>1264</v>
      </c>
      <c r="R27" s="2">
        <v>46</v>
      </c>
      <c r="S27" s="2" t="s">
        <v>306</v>
      </c>
      <c r="T27" s="2">
        <v>46</v>
      </c>
      <c r="U27" s="2" t="s">
        <v>306</v>
      </c>
      <c r="V27" s="2">
        <v>46</v>
      </c>
      <c r="W27" s="2" t="s">
        <v>306</v>
      </c>
      <c r="X27" s="2">
        <v>45</v>
      </c>
      <c r="Y27" s="2" t="s">
        <v>306</v>
      </c>
      <c r="Z27" s="3" t="s">
        <v>1158</v>
      </c>
    </row>
    <row r="28" spans="1:26">
      <c r="D28" s="2" t="s">
        <v>753</v>
      </c>
      <c r="F28" s="2" t="s">
        <v>719</v>
      </c>
      <c r="G28" s="2">
        <v>36</v>
      </c>
      <c r="H28" s="2">
        <v>44</v>
      </c>
      <c r="I28" s="2">
        <v>19</v>
      </c>
      <c r="J28" s="2">
        <v>22</v>
      </c>
      <c r="K28" s="2">
        <v>54</v>
      </c>
      <c r="L28" s="2">
        <v>59</v>
      </c>
      <c r="M28" s="1">
        <f t="shared" si="0"/>
        <v>234</v>
      </c>
      <c r="N28" s="1">
        <f t="shared" si="1"/>
        <v>6</v>
      </c>
      <c r="O28" s="2" t="s">
        <v>1266</v>
      </c>
      <c r="R28" s="2">
        <v>54</v>
      </c>
      <c r="S28" s="2" t="s">
        <v>506</v>
      </c>
      <c r="T28" s="2">
        <v>54</v>
      </c>
      <c r="U28" s="2" t="s">
        <v>506</v>
      </c>
      <c r="V28" s="2">
        <v>54</v>
      </c>
      <c r="W28" s="2" t="s">
        <v>506</v>
      </c>
      <c r="X28" s="2">
        <v>53</v>
      </c>
      <c r="Y28" s="2" t="s">
        <v>506</v>
      </c>
      <c r="Z28" s="3" t="s">
        <v>1161</v>
      </c>
    </row>
    <row r="29" spans="1:26">
      <c r="F29" s="2" t="s">
        <v>722</v>
      </c>
      <c r="G29" s="2">
        <v>31</v>
      </c>
      <c r="H29" s="2">
        <v>34</v>
      </c>
      <c r="I29" s="2">
        <v>10</v>
      </c>
      <c r="J29" s="2">
        <v>12</v>
      </c>
      <c r="L29" s="2">
        <v>56</v>
      </c>
      <c r="M29" s="1">
        <f t="shared" si="0"/>
        <v>143</v>
      </c>
      <c r="N29" s="1">
        <f t="shared" si="1"/>
        <v>5</v>
      </c>
      <c r="O29" s="2" t="s">
        <v>1266</v>
      </c>
      <c r="R29" s="2">
        <v>65</v>
      </c>
      <c r="S29" s="2" t="s">
        <v>512</v>
      </c>
      <c r="T29" s="2">
        <v>65</v>
      </c>
      <c r="U29" s="2" t="s">
        <v>512</v>
      </c>
      <c r="V29" s="2">
        <v>65</v>
      </c>
      <c r="W29" s="2" t="s">
        <v>512</v>
      </c>
      <c r="X29" s="2">
        <v>64</v>
      </c>
      <c r="Y29" s="2" t="s">
        <v>512</v>
      </c>
      <c r="Z29" s="3" t="s">
        <v>1164</v>
      </c>
    </row>
    <row r="30" spans="1:26">
      <c r="B30" s="2" t="s">
        <v>749</v>
      </c>
      <c r="D30" s="2" t="s">
        <v>753</v>
      </c>
      <c r="F30" s="2" t="s">
        <v>579</v>
      </c>
      <c r="G30" s="2">
        <v>52</v>
      </c>
      <c r="H30" s="2">
        <v>21</v>
      </c>
      <c r="I30" s="2">
        <v>29</v>
      </c>
      <c r="J30" s="2">
        <v>27</v>
      </c>
      <c r="K30" s="2">
        <v>52</v>
      </c>
      <c r="M30" s="1">
        <f t="shared" si="0"/>
        <v>181</v>
      </c>
      <c r="N30" s="1">
        <f t="shared" si="1"/>
        <v>5</v>
      </c>
      <c r="O30" s="2" t="s">
        <v>1266</v>
      </c>
      <c r="P30" s="2">
        <v>25</v>
      </c>
      <c r="Q30" s="2" t="s">
        <v>235</v>
      </c>
      <c r="R30" s="2">
        <v>57</v>
      </c>
      <c r="S30" s="2" t="s">
        <v>268</v>
      </c>
      <c r="T30" s="2">
        <v>57</v>
      </c>
      <c r="U30" s="2" t="s">
        <v>268</v>
      </c>
      <c r="V30" s="2">
        <v>57</v>
      </c>
      <c r="W30" s="2" t="s">
        <v>268</v>
      </c>
      <c r="X30" s="2">
        <v>56</v>
      </c>
      <c r="Y30" s="2" t="s">
        <v>268</v>
      </c>
      <c r="Z30" s="3" t="s">
        <v>1079</v>
      </c>
    </row>
    <row r="31" spans="1:26">
      <c r="F31" s="2" t="s">
        <v>705</v>
      </c>
      <c r="G31" s="2">
        <v>48</v>
      </c>
      <c r="H31" s="2">
        <v>39</v>
      </c>
      <c r="J31" s="2">
        <v>57</v>
      </c>
      <c r="K31" s="2">
        <v>22</v>
      </c>
      <c r="L31" s="2">
        <v>17</v>
      </c>
      <c r="M31" s="1">
        <f t="shared" si="0"/>
        <v>183</v>
      </c>
      <c r="N31" s="1">
        <f t="shared" si="1"/>
        <v>5</v>
      </c>
      <c r="O31" s="2" t="s">
        <v>1267</v>
      </c>
      <c r="R31" s="2">
        <v>30</v>
      </c>
      <c r="S31" s="2" t="s">
        <v>265</v>
      </c>
      <c r="T31" s="2">
        <v>30</v>
      </c>
      <c r="U31" s="2" t="s">
        <v>265</v>
      </c>
      <c r="V31" s="2">
        <v>30</v>
      </c>
      <c r="W31" s="2" t="s">
        <v>265</v>
      </c>
      <c r="X31" s="2">
        <v>29</v>
      </c>
      <c r="Y31" s="2" t="s">
        <v>265</v>
      </c>
      <c r="Z31" s="3" t="s">
        <v>1147</v>
      </c>
    </row>
    <row r="32" spans="1:26">
      <c r="F32" s="2" t="s">
        <v>714</v>
      </c>
      <c r="G32" s="2">
        <v>47</v>
      </c>
      <c r="H32" s="2">
        <v>55</v>
      </c>
      <c r="I32" s="2">
        <v>17</v>
      </c>
      <c r="J32" s="2">
        <v>24</v>
      </c>
      <c r="L32" s="2">
        <v>58</v>
      </c>
      <c r="M32" s="1">
        <f t="shared" si="0"/>
        <v>201</v>
      </c>
      <c r="N32" s="1">
        <f t="shared" si="1"/>
        <v>5</v>
      </c>
      <c r="O32" s="2" t="s">
        <v>1264</v>
      </c>
      <c r="R32" s="2">
        <v>44</v>
      </c>
      <c r="S32" s="2" t="s">
        <v>300</v>
      </c>
      <c r="T32" s="2">
        <v>44</v>
      </c>
      <c r="U32" s="2" t="s">
        <v>300</v>
      </c>
      <c r="V32" s="2">
        <v>44</v>
      </c>
      <c r="W32" s="2" t="s">
        <v>300</v>
      </c>
      <c r="X32" s="2">
        <v>43</v>
      </c>
      <c r="Y32" s="2" t="s">
        <v>300</v>
      </c>
      <c r="Z32" s="3" t="s">
        <v>1156</v>
      </c>
    </row>
    <row r="33" spans="2:26">
      <c r="F33" s="2" t="s">
        <v>698</v>
      </c>
      <c r="G33" s="2">
        <v>10</v>
      </c>
      <c r="H33" s="2">
        <v>46</v>
      </c>
      <c r="I33" s="2">
        <v>4</v>
      </c>
      <c r="J33" s="2">
        <v>6</v>
      </c>
      <c r="M33" s="1">
        <f t="shared" si="0"/>
        <v>66</v>
      </c>
      <c r="N33" s="1">
        <f t="shared" si="1"/>
        <v>4</v>
      </c>
      <c r="O33" s="2" t="s">
        <v>1266</v>
      </c>
      <c r="R33" s="2">
        <v>21</v>
      </c>
      <c r="S33" s="2" t="s">
        <v>240</v>
      </c>
      <c r="T33" s="2">
        <v>21</v>
      </c>
      <c r="U33" s="2" t="s">
        <v>240</v>
      </c>
      <c r="V33" s="2">
        <v>21</v>
      </c>
      <c r="W33" s="2" t="s">
        <v>240</v>
      </c>
      <c r="X33" s="2">
        <v>20</v>
      </c>
      <c r="Y33" s="2" t="s">
        <v>240</v>
      </c>
      <c r="Z33" s="3" t="s">
        <v>1140</v>
      </c>
    </row>
    <row r="34" spans="2:26">
      <c r="B34" s="2" t="s">
        <v>748</v>
      </c>
      <c r="F34" s="2" t="s">
        <v>559</v>
      </c>
      <c r="G34" s="2">
        <v>34</v>
      </c>
      <c r="H34" s="2">
        <v>7</v>
      </c>
      <c r="K34" s="2">
        <v>11</v>
      </c>
      <c r="L34" s="2">
        <v>21</v>
      </c>
      <c r="M34" s="1">
        <f t="shared" ref="M34:M65" si="2">SUM(G34:L34)</f>
        <v>73</v>
      </c>
      <c r="N34" s="1">
        <f t="shared" ref="N34:N65" si="3">COUNTA(G34:L34)</f>
        <v>4</v>
      </c>
      <c r="O34" s="2" t="s">
        <v>1266</v>
      </c>
      <c r="P34" s="2">
        <v>5</v>
      </c>
      <c r="Q34" s="2" t="s">
        <v>215</v>
      </c>
      <c r="R34" s="2">
        <v>12</v>
      </c>
      <c r="S34" s="2" t="s">
        <v>217</v>
      </c>
      <c r="T34" s="2">
        <v>12</v>
      </c>
      <c r="U34" s="2" t="s">
        <v>217</v>
      </c>
      <c r="V34" s="2">
        <v>12</v>
      </c>
      <c r="W34" s="2" t="s">
        <v>217</v>
      </c>
      <c r="X34" s="2">
        <v>11</v>
      </c>
      <c r="Y34" s="2" t="s">
        <v>217</v>
      </c>
      <c r="Z34" s="3" t="s">
        <v>1059</v>
      </c>
    </row>
    <row r="35" spans="2:26">
      <c r="B35" s="2" t="s">
        <v>750</v>
      </c>
      <c r="F35" s="2" t="s">
        <v>586</v>
      </c>
      <c r="G35" s="2">
        <v>57</v>
      </c>
      <c r="H35" s="2">
        <v>15</v>
      </c>
      <c r="K35" s="2">
        <v>15</v>
      </c>
      <c r="L35" s="2">
        <v>16</v>
      </c>
      <c r="M35" s="1">
        <f t="shared" si="2"/>
        <v>103</v>
      </c>
      <c r="N35" s="1">
        <f t="shared" si="3"/>
        <v>4</v>
      </c>
      <c r="O35" s="2" t="s">
        <v>1266</v>
      </c>
      <c r="P35" s="2">
        <v>32</v>
      </c>
      <c r="Q35" s="2" t="s">
        <v>284</v>
      </c>
      <c r="R35" s="2">
        <v>68</v>
      </c>
      <c r="S35" s="2" t="s">
        <v>285</v>
      </c>
      <c r="T35" s="2">
        <v>68</v>
      </c>
      <c r="U35" s="2" t="s">
        <v>285</v>
      </c>
      <c r="V35" s="2">
        <v>68</v>
      </c>
      <c r="W35" s="2" t="s">
        <v>285</v>
      </c>
      <c r="X35" s="2">
        <v>67</v>
      </c>
      <c r="Y35" s="2" t="s">
        <v>285</v>
      </c>
      <c r="Z35" s="3" t="s">
        <v>1086</v>
      </c>
    </row>
    <row r="36" spans="2:26">
      <c r="F36" s="2" t="s">
        <v>709</v>
      </c>
      <c r="G36" s="2">
        <v>28</v>
      </c>
      <c r="H36" s="2">
        <v>43</v>
      </c>
      <c r="I36" s="2">
        <v>15</v>
      </c>
      <c r="J36" s="2">
        <v>21</v>
      </c>
      <c r="M36" s="1">
        <f t="shared" si="2"/>
        <v>107</v>
      </c>
      <c r="N36" s="1">
        <f t="shared" si="3"/>
        <v>4</v>
      </c>
      <c r="O36" s="2" t="s">
        <v>1267</v>
      </c>
      <c r="R36" s="2">
        <v>36</v>
      </c>
      <c r="S36" s="2" t="s">
        <v>280</v>
      </c>
      <c r="T36" s="2">
        <v>36</v>
      </c>
      <c r="U36" s="2" t="s">
        <v>280</v>
      </c>
      <c r="V36" s="2">
        <v>36</v>
      </c>
      <c r="W36" s="2" t="s">
        <v>280</v>
      </c>
      <c r="X36" s="2">
        <v>35</v>
      </c>
      <c r="Y36" s="2" t="s">
        <v>280</v>
      </c>
      <c r="Z36" s="3" t="s">
        <v>1151</v>
      </c>
    </row>
    <row r="37" spans="2:26">
      <c r="D37" s="2" t="s">
        <v>752</v>
      </c>
      <c r="F37" s="2" t="s">
        <v>566</v>
      </c>
      <c r="H37" s="2">
        <v>53</v>
      </c>
      <c r="I37" s="2">
        <v>54</v>
      </c>
      <c r="K37" s="2">
        <v>10</v>
      </c>
      <c r="L37" s="2">
        <v>11</v>
      </c>
      <c r="M37" s="1">
        <f t="shared" si="2"/>
        <v>128</v>
      </c>
      <c r="N37" s="1">
        <f t="shared" si="3"/>
        <v>4</v>
      </c>
      <c r="O37" s="2" t="s">
        <v>1267</v>
      </c>
      <c r="P37" s="2">
        <v>12</v>
      </c>
      <c r="Q37" s="2" t="s">
        <v>222</v>
      </c>
      <c r="R37" s="2">
        <v>31</v>
      </c>
      <c r="S37" s="2" t="s">
        <v>235</v>
      </c>
      <c r="T37" s="2">
        <v>31</v>
      </c>
      <c r="U37" s="2" t="s">
        <v>235</v>
      </c>
      <c r="V37" s="2">
        <v>31</v>
      </c>
      <c r="W37" s="2" t="s">
        <v>235</v>
      </c>
      <c r="X37" s="2">
        <v>30</v>
      </c>
      <c r="Y37" s="2" t="s">
        <v>235</v>
      </c>
      <c r="Z37" s="3" t="s">
        <v>1067</v>
      </c>
    </row>
    <row r="38" spans="2:26">
      <c r="D38" s="2" t="s">
        <v>752</v>
      </c>
      <c r="F38" s="2" t="s">
        <v>715</v>
      </c>
      <c r="H38" s="2">
        <v>32</v>
      </c>
      <c r="J38" s="2">
        <v>60</v>
      </c>
      <c r="K38" s="2">
        <v>39</v>
      </c>
      <c r="L38" s="2">
        <v>30</v>
      </c>
      <c r="M38" s="1">
        <f t="shared" si="2"/>
        <v>161</v>
      </c>
      <c r="N38" s="1">
        <f t="shared" si="3"/>
        <v>4</v>
      </c>
      <c r="O38" s="2" t="s">
        <v>1264</v>
      </c>
      <c r="R38" s="2">
        <v>45</v>
      </c>
      <c r="S38" s="2" t="s">
        <v>303</v>
      </c>
      <c r="T38" s="2">
        <v>45</v>
      </c>
      <c r="U38" s="2" t="s">
        <v>303</v>
      </c>
      <c r="V38" s="2">
        <v>45</v>
      </c>
      <c r="W38" s="2" t="s">
        <v>303</v>
      </c>
      <c r="X38" s="2">
        <v>44</v>
      </c>
      <c r="Y38" s="2" t="s">
        <v>303</v>
      </c>
      <c r="Z38" s="3" t="s">
        <v>1157</v>
      </c>
    </row>
    <row r="39" spans="2:26">
      <c r="D39" s="2" t="s">
        <v>755</v>
      </c>
      <c r="F39" s="2" t="s">
        <v>723</v>
      </c>
      <c r="H39" s="2">
        <v>42</v>
      </c>
      <c r="I39" s="2">
        <v>46</v>
      </c>
      <c r="J39" s="2">
        <v>53</v>
      </c>
      <c r="L39" s="2">
        <v>57</v>
      </c>
      <c r="M39" s="1">
        <f t="shared" si="2"/>
        <v>198</v>
      </c>
      <c r="N39" s="1">
        <f t="shared" si="3"/>
        <v>4</v>
      </c>
      <c r="O39" s="2" t="s">
        <v>1266</v>
      </c>
      <c r="R39" s="2">
        <v>67</v>
      </c>
      <c r="S39" s="2" t="s">
        <v>514</v>
      </c>
      <c r="T39" s="2">
        <v>67</v>
      </c>
      <c r="U39" s="2" t="s">
        <v>514</v>
      </c>
      <c r="V39" s="2">
        <v>67</v>
      </c>
      <c r="W39" s="2" t="s">
        <v>514</v>
      </c>
      <c r="X39" s="2">
        <v>66</v>
      </c>
      <c r="Y39" s="2" t="s">
        <v>514</v>
      </c>
      <c r="Z39" s="3" t="s">
        <v>1165</v>
      </c>
    </row>
    <row r="40" spans="2:26">
      <c r="F40" s="2" t="s">
        <v>653</v>
      </c>
      <c r="G40" s="2">
        <v>8</v>
      </c>
      <c r="I40" s="2">
        <v>5</v>
      </c>
      <c r="J40" s="2">
        <v>7</v>
      </c>
      <c r="M40" s="1">
        <f t="shared" si="2"/>
        <v>20</v>
      </c>
      <c r="N40" s="1">
        <f t="shared" si="3"/>
        <v>3</v>
      </c>
      <c r="O40" s="2" t="s">
        <v>1102</v>
      </c>
      <c r="P40" s="2">
        <v>99</v>
      </c>
      <c r="Q40" s="2" t="s">
        <v>283</v>
      </c>
      <c r="Z40" s="3" t="s">
        <v>1195</v>
      </c>
    </row>
    <row r="41" spans="2:26">
      <c r="E41" s="2" t="s">
        <v>1272</v>
      </c>
      <c r="F41" s="2" t="s">
        <v>876</v>
      </c>
      <c r="G41" s="2">
        <v>9</v>
      </c>
      <c r="I41" s="2">
        <v>6</v>
      </c>
      <c r="J41" s="2">
        <v>8</v>
      </c>
      <c r="M41" s="1">
        <f t="shared" si="2"/>
        <v>23</v>
      </c>
      <c r="N41" s="1">
        <f t="shared" si="3"/>
        <v>3</v>
      </c>
      <c r="O41" s="2" t="s">
        <v>1265</v>
      </c>
      <c r="P41" s="2" t="s">
        <v>1100</v>
      </c>
      <c r="Q41" s="2" t="s">
        <v>1099</v>
      </c>
      <c r="R41" s="2">
        <v>7</v>
      </c>
      <c r="S41" s="2" t="s">
        <v>157</v>
      </c>
      <c r="T41" s="2">
        <v>7</v>
      </c>
      <c r="U41" s="2" t="s">
        <v>157</v>
      </c>
      <c r="V41" s="2">
        <v>7</v>
      </c>
      <c r="W41" s="2" t="s">
        <v>157</v>
      </c>
      <c r="X41" s="2">
        <v>6</v>
      </c>
      <c r="Y41" s="2" t="s">
        <v>157</v>
      </c>
      <c r="Z41" s="3" t="s">
        <v>1250</v>
      </c>
    </row>
    <row r="42" spans="2:26">
      <c r="F42" s="2" t="s">
        <v>638</v>
      </c>
      <c r="G42" s="2">
        <v>11</v>
      </c>
      <c r="I42" s="2">
        <v>9</v>
      </c>
      <c r="J42" s="2">
        <v>9</v>
      </c>
      <c r="M42" s="1">
        <f t="shared" si="2"/>
        <v>29</v>
      </c>
      <c r="N42" s="1">
        <f t="shared" si="3"/>
        <v>3</v>
      </c>
      <c r="O42" s="2" t="s">
        <v>1102</v>
      </c>
      <c r="P42" s="2">
        <v>84</v>
      </c>
      <c r="Q42" s="2" t="s">
        <v>395</v>
      </c>
      <c r="Z42" s="3" t="s">
        <v>1192</v>
      </c>
    </row>
    <row r="43" spans="2:26">
      <c r="E43" s="2" t="s">
        <v>1272</v>
      </c>
      <c r="F43" s="2" t="s">
        <v>869</v>
      </c>
      <c r="G43" s="2">
        <v>19</v>
      </c>
      <c r="I43" s="2">
        <v>11</v>
      </c>
      <c r="J43" s="2">
        <v>13</v>
      </c>
      <c r="M43" s="1">
        <f t="shared" si="2"/>
        <v>43</v>
      </c>
      <c r="N43" s="1">
        <f t="shared" si="3"/>
        <v>3</v>
      </c>
      <c r="O43" s="2" t="s">
        <v>1265</v>
      </c>
      <c r="P43" s="2">
        <v>129</v>
      </c>
      <c r="Q43" s="2" t="s">
        <v>148</v>
      </c>
      <c r="R43" s="2">
        <v>3</v>
      </c>
      <c r="S43" s="2" t="s">
        <v>148</v>
      </c>
      <c r="T43" s="2">
        <v>3</v>
      </c>
      <c r="U43" s="2" t="s">
        <v>148</v>
      </c>
      <c r="V43" s="2">
        <v>3</v>
      </c>
      <c r="W43" s="2" t="s">
        <v>148</v>
      </c>
      <c r="X43" s="2">
        <v>4</v>
      </c>
      <c r="Y43" s="2" t="s">
        <v>148</v>
      </c>
      <c r="Z43" s="3" t="s">
        <v>1251</v>
      </c>
    </row>
    <row r="44" spans="2:26">
      <c r="B44" s="2" t="s">
        <v>748</v>
      </c>
      <c r="D44" s="2" t="s">
        <v>751</v>
      </c>
      <c r="F44" s="2" t="s">
        <v>558</v>
      </c>
      <c r="H44" s="2">
        <v>12</v>
      </c>
      <c r="K44" s="2">
        <v>9</v>
      </c>
      <c r="L44" s="2">
        <v>23</v>
      </c>
      <c r="M44" s="1">
        <f t="shared" si="2"/>
        <v>44</v>
      </c>
      <c r="N44" s="1">
        <f t="shared" si="3"/>
        <v>3</v>
      </c>
      <c r="O44" s="2" t="s">
        <v>1266</v>
      </c>
      <c r="P44" s="2">
        <v>4</v>
      </c>
      <c r="Q44" s="2" t="s">
        <v>214</v>
      </c>
      <c r="R44" s="2">
        <v>11</v>
      </c>
      <c r="S44" s="2" t="s">
        <v>215</v>
      </c>
      <c r="T44" s="2">
        <v>11</v>
      </c>
      <c r="U44" s="2" t="s">
        <v>215</v>
      </c>
      <c r="V44" s="4">
        <v>11</v>
      </c>
      <c r="W44" s="2" t="s">
        <v>215</v>
      </c>
      <c r="X44" s="2">
        <v>10</v>
      </c>
      <c r="Y44" s="2" t="s">
        <v>215</v>
      </c>
      <c r="Z44" s="3" t="s">
        <v>1060</v>
      </c>
    </row>
    <row r="45" spans="2:26">
      <c r="F45" s="2" t="s">
        <v>660</v>
      </c>
      <c r="G45" s="2">
        <v>21</v>
      </c>
      <c r="I45" s="2">
        <v>12</v>
      </c>
      <c r="J45" s="2">
        <v>14</v>
      </c>
      <c r="M45" s="1">
        <f t="shared" si="2"/>
        <v>47</v>
      </c>
      <c r="N45" s="1">
        <f t="shared" si="3"/>
        <v>3</v>
      </c>
      <c r="O45" s="2" t="s">
        <v>1102</v>
      </c>
      <c r="P45" s="2">
        <v>106</v>
      </c>
      <c r="Q45" s="2" t="s">
        <v>285</v>
      </c>
      <c r="Z45" s="3" t="s">
        <v>1197</v>
      </c>
    </row>
    <row r="46" spans="2:26">
      <c r="F46" s="2" t="s">
        <v>676</v>
      </c>
      <c r="G46" s="2">
        <v>25</v>
      </c>
      <c r="I46" s="2">
        <v>13</v>
      </c>
      <c r="J46" s="2">
        <v>18</v>
      </c>
      <c r="M46" s="1">
        <f t="shared" si="2"/>
        <v>56</v>
      </c>
      <c r="N46" s="1">
        <f t="shared" si="3"/>
        <v>3</v>
      </c>
      <c r="O46" s="2" t="s">
        <v>1102</v>
      </c>
      <c r="P46" s="2">
        <v>122</v>
      </c>
      <c r="Q46" s="2" t="s">
        <v>460</v>
      </c>
      <c r="Z46" s="3" t="s">
        <v>1120</v>
      </c>
    </row>
    <row r="47" spans="2:26">
      <c r="E47" s="2" t="s">
        <v>1272</v>
      </c>
      <c r="F47" s="2" t="s">
        <v>863</v>
      </c>
      <c r="G47" s="2">
        <v>24</v>
      </c>
      <c r="I47" s="2">
        <v>16</v>
      </c>
      <c r="J47" s="2">
        <v>20</v>
      </c>
      <c r="M47" s="1">
        <f t="shared" si="2"/>
        <v>60</v>
      </c>
      <c r="N47" s="1">
        <f t="shared" si="3"/>
        <v>3</v>
      </c>
      <c r="O47" s="2" t="s">
        <v>1265</v>
      </c>
      <c r="P47" s="2">
        <v>127</v>
      </c>
      <c r="Q47" s="2" t="s">
        <v>146</v>
      </c>
      <c r="R47" s="2">
        <v>6</v>
      </c>
      <c r="S47" s="2" t="s">
        <v>146</v>
      </c>
      <c r="T47" s="2">
        <v>6</v>
      </c>
      <c r="U47" s="2" t="s">
        <v>146</v>
      </c>
      <c r="V47" s="2">
        <v>6</v>
      </c>
      <c r="W47" s="2" t="s">
        <v>146</v>
      </c>
      <c r="X47" s="2">
        <v>3</v>
      </c>
      <c r="Y47" s="2" t="s">
        <v>146</v>
      </c>
      <c r="Z47" s="3" t="s">
        <v>1252</v>
      </c>
    </row>
    <row r="48" spans="2:26">
      <c r="D48" s="2" t="s">
        <v>755</v>
      </c>
      <c r="F48" s="2" t="s">
        <v>585</v>
      </c>
      <c r="H48" s="2">
        <v>28</v>
      </c>
      <c r="K48" s="2">
        <v>18</v>
      </c>
      <c r="L48" s="2">
        <v>22</v>
      </c>
      <c r="M48" s="1">
        <f t="shared" si="2"/>
        <v>68</v>
      </c>
      <c r="N48" s="1">
        <f t="shared" si="3"/>
        <v>3</v>
      </c>
      <c r="O48" s="2" t="s">
        <v>1266</v>
      </c>
      <c r="P48" s="2">
        <v>31</v>
      </c>
      <c r="Q48" s="2" t="s">
        <v>241</v>
      </c>
      <c r="R48" s="2">
        <v>66</v>
      </c>
      <c r="S48" s="2" t="s">
        <v>283</v>
      </c>
      <c r="T48" s="2">
        <v>66</v>
      </c>
      <c r="U48" s="2" t="s">
        <v>283</v>
      </c>
      <c r="V48" s="2">
        <v>66</v>
      </c>
      <c r="W48" s="2" t="s">
        <v>283</v>
      </c>
      <c r="X48" s="2">
        <v>65</v>
      </c>
      <c r="Y48" s="2" t="s">
        <v>283</v>
      </c>
      <c r="Z48" s="3" t="s">
        <v>1085</v>
      </c>
    </row>
    <row r="49" spans="2:26">
      <c r="B49" s="2" t="s">
        <v>750</v>
      </c>
      <c r="F49" s="2" t="s">
        <v>587</v>
      </c>
      <c r="H49" s="2">
        <v>25</v>
      </c>
      <c r="K49" s="2">
        <v>31</v>
      </c>
      <c r="L49" s="2">
        <v>14</v>
      </c>
      <c r="M49" s="1">
        <f t="shared" si="2"/>
        <v>70</v>
      </c>
      <c r="N49" s="1">
        <f t="shared" si="3"/>
        <v>3</v>
      </c>
      <c r="O49" s="2" t="s">
        <v>1266</v>
      </c>
      <c r="P49" s="2">
        <v>33</v>
      </c>
      <c r="Q49" s="2" t="s">
        <v>244</v>
      </c>
      <c r="R49" s="2">
        <v>69</v>
      </c>
      <c r="S49" s="2" t="s">
        <v>287</v>
      </c>
      <c r="T49" s="2">
        <v>69</v>
      </c>
      <c r="U49" s="2" t="s">
        <v>287</v>
      </c>
      <c r="V49" s="2">
        <v>69</v>
      </c>
      <c r="W49" s="2" t="s">
        <v>287</v>
      </c>
      <c r="X49" s="2">
        <v>68</v>
      </c>
      <c r="Y49" s="2" t="s">
        <v>287</v>
      </c>
      <c r="Z49" s="3" t="s">
        <v>1087</v>
      </c>
    </row>
    <row r="50" spans="2:26">
      <c r="F50" s="2" t="s">
        <v>570</v>
      </c>
      <c r="H50" s="2">
        <v>37</v>
      </c>
      <c r="K50" s="2">
        <v>16</v>
      </c>
      <c r="L50" s="2">
        <v>19</v>
      </c>
      <c r="M50" s="1">
        <f t="shared" si="2"/>
        <v>72</v>
      </c>
      <c r="N50" s="1">
        <f t="shared" si="3"/>
        <v>3</v>
      </c>
      <c r="O50" s="2" t="s">
        <v>1264</v>
      </c>
      <c r="P50" s="2">
        <v>16</v>
      </c>
      <c r="Q50" s="2" t="s">
        <v>243</v>
      </c>
      <c r="R50" s="2">
        <v>39</v>
      </c>
      <c r="S50" s="2" t="s">
        <v>244</v>
      </c>
      <c r="T50" s="2">
        <v>39</v>
      </c>
      <c r="U50" s="2" t="s">
        <v>244</v>
      </c>
      <c r="V50" s="2">
        <v>39</v>
      </c>
      <c r="W50" s="2" t="s">
        <v>244</v>
      </c>
      <c r="X50" s="2">
        <v>38</v>
      </c>
      <c r="Y50" s="2" t="s">
        <v>244</v>
      </c>
      <c r="Z50" s="3" t="s">
        <v>1070</v>
      </c>
    </row>
    <row r="51" spans="2:26">
      <c r="B51" s="2" t="s">
        <v>749</v>
      </c>
      <c r="F51" s="2" t="s">
        <v>577</v>
      </c>
      <c r="H51" s="2">
        <v>20</v>
      </c>
      <c r="K51" s="2">
        <v>26</v>
      </c>
      <c r="L51" s="2">
        <v>33</v>
      </c>
      <c r="M51" s="1">
        <f t="shared" si="2"/>
        <v>79</v>
      </c>
      <c r="N51" s="1">
        <f t="shared" si="3"/>
        <v>3</v>
      </c>
      <c r="O51" s="2" t="s">
        <v>1266</v>
      </c>
      <c r="P51" s="2">
        <v>23</v>
      </c>
      <c r="Q51" s="2" t="s">
        <v>262</v>
      </c>
      <c r="R51" s="2">
        <v>55</v>
      </c>
      <c r="S51" s="2" t="s">
        <v>263</v>
      </c>
      <c r="T51" s="2">
        <v>55</v>
      </c>
      <c r="U51" s="2" t="s">
        <v>263</v>
      </c>
      <c r="V51" s="2">
        <v>55</v>
      </c>
      <c r="W51" s="2" t="s">
        <v>263</v>
      </c>
      <c r="X51" s="2">
        <v>54</v>
      </c>
      <c r="Y51" s="2" t="s">
        <v>263</v>
      </c>
      <c r="Z51" s="3" t="s">
        <v>1077</v>
      </c>
    </row>
    <row r="52" spans="2:26">
      <c r="F52" s="2" t="s">
        <v>588</v>
      </c>
      <c r="H52" s="2">
        <v>33</v>
      </c>
      <c r="K52" s="2">
        <v>23</v>
      </c>
      <c r="L52" s="2">
        <v>28</v>
      </c>
      <c r="M52" s="1">
        <f t="shared" si="2"/>
        <v>84</v>
      </c>
      <c r="N52" s="1">
        <f t="shared" si="3"/>
        <v>3</v>
      </c>
      <c r="O52" s="2" t="s">
        <v>1266</v>
      </c>
      <c r="P52" s="2">
        <v>34</v>
      </c>
      <c r="Q52" s="2" t="s">
        <v>289</v>
      </c>
      <c r="R52" s="2">
        <v>70</v>
      </c>
      <c r="S52" s="2" t="s">
        <v>290</v>
      </c>
      <c r="T52" s="2">
        <v>70</v>
      </c>
      <c r="U52" s="2" t="s">
        <v>290</v>
      </c>
      <c r="V52" s="2">
        <v>70</v>
      </c>
      <c r="W52" s="2" t="s">
        <v>290</v>
      </c>
      <c r="X52" s="2">
        <v>69</v>
      </c>
      <c r="Y52" s="2" t="s">
        <v>290</v>
      </c>
      <c r="Z52" s="3" t="s">
        <v>1088</v>
      </c>
    </row>
    <row r="53" spans="2:26">
      <c r="F53" s="2" t="s">
        <v>621</v>
      </c>
      <c r="G53" s="2">
        <v>33</v>
      </c>
      <c r="I53" s="2">
        <v>23</v>
      </c>
      <c r="J53" s="2">
        <v>30</v>
      </c>
      <c r="M53" s="1">
        <f t="shared" si="2"/>
        <v>86</v>
      </c>
      <c r="N53" s="1">
        <f t="shared" si="3"/>
        <v>3</v>
      </c>
      <c r="O53" s="2" t="s">
        <v>1102</v>
      </c>
      <c r="P53" s="2">
        <v>67</v>
      </c>
      <c r="Q53" s="2" t="s">
        <v>361</v>
      </c>
      <c r="Z53" s="3" t="s">
        <v>1187</v>
      </c>
    </row>
    <row r="54" spans="2:26">
      <c r="E54" s="2" t="s">
        <v>1272</v>
      </c>
      <c r="F54" s="2" t="s">
        <v>873</v>
      </c>
      <c r="G54" s="2">
        <v>39</v>
      </c>
      <c r="I54" s="2">
        <v>25</v>
      </c>
      <c r="J54" s="2">
        <v>26</v>
      </c>
      <c r="M54" s="1">
        <f t="shared" si="2"/>
        <v>90</v>
      </c>
      <c r="N54" s="1">
        <f t="shared" si="3"/>
        <v>3</v>
      </c>
      <c r="O54" s="2" t="s">
        <v>1265</v>
      </c>
      <c r="R54" s="2">
        <v>4</v>
      </c>
      <c r="S54" s="2" t="s">
        <v>156</v>
      </c>
      <c r="T54" s="2">
        <v>4</v>
      </c>
      <c r="U54" s="2" t="s">
        <v>156</v>
      </c>
      <c r="V54" s="2">
        <v>4</v>
      </c>
      <c r="W54" s="2" t="s">
        <v>156</v>
      </c>
      <c r="Z54" s="3" t="s">
        <v>1253</v>
      </c>
    </row>
    <row r="55" spans="2:26">
      <c r="E55" s="2" t="s">
        <v>1272</v>
      </c>
      <c r="F55" s="2" t="s">
        <v>874</v>
      </c>
      <c r="G55" s="2">
        <v>39</v>
      </c>
      <c r="I55" s="2">
        <v>25</v>
      </c>
      <c r="J55" s="2">
        <v>26</v>
      </c>
      <c r="M55" s="1">
        <f t="shared" si="2"/>
        <v>90</v>
      </c>
      <c r="N55" s="1">
        <f t="shared" si="3"/>
        <v>3</v>
      </c>
      <c r="O55" s="2" t="s">
        <v>1265</v>
      </c>
      <c r="R55" s="2">
        <v>4</v>
      </c>
      <c r="S55" s="2" t="s">
        <v>156</v>
      </c>
      <c r="T55" s="2">
        <v>4</v>
      </c>
      <c r="U55" s="2" t="s">
        <v>156</v>
      </c>
      <c r="V55" s="2">
        <v>4</v>
      </c>
      <c r="W55" s="2" t="s">
        <v>156</v>
      </c>
      <c r="Z55" s="3" t="s">
        <v>1263</v>
      </c>
    </row>
    <row r="56" spans="2:26">
      <c r="F56" s="2" t="s">
        <v>697</v>
      </c>
      <c r="H56" s="2">
        <v>35</v>
      </c>
      <c r="K56" s="2">
        <v>34</v>
      </c>
      <c r="L56" s="2">
        <v>27</v>
      </c>
      <c r="M56" s="1">
        <f t="shared" si="2"/>
        <v>96</v>
      </c>
      <c r="N56" s="1">
        <f t="shared" si="3"/>
        <v>3</v>
      </c>
      <c r="O56" s="2" t="s">
        <v>1266</v>
      </c>
      <c r="R56" s="2">
        <v>17</v>
      </c>
      <c r="S56" s="2" t="s">
        <v>232</v>
      </c>
      <c r="T56" s="2">
        <v>17</v>
      </c>
      <c r="U56" s="2" t="s">
        <v>232</v>
      </c>
      <c r="V56" s="2">
        <v>17</v>
      </c>
      <c r="W56" s="2" t="s">
        <v>232</v>
      </c>
      <c r="X56" s="2">
        <v>16</v>
      </c>
      <c r="Y56" s="2" t="s">
        <v>232</v>
      </c>
      <c r="Z56" s="3" t="s">
        <v>1139</v>
      </c>
    </row>
    <row r="57" spans="2:26">
      <c r="B57" s="2" t="s">
        <v>749</v>
      </c>
      <c r="F57" s="2" t="s">
        <v>580</v>
      </c>
      <c r="H57" s="2">
        <v>18</v>
      </c>
      <c r="K57" s="2">
        <v>45</v>
      </c>
      <c r="L57" s="2">
        <v>35</v>
      </c>
      <c r="M57" s="1">
        <f t="shared" si="2"/>
        <v>98</v>
      </c>
      <c r="N57" s="1">
        <f t="shared" si="3"/>
        <v>3</v>
      </c>
      <c r="O57" s="2" t="s">
        <v>1266</v>
      </c>
      <c r="P57" s="2">
        <v>26</v>
      </c>
      <c r="Q57" s="2" t="s">
        <v>238</v>
      </c>
      <c r="R57" s="2">
        <v>59</v>
      </c>
      <c r="S57" s="2" t="s">
        <v>270</v>
      </c>
      <c r="T57" s="2">
        <v>59</v>
      </c>
      <c r="U57" s="2" t="s">
        <v>270</v>
      </c>
      <c r="V57" s="2">
        <v>59</v>
      </c>
      <c r="W57" s="2" t="s">
        <v>270</v>
      </c>
      <c r="X57" s="2">
        <v>58</v>
      </c>
      <c r="Y57" s="2" t="s">
        <v>270</v>
      </c>
      <c r="Z57" s="3" t="s">
        <v>1080</v>
      </c>
    </row>
    <row r="58" spans="2:26">
      <c r="B58" s="2" t="s">
        <v>750</v>
      </c>
      <c r="F58" s="2" t="s">
        <v>583</v>
      </c>
      <c r="H58" s="2">
        <v>38</v>
      </c>
      <c r="K58" s="2">
        <v>24</v>
      </c>
      <c r="L58" s="2">
        <v>38</v>
      </c>
      <c r="M58" s="1">
        <f t="shared" si="2"/>
        <v>100</v>
      </c>
      <c r="N58" s="1">
        <f t="shared" si="3"/>
        <v>3</v>
      </c>
      <c r="O58" s="2" t="s">
        <v>1266</v>
      </c>
      <c r="P58" s="2">
        <v>29</v>
      </c>
      <c r="Q58" s="2" t="s">
        <v>277</v>
      </c>
      <c r="R58" s="2">
        <v>62</v>
      </c>
      <c r="S58" s="2" t="s">
        <v>278</v>
      </c>
      <c r="T58" s="2">
        <v>62</v>
      </c>
      <c r="U58" s="2" t="s">
        <v>278</v>
      </c>
      <c r="V58" s="2">
        <v>62</v>
      </c>
      <c r="W58" s="2" t="s">
        <v>278</v>
      </c>
      <c r="X58" s="2">
        <v>61</v>
      </c>
      <c r="Y58" s="2" t="s">
        <v>278</v>
      </c>
      <c r="Z58" s="3" t="s">
        <v>1083</v>
      </c>
    </row>
    <row r="59" spans="2:26">
      <c r="E59" s="2" t="s">
        <v>1272</v>
      </c>
      <c r="F59" s="2" t="s">
        <v>866</v>
      </c>
      <c r="G59" s="2">
        <v>49</v>
      </c>
      <c r="I59" s="2">
        <v>24</v>
      </c>
      <c r="J59" s="2">
        <v>28</v>
      </c>
      <c r="M59" s="1">
        <f t="shared" si="2"/>
        <v>101</v>
      </c>
      <c r="N59" s="1">
        <f t="shared" si="3"/>
        <v>3</v>
      </c>
      <c r="O59" s="2" t="s">
        <v>1265</v>
      </c>
      <c r="P59" s="2">
        <v>128</v>
      </c>
      <c r="Q59" s="2" t="s">
        <v>147</v>
      </c>
      <c r="R59" s="2">
        <v>5</v>
      </c>
      <c r="S59" s="2" t="s">
        <v>147</v>
      </c>
      <c r="T59" s="2">
        <v>5</v>
      </c>
      <c r="U59" s="2" t="s">
        <v>147</v>
      </c>
      <c r="V59" s="2">
        <v>5</v>
      </c>
      <c r="W59" s="2" t="s">
        <v>147</v>
      </c>
      <c r="Z59" s="3" t="s">
        <v>1254</v>
      </c>
    </row>
    <row r="60" spans="2:26">
      <c r="F60" s="2" t="s">
        <v>675</v>
      </c>
      <c r="G60" s="2">
        <v>35</v>
      </c>
      <c r="I60" s="2">
        <v>33</v>
      </c>
      <c r="J60" s="2">
        <v>38</v>
      </c>
      <c r="M60" s="1">
        <f t="shared" si="2"/>
        <v>106</v>
      </c>
      <c r="N60" s="1">
        <f t="shared" si="3"/>
        <v>3</v>
      </c>
      <c r="O60" s="2" t="s">
        <v>1102</v>
      </c>
      <c r="P60" s="2">
        <v>121</v>
      </c>
      <c r="Q60" s="2" t="s">
        <v>458</v>
      </c>
      <c r="Z60" s="3" t="s">
        <v>1119</v>
      </c>
    </row>
    <row r="61" spans="2:26">
      <c r="D61" s="2" t="s">
        <v>751</v>
      </c>
      <c r="F61" s="2" t="s">
        <v>710</v>
      </c>
      <c r="H61" s="2">
        <v>36</v>
      </c>
      <c r="K61" s="2">
        <v>30</v>
      </c>
      <c r="L61" s="2">
        <v>43</v>
      </c>
      <c r="M61" s="1">
        <f t="shared" si="2"/>
        <v>109</v>
      </c>
      <c r="N61" s="1">
        <f t="shared" si="3"/>
        <v>3</v>
      </c>
      <c r="O61" s="2" t="s">
        <v>1264</v>
      </c>
      <c r="R61" s="2">
        <v>38</v>
      </c>
      <c r="S61" s="2" t="s">
        <v>284</v>
      </c>
      <c r="T61" s="2">
        <v>38</v>
      </c>
      <c r="U61" s="2" t="s">
        <v>284</v>
      </c>
      <c r="V61" s="2">
        <v>38</v>
      </c>
      <c r="W61" s="2" t="s">
        <v>284</v>
      </c>
      <c r="X61" s="2">
        <v>37</v>
      </c>
      <c r="Y61" s="2" t="s">
        <v>284</v>
      </c>
      <c r="Z61" s="3" t="s">
        <v>1152</v>
      </c>
    </row>
    <row r="62" spans="2:26">
      <c r="F62" s="2" t="s">
        <v>623</v>
      </c>
      <c r="G62" s="2">
        <v>38</v>
      </c>
      <c r="I62" s="2">
        <v>36</v>
      </c>
      <c r="J62" s="2">
        <v>40</v>
      </c>
      <c r="M62" s="1">
        <f t="shared" si="2"/>
        <v>114</v>
      </c>
      <c r="N62" s="1">
        <f t="shared" si="3"/>
        <v>3</v>
      </c>
      <c r="O62" s="2" t="s">
        <v>1102</v>
      </c>
      <c r="P62" s="2">
        <v>69</v>
      </c>
      <c r="Q62" s="2" t="s">
        <v>365</v>
      </c>
      <c r="Z62" s="3" t="s">
        <v>1189</v>
      </c>
    </row>
    <row r="63" spans="2:26">
      <c r="E63" s="2" t="s">
        <v>1272</v>
      </c>
      <c r="F63" s="2" t="s">
        <v>862</v>
      </c>
      <c r="G63" s="2">
        <v>43</v>
      </c>
      <c r="I63" s="2">
        <v>37</v>
      </c>
      <c r="J63" s="2">
        <v>42</v>
      </c>
      <c r="M63" s="1">
        <f t="shared" si="2"/>
        <v>122</v>
      </c>
      <c r="N63" s="1">
        <f t="shared" si="3"/>
        <v>3</v>
      </c>
      <c r="O63" s="2" t="s">
        <v>1265</v>
      </c>
      <c r="P63" s="2">
        <v>126</v>
      </c>
      <c r="Q63" s="2" t="s">
        <v>145</v>
      </c>
      <c r="X63" s="2">
        <v>5</v>
      </c>
      <c r="Y63" s="2" t="s">
        <v>145</v>
      </c>
      <c r="Z63" s="3" t="s">
        <v>1255</v>
      </c>
    </row>
    <row r="64" spans="2:26">
      <c r="F64" s="2" t="s">
        <v>663</v>
      </c>
      <c r="G64" s="2">
        <v>51</v>
      </c>
      <c r="I64" s="2">
        <v>32</v>
      </c>
      <c r="J64" s="2">
        <v>41</v>
      </c>
      <c r="M64" s="1">
        <f t="shared" si="2"/>
        <v>124</v>
      </c>
      <c r="N64" s="1">
        <f t="shared" si="3"/>
        <v>3</v>
      </c>
      <c r="O64" s="2" t="s">
        <v>1102</v>
      </c>
      <c r="P64" s="2">
        <v>109</v>
      </c>
      <c r="Q64" s="2" t="s">
        <v>293</v>
      </c>
      <c r="Z64" s="3" t="s">
        <v>1200</v>
      </c>
    </row>
    <row r="65" spans="4:26">
      <c r="F65" s="2" t="s">
        <v>712</v>
      </c>
      <c r="H65" s="2">
        <v>60</v>
      </c>
      <c r="K65" s="2">
        <v>42</v>
      </c>
      <c r="L65" s="2">
        <v>25</v>
      </c>
      <c r="M65" s="1">
        <f t="shared" si="2"/>
        <v>127</v>
      </c>
      <c r="N65" s="1">
        <f t="shared" si="3"/>
        <v>3</v>
      </c>
      <c r="O65" s="2" t="s">
        <v>1264</v>
      </c>
      <c r="R65" s="2">
        <v>41</v>
      </c>
      <c r="S65" s="2" t="s">
        <v>292</v>
      </c>
      <c r="T65" s="2">
        <v>41</v>
      </c>
      <c r="U65" s="2" t="s">
        <v>292</v>
      </c>
      <c r="V65" s="2">
        <v>41</v>
      </c>
      <c r="W65" s="2" t="s">
        <v>292</v>
      </c>
      <c r="X65" s="2">
        <v>40</v>
      </c>
      <c r="Y65" s="2" t="s">
        <v>292</v>
      </c>
      <c r="Z65" s="3" t="s">
        <v>1154</v>
      </c>
    </row>
    <row r="66" spans="4:26">
      <c r="D66" s="2" t="s">
        <v>754</v>
      </c>
      <c r="F66" s="2" t="s">
        <v>711</v>
      </c>
      <c r="H66" s="2">
        <v>49</v>
      </c>
      <c r="K66" s="2">
        <v>48</v>
      </c>
      <c r="L66" s="2">
        <v>42</v>
      </c>
      <c r="M66" s="1">
        <f t="shared" ref="M66:M97" si="4">SUM(G66:L66)</f>
        <v>139</v>
      </c>
      <c r="N66" s="1">
        <f t="shared" ref="N66:N97" si="5">COUNTA(G66:L66)</f>
        <v>3</v>
      </c>
      <c r="O66" s="2" t="s">
        <v>1264</v>
      </c>
      <c r="R66" s="2">
        <v>40</v>
      </c>
      <c r="S66" s="2" t="s">
        <v>289</v>
      </c>
      <c r="T66" s="2">
        <v>40</v>
      </c>
      <c r="U66" s="2" t="s">
        <v>289</v>
      </c>
      <c r="V66" s="2">
        <v>40</v>
      </c>
      <c r="W66" s="2" t="s">
        <v>289</v>
      </c>
      <c r="X66" s="2">
        <v>39</v>
      </c>
      <c r="Y66" s="2" t="s">
        <v>289</v>
      </c>
      <c r="Z66" s="3" t="s">
        <v>1153</v>
      </c>
    </row>
    <row r="67" spans="4:26">
      <c r="F67" s="2" t="s">
        <v>620</v>
      </c>
      <c r="G67" s="2">
        <v>45</v>
      </c>
      <c r="I67" s="2">
        <v>47</v>
      </c>
      <c r="J67" s="2">
        <v>49</v>
      </c>
      <c r="M67" s="1">
        <f t="shared" si="4"/>
        <v>141</v>
      </c>
      <c r="N67" s="1">
        <f t="shared" si="5"/>
        <v>3</v>
      </c>
      <c r="O67" s="2" t="s">
        <v>1102</v>
      </c>
      <c r="P67" s="2">
        <v>66</v>
      </c>
      <c r="Q67" s="2" t="s">
        <v>359</v>
      </c>
      <c r="Z67" s="3" t="s">
        <v>1186</v>
      </c>
    </row>
    <row r="68" spans="4:26">
      <c r="F68" s="2" t="s">
        <v>664</v>
      </c>
      <c r="G68" s="2">
        <v>56</v>
      </c>
      <c r="I68" s="2">
        <v>38</v>
      </c>
      <c r="J68" s="2">
        <v>47</v>
      </c>
      <c r="M68" s="1">
        <f t="shared" si="4"/>
        <v>141</v>
      </c>
      <c r="N68" s="1">
        <f t="shared" si="5"/>
        <v>3</v>
      </c>
      <c r="O68" s="2" t="s">
        <v>1102</v>
      </c>
      <c r="P68" s="2">
        <v>110</v>
      </c>
      <c r="Q68" s="2" t="s">
        <v>296</v>
      </c>
      <c r="Z68" s="3" t="s">
        <v>1201</v>
      </c>
    </row>
    <row r="69" spans="4:26">
      <c r="F69" s="2" t="s">
        <v>708</v>
      </c>
      <c r="H69" s="2">
        <v>58</v>
      </c>
      <c r="K69" s="2">
        <v>47</v>
      </c>
      <c r="L69" s="2">
        <v>40</v>
      </c>
      <c r="M69" s="1">
        <f t="shared" si="4"/>
        <v>145</v>
      </c>
      <c r="N69" s="1">
        <f t="shared" si="5"/>
        <v>3</v>
      </c>
      <c r="O69" s="2" t="s">
        <v>1267</v>
      </c>
      <c r="R69" s="2">
        <v>35</v>
      </c>
      <c r="S69" s="2" t="s">
        <v>277</v>
      </c>
      <c r="T69" s="2">
        <v>35</v>
      </c>
      <c r="U69" s="2" t="s">
        <v>277</v>
      </c>
      <c r="V69" s="2">
        <v>35</v>
      </c>
      <c r="W69" s="2" t="s">
        <v>277</v>
      </c>
      <c r="X69" s="2">
        <v>34</v>
      </c>
      <c r="Y69" s="2" t="s">
        <v>277</v>
      </c>
      <c r="Z69" s="3" t="s">
        <v>1150</v>
      </c>
    </row>
    <row r="70" spans="4:26">
      <c r="D70" s="2" t="s">
        <v>752</v>
      </c>
      <c r="F70" s="2" t="s">
        <v>706</v>
      </c>
      <c r="H70" s="2">
        <v>59</v>
      </c>
      <c r="K70" s="2">
        <v>46</v>
      </c>
      <c r="L70" s="2">
        <v>41</v>
      </c>
      <c r="M70" s="1">
        <f t="shared" si="4"/>
        <v>146</v>
      </c>
      <c r="N70" s="1">
        <f t="shared" si="5"/>
        <v>3</v>
      </c>
      <c r="O70" s="2" t="s">
        <v>1267</v>
      </c>
      <c r="R70" s="2">
        <v>33</v>
      </c>
      <c r="S70" s="2" t="s">
        <v>272</v>
      </c>
      <c r="T70" s="2">
        <v>33</v>
      </c>
      <c r="U70" s="2" t="s">
        <v>272</v>
      </c>
      <c r="V70" s="2">
        <v>33</v>
      </c>
      <c r="W70" s="2" t="s">
        <v>272</v>
      </c>
      <c r="X70" s="2">
        <v>32</v>
      </c>
      <c r="Y70" s="2" t="s">
        <v>272</v>
      </c>
      <c r="Z70" s="3" t="s">
        <v>1148</v>
      </c>
    </row>
    <row r="71" spans="4:26">
      <c r="F71" s="2" t="s">
        <v>571</v>
      </c>
      <c r="H71" s="2">
        <v>57</v>
      </c>
      <c r="K71" s="2">
        <v>43</v>
      </c>
      <c r="L71" s="2">
        <v>47</v>
      </c>
      <c r="M71" s="1">
        <f t="shared" si="4"/>
        <v>147</v>
      </c>
      <c r="N71" s="1">
        <f t="shared" si="5"/>
        <v>3</v>
      </c>
      <c r="O71" s="2" t="s">
        <v>1264</v>
      </c>
      <c r="P71" s="2">
        <v>17</v>
      </c>
      <c r="Q71" s="2" t="s">
        <v>246</v>
      </c>
      <c r="R71" s="2">
        <v>43</v>
      </c>
      <c r="S71" s="2" t="s">
        <v>247</v>
      </c>
      <c r="T71" s="2">
        <v>43</v>
      </c>
      <c r="U71" s="2" t="s">
        <v>247</v>
      </c>
      <c r="V71" s="2">
        <v>43</v>
      </c>
      <c r="W71" s="2" t="s">
        <v>247</v>
      </c>
      <c r="X71" s="2">
        <v>42</v>
      </c>
      <c r="Y71" s="2" t="s">
        <v>247</v>
      </c>
      <c r="Z71" s="3" t="s">
        <v>1071</v>
      </c>
    </row>
    <row r="72" spans="4:26">
      <c r="F72" s="2" t="s">
        <v>718</v>
      </c>
      <c r="H72" s="2">
        <v>41</v>
      </c>
      <c r="I72" s="2">
        <v>49</v>
      </c>
      <c r="J72" s="2">
        <v>58</v>
      </c>
      <c r="M72" s="1">
        <f t="shared" si="4"/>
        <v>148</v>
      </c>
      <c r="N72" s="1">
        <f t="shared" si="5"/>
        <v>3</v>
      </c>
      <c r="O72" s="2" t="s">
        <v>1266</v>
      </c>
      <c r="R72" s="2">
        <v>52</v>
      </c>
      <c r="S72" s="2" t="s">
        <v>504</v>
      </c>
      <c r="T72" s="2">
        <v>52</v>
      </c>
      <c r="U72" s="2" t="s">
        <v>504</v>
      </c>
      <c r="V72" s="2">
        <v>52</v>
      </c>
      <c r="W72" s="2" t="s">
        <v>504</v>
      </c>
      <c r="X72" s="2">
        <v>51</v>
      </c>
      <c r="Y72" s="2" t="s">
        <v>504</v>
      </c>
      <c r="Z72" s="3" t="s">
        <v>1160</v>
      </c>
    </row>
    <row r="73" spans="4:26">
      <c r="F73" s="2" t="s">
        <v>622</v>
      </c>
      <c r="G73" s="2">
        <v>53</v>
      </c>
      <c r="I73" s="2">
        <v>48</v>
      </c>
      <c r="J73" s="2">
        <v>51</v>
      </c>
      <c r="M73" s="1">
        <f t="shared" si="4"/>
        <v>152</v>
      </c>
      <c r="N73" s="1">
        <f t="shared" si="5"/>
        <v>3</v>
      </c>
      <c r="O73" s="2" t="s">
        <v>1102</v>
      </c>
      <c r="P73" s="2">
        <v>68</v>
      </c>
      <c r="Q73" s="2" t="s">
        <v>363</v>
      </c>
      <c r="Z73" s="3" t="s">
        <v>1188</v>
      </c>
    </row>
    <row r="74" spans="4:26">
      <c r="F74" s="2" t="s">
        <v>662</v>
      </c>
      <c r="G74" s="2">
        <v>58</v>
      </c>
      <c r="I74" s="2">
        <v>44</v>
      </c>
      <c r="J74" s="2">
        <v>50</v>
      </c>
      <c r="M74" s="1">
        <f t="shared" si="4"/>
        <v>152</v>
      </c>
      <c r="N74" s="1">
        <f t="shared" si="5"/>
        <v>3</v>
      </c>
      <c r="O74" s="2" t="s">
        <v>1102</v>
      </c>
      <c r="P74" s="2">
        <v>108</v>
      </c>
      <c r="Q74" s="2" t="s">
        <v>290</v>
      </c>
      <c r="Z74" s="3" t="s">
        <v>1199</v>
      </c>
    </row>
    <row r="75" spans="4:26">
      <c r="D75" s="2" t="s">
        <v>751</v>
      </c>
      <c r="F75" s="2" t="s">
        <v>693</v>
      </c>
      <c r="H75" s="2">
        <v>54</v>
      </c>
      <c r="K75" s="2">
        <v>51</v>
      </c>
      <c r="L75" s="2">
        <v>54</v>
      </c>
      <c r="M75" s="1">
        <f t="shared" si="4"/>
        <v>159</v>
      </c>
      <c r="N75" s="1">
        <f t="shared" si="5"/>
        <v>3</v>
      </c>
      <c r="O75" s="2" t="s">
        <v>1266</v>
      </c>
      <c r="R75" s="2">
        <v>10</v>
      </c>
      <c r="S75" s="2" t="s">
        <v>214</v>
      </c>
      <c r="T75" s="2">
        <v>10</v>
      </c>
      <c r="U75" s="2" t="s">
        <v>214</v>
      </c>
      <c r="V75" s="2">
        <v>10</v>
      </c>
      <c r="W75" s="2" t="s">
        <v>214</v>
      </c>
      <c r="X75" s="2">
        <v>9</v>
      </c>
      <c r="Y75" s="2" t="s">
        <v>214</v>
      </c>
      <c r="Z75" s="3" t="s">
        <v>1135</v>
      </c>
    </row>
    <row r="76" spans="4:26">
      <c r="F76" s="2" t="s">
        <v>572</v>
      </c>
      <c r="H76" s="2">
        <v>51</v>
      </c>
      <c r="K76" s="2">
        <v>50</v>
      </c>
      <c r="L76" s="2">
        <v>60</v>
      </c>
      <c r="M76" s="1">
        <f t="shared" si="4"/>
        <v>161</v>
      </c>
      <c r="N76" s="1">
        <f t="shared" si="5"/>
        <v>3</v>
      </c>
      <c r="O76" s="2" t="s">
        <v>1264</v>
      </c>
      <c r="P76" s="2">
        <v>18</v>
      </c>
      <c r="Q76" s="2" t="s">
        <v>249</v>
      </c>
      <c r="R76" s="2">
        <v>47</v>
      </c>
      <c r="S76" s="2" t="s">
        <v>250</v>
      </c>
      <c r="T76" s="2">
        <v>47</v>
      </c>
      <c r="U76" s="2" t="s">
        <v>250</v>
      </c>
      <c r="V76" s="2">
        <v>47</v>
      </c>
      <c r="W76" s="2" t="s">
        <v>250</v>
      </c>
      <c r="X76" s="2">
        <v>46</v>
      </c>
      <c r="Y76" s="2" t="s">
        <v>250</v>
      </c>
      <c r="Z76" s="3" t="s">
        <v>1072</v>
      </c>
    </row>
    <row r="77" spans="4:26">
      <c r="F77" s="2" t="s">
        <v>652</v>
      </c>
      <c r="G77" s="2">
        <v>50</v>
      </c>
      <c r="I77" s="2">
        <v>60</v>
      </c>
      <c r="J77" s="2">
        <v>55</v>
      </c>
      <c r="M77" s="1">
        <f t="shared" si="4"/>
        <v>165</v>
      </c>
      <c r="N77" s="1">
        <f t="shared" si="5"/>
        <v>3</v>
      </c>
      <c r="O77" s="2" t="s">
        <v>1102</v>
      </c>
      <c r="P77" s="2">
        <v>98</v>
      </c>
      <c r="Q77" s="2" t="s">
        <v>423</v>
      </c>
      <c r="Z77" s="3" t="s">
        <v>1194</v>
      </c>
    </row>
    <row r="78" spans="4:26">
      <c r="F78" s="2" t="s">
        <v>700</v>
      </c>
      <c r="I78" s="2">
        <v>53</v>
      </c>
      <c r="K78" s="2">
        <v>59</v>
      </c>
      <c r="L78" s="2">
        <v>53</v>
      </c>
      <c r="M78" s="1">
        <f t="shared" si="4"/>
        <v>165</v>
      </c>
      <c r="N78" s="1">
        <f t="shared" si="5"/>
        <v>3</v>
      </c>
      <c r="O78" s="2" t="s">
        <v>1266</v>
      </c>
      <c r="R78" s="2">
        <v>23</v>
      </c>
      <c r="S78" s="2" t="s">
        <v>246</v>
      </c>
      <c r="T78" s="2">
        <v>23</v>
      </c>
      <c r="U78" s="2" t="s">
        <v>246</v>
      </c>
      <c r="V78" s="2">
        <v>23</v>
      </c>
      <c r="W78" s="2" t="s">
        <v>246</v>
      </c>
      <c r="X78" s="2">
        <v>22</v>
      </c>
      <c r="Y78" s="2" t="s">
        <v>246</v>
      </c>
      <c r="Z78" s="3" t="s">
        <v>1142</v>
      </c>
    </row>
    <row r="79" spans="4:26">
      <c r="D79" s="2" t="s">
        <v>754</v>
      </c>
      <c r="F79" s="2" t="s">
        <v>713</v>
      </c>
      <c r="K79" s="2">
        <v>41</v>
      </c>
      <c r="L79" s="2">
        <v>32</v>
      </c>
      <c r="M79" s="1">
        <f t="shared" si="4"/>
        <v>73</v>
      </c>
      <c r="N79" s="1">
        <f t="shared" si="5"/>
        <v>2</v>
      </c>
      <c r="O79" s="2" t="s">
        <v>1264</v>
      </c>
      <c r="R79" s="2">
        <v>42</v>
      </c>
      <c r="S79" s="2" t="s">
        <v>295</v>
      </c>
      <c r="T79" s="2">
        <v>42</v>
      </c>
      <c r="U79" s="2" t="s">
        <v>295</v>
      </c>
      <c r="V79" s="2">
        <v>42</v>
      </c>
      <c r="W79" s="2" t="s">
        <v>295</v>
      </c>
      <c r="X79" s="2">
        <v>41</v>
      </c>
      <c r="Y79" s="2" t="s">
        <v>295</v>
      </c>
      <c r="Z79" s="3" t="s">
        <v>1155</v>
      </c>
    </row>
    <row r="80" spans="4:26">
      <c r="F80" s="2" t="s">
        <v>699</v>
      </c>
      <c r="K80" s="2">
        <v>40</v>
      </c>
      <c r="L80" s="2">
        <v>37</v>
      </c>
      <c r="M80" s="1">
        <f t="shared" si="4"/>
        <v>77</v>
      </c>
      <c r="N80" s="1">
        <f t="shared" si="5"/>
        <v>2</v>
      </c>
      <c r="O80" s="2" t="s">
        <v>1266</v>
      </c>
      <c r="R80" s="2">
        <v>22</v>
      </c>
      <c r="S80" s="2" t="s">
        <v>243</v>
      </c>
      <c r="T80" s="2">
        <v>22</v>
      </c>
      <c r="U80" s="2" t="s">
        <v>243</v>
      </c>
      <c r="V80" s="2">
        <v>22</v>
      </c>
      <c r="W80" s="2" t="s">
        <v>243</v>
      </c>
      <c r="X80" s="2">
        <v>21</v>
      </c>
      <c r="Y80" s="2" t="s">
        <v>243</v>
      </c>
      <c r="Z80" s="3" t="s">
        <v>1141</v>
      </c>
    </row>
    <row r="81" spans="2:26">
      <c r="B81" s="2" t="s">
        <v>749</v>
      </c>
      <c r="D81" s="2" t="s">
        <v>753</v>
      </c>
      <c r="F81" s="2" t="s">
        <v>578</v>
      </c>
      <c r="H81" s="2">
        <v>45</v>
      </c>
      <c r="K81" s="2">
        <v>44</v>
      </c>
      <c r="M81" s="1">
        <f t="shared" si="4"/>
        <v>89</v>
      </c>
      <c r="N81" s="1">
        <f t="shared" si="5"/>
        <v>2</v>
      </c>
      <c r="O81" s="2" t="s">
        <v>1266</v>
      </c>
      <c r="P81" s="2">
        <v>24</v>
      </c>
      <c r="Q81" s="2" t="s">
        <v>265</v>
      </c>
      <c r="R81" s="2">
        <v>56</v>
      </c>
      <c r="S81" s="2" t="s">
        <v>266</v>
      </c>
      <c r="T81" s="2">
        <v>56</v>
      </c>
      <c r="U81" s="2" t="s">
        <v>266</v>
      </c>
      <c r="V81" s="2">
        <v>56</v>
      </c>
      <c r="W81" s="2" t="s">
        <v>266</v>
      </c>
      <c r="X81" s="2">
        <v>55</v>
      </c>
      <c r="Y81" s="2" t="s">
        <v>266</v>
      </c>
      <c r="Z81" s="3" t="s">
        <v>1078</v>
      </c>
    </row>
    <row r="82" spans="2:26">
      <c r="D82" s="2" t="s">
        <v>754</v>
      </c>
      <c r="F82" s="2" t="s">
        <v>721</v>
      </c>
      <c r="H82" s="2">
        <v>48</v>
      </c>
      <c r="L82" s="2">
        <v>49</v>
      </c>
      <c r="M82" s="1">
        <f t="shared" si="4"/>
        <v>97</v>
      </c>
      <c r="N82" s="1">
        <f t="shared" si="5"/>
        <v>2</v>
      </c>
      <c r="O82" s="2" t="s">
        <v>1266</v>
      </c>
      <c r="R82" s="2">
        <v>63</v>
      </c>
      <c r="S82" s="2" t="s">
        <v>510</v>
      </c>
      <c r="T82" s="2">
        <v>63</v>
      </c>
      <c r="U82" s="2" t="s">
        <v>510</v>
      </c>
      <c r="V82" s="2">
        <v>63</v>
      </c>
      <c r="W82" s="2" t="s">
        <v>510</v>
      </c>
      <c r="X82" s="2">
        <v>62</v>
      </c>
      <c r="Y82" s="2" t="s">
        <v>510</v>
      </c>
      <c r="Z82" s="3" t="s">
        <v>1163</v>
      </c>
    </row>
    <row r="83" spans="2:26">
      <c r="F83" s="2" t="s">
        <v>724</v>
      </c>
      <c r="H83" s="2">
        <v>47</v>
      </c>
      <c r="L83" s="2">
        <v>50</v>
      </c>
      <c r="M83" s="1">
        <f t="shared" si="4"/>
        <v>97</v>
      </c>
      <c r="N83" s="1">
        <f t="shared" si="5"/>
        <v>2</v>
      </c>
      <c r="O83" s="2" t="s">
        <v>1269</v>
      </c>
      <c r="R83" s="2">
        <v>74</v>
      </c>
      <c r="S83" s="2" t="s">
        <v>516</v>
      </c>
      <c r="T83" s="2">
        <v>74</v>
      </c>
      <c r="U83" s="2" t="s">
        <v>516</v>
      </c>
      <c r="V83" s="2">
        <v>74</v>
      </c>
      <c r="W83" s="2" t="s">
        <v>516</v>
      </c>
      <c r="X83" s="2">
        <v>73</v>
      </c>
      <c r="Y83" s="2" t="s">
        <v>516</v>
      </c>
      <c r="Z83" s="3" t="s">
        <v>1166</v>
      </c>
    </row>
    <row r="84" spans="2:26">
      <c r="F84" s="2" t="s">
        <v>703</v>
      </c>
      <c r="K84" s="2">
        <v>56</v>
      </c>
      <c r="L84" s="2">
        <v>45</v>
      </c>
      <c r="M84" s="1">
        <f t="shared" si="4"/>
        <v>101</v>
      </c>
      <c r="N84" s="1">
        <f t="shared" si="5"/>
        <v>2</v>
      </c>
      <c r="O84" s="2" t="s">
        <v>1266</v>
      </c>
      <c r="R84" s="2">
        <v>27</v>
      </c>
      <c r="S84" s="2" t="s">
        <v>257</v>
      </c>
      <c r="T84" s="2">
        <v>27</v>
      </c>
      <c r="U84" s="2" t="s">
        <v>257</v>
      </c>
      <c r="V84" s="2">
        <v>27</v>
      </c>
      <c r="W84" s="2" t="s">
        <v>257</v>
      </c>
      <c r="X84" s="2">
        <v>26</v>
      </c>
      <c r="Y84" s="2" t="s">
        <v>257</v>
      </c>
      <c r="Z84" s="3" t="s">
        <v>1145</v>
      </c>
    </row>
    <row r="85" spans="2:26">
      <c r="D85" s="2" t="s">
        <v>754</v>
      </c>
      <c r="F85" s="2" t="s">
        <v>576</v>
      </c>
      <c r="K85" s="2">
        <v>55</v>
      </c>
      <c r="L85" s="2">
        <v>52</v>
      </c>
      <c r="M85" s="1">
        <f t="shared" si="4"/>
        <v>107</v>
      </c>
      <c r="N85" s="1">
        <f t="shared" si="5"/>
        <v>2</v>
      </c>
      <c r="O85" s="2" t="s">
        <v>1266</v>
      </c>
      <c r="P85" s="2">
        <v>22</v>
      </c>
      <c r="Q85" s="2" t="s">
        <v>233</v>
      </c>
      <c r="R85" s="2">
        <v>53</v>
      </c>
      <c r="S85" s="2" t="s">
        <v>260</v>
      </c>
      <c r="T85" s="2">
        <v>53</v>
      </c>
      <c r="U85" s="2" t="s">
        <v>260</v>
      </c>
      <c r="V85" s="2">
        <v>53</v>
      </c>
      <c r="W85" s="2" t="s">
        <v>260</v>
      </c>
      <c r="X85" s="2">
        <v>52</v>
      </c>
      <c r="Y85" s="2" t="s">
        <v>260</v>
      </c>
      <c r="Z85" s="3" t="s">
        <v>1076</v>
      </c>
    </row>
    <row r="86" spans="2:26">
      <c r="F86" s="2" t="s">
        <v>707</v>
      </c>
      <c r="K86" s="2">
        <v>60</v>
      </c>
      <c r="L86" s="2">
        <v>55</v>
      </c>
      <c r="M86" s="1">
        <f t="shared" si="4"/>
        <v>115</v>
      </c>
      <c r="N86" s="1">
        <f t="shared" si="5"/>
        <v>2</v>
      </c>
      <c r="O86" s="2" t="s">
        <v>1267</v>
      </c>
      <c r="R86" s="2">
        <v>34</v>
      </c>
      <c r="S86" s="2" t="s">
        <v>274</v>
      </c>
      <c r="T86" s="2">
        <v>34</v>
      </c>
      <c r="U86" s="2" t="s">
        <v>274</v>
      </c>
      <c r="V86" s="2">
        <v>34</v>
      </c>
      <c r="W86" s="2" t="s">
        <v>274</v>
      </c>
      <c r="X86" s="2">
        <v>33</v>
      </c>
      <c r="Y86" s="2" t="s">
        <v>274</v>
      </c>
      <c r="Z86" s="3" t="s">
        <v>1149</v>
      </c>
    </row>
    <row r="87" spans="2:26">
      <c r="D87" s="2" t="s">
        <v>753</v>
      </c>
      <c r="F87" s="2" t="s">
        <v>575</v>
      </c>
      <c r="H87" s="2">
        <v>40</v>
      </c>
      <c r="M87" s="1">
        <f t="shared" si="4"/>
        <v>40</v>
      </c>
      <c r="N87" s="1">
        <f t="shared" si="5"/>
        <v>1</v>
      </c>
      <c r="O87" s="2" t="s">
        <v>1266</v>
      </c>
      <c r="P87" s="2">
        <v>21</v>
      </c>
      <c r="Q87" s="2" t="s">
        <v>257</v>
      </c>
      <c r="R87" s="2">
        <v>50</v>
      </c>
      <c r="S87" s="2" t="s">
        <v>258</v>
      </c>
      <c r="T87" s="2">
        <v>50</v>
      </c>
      <c r="U87" s="2" t="s">
        <v>258</v>
      </c>
      <c r="V87" s="2">
        <v>50</v>
      </c>
      <c r="W87" s="2" t="s">
        <v>258</v>
      </c>
      <c r="X87" s="2">
        <v>49</v>
      </c>
      <c r="Y87" s="2" t="s">
        <v>258</v>
      </c>
      <c r="Z87" s="3" t="s">
        <v>1075</v>
      </c>
    </row>
    <row r="88" spans="2:26">
      <c r="F88" s="2" t="s">
        <v>717</v>
      </c>
      <c r="H88" s="2">
        <v>50</v>
      </c>
      <c r="M88" s="1">
        <f t="shared" si="4"/>
        <v>50</v>
      </c>
      <c r="N88" s="1">
        <f t="shared" si="5"/>
        <v>1</v>
      </c>
      <c r="O88" s="2" t="s">
        <v>1266</v>
      </c>
      <c r="R88" s="2">
        <v>51</v>
      </c>
      <c r="S88" s="2" t="s">
        <v>502</v>
      </c>
      <c r="T88" s="2">
        <v>51</v>
      </c>
      <c r="U88" s="2" t="s">
        <v>502</v>
      </c>
      <c r="V88" s="2">
        <v>51</v>
      </c>
      <c r="W88" s="2" t="s">
        <v>502</v>
      </c>
      <c r="X88" s="2">
        <v>50</v>
      </c>
      <c r="Y88" s="2" t="s">
        <v>502</v>
      </c>
      <c r="Z88" s="3" t="s">
        <v>1159</v>
      </c>
    </row>
    <row r="89" spans="2:26">
      <c r="E89" s="2" t="s">
        <v>1272</v>
      </c>
      <c r="F89" s="2" t="s">
        <v>867</v>
      </c>
      <c r="K89" s="2">
        <v>53</v>
      </c>
      <c r="M89" s="1">
        <f t="shared" si="4"/>
        <v>53</v>
      </c>
      <c r="N89" s="1">
        <f t="shared" si="5"/>
        <v>1</v>
      </c>
      <c r="O89" s="2" t="s">
        <v>1265</v>
      </c>
      <c r="P89" s="2">
        <v>128</v>
      </c>
      <c r="Q89" s="2" t="s">
        <v>147</v>
      </c>
      <c r="R89" s="2">
        <v>5</v>
      </c>
      <c r="S89" s="2" t="s">
        <v>147</v>
      </c>
      <c r="T89" s="2">
        <v>5</v>
      </c>
      <c r="U89" s="2" t="s">
        <v>147</v>
      </c>
      <c r="V89" s="2">
        <v>5</v>
      </c>
      <c r="W89" s="2" t="s">
        <v>147</v>
      </c>
      <c r="Z89" s="3" t="s">
        <v>1256</v>
      </c>
    </row>
    <row r="90" spans="2:26">
      <c r="E90" s="2" t="s">
        <v>1272</v>
      </c>
      <c r="F90" s="2" t="s">
        <v>865</v>
      </c>
      <c r="K90" s="2">
        <v>57</v>
      </c>
      <c r="M90" s="1">
        <f t="shared" si="4"/>
        <v>57</v>
      </c>
      <c r="N90" s="1">
        <f t="shared" si="5"/>
        <v>1</v>
      </c>
      <c r="O90" s="2" t="s">
        <v>1265</v>
      </c>
      <c r="P90" s="2">
        <v>128</v>
      </c>
      <c r="Q90" s="2" t="s">
        <v>147</v>
      </c>
      <c r="R90" s="2">
        <v>5</v>
      </c>
      <c r="S90" s="2" t="s">
        <v>147</v>
      </c>
      <c r="T90" s="2">
        <v>5</v>
      </c>
      <c r="U90" s="2" t="s">
        <v>147</v>
      </c>
      <c r="V90" s="2">
        <v>5</v>
      </c>
      <c r="W90" s="2" t="s">
        <v>147</v>
      </c>
      <c r="Z90" s="3" t="s">
        <v>1257</v>
      </c>
    </row>
    <row r="91" spans="2:26">
      <c r="D91" s="2" t="s">
        <v>753</v>
      </c>
      <c r="F91" s="2" t="s">
        <v>720</v>
      </c>
      <c r="M91" s="1">
        <f t="shared" si="4"/>
        <v>0</v>
      </c>
      <c r="N91" s="1">
        <f t="shared" si="5"/>
        <v>0</v>
      </c>
      <c r="O91" s="2" t="s">
        <v>1266</v>
      </c>
      <c r="R91" s="2">
        <v>58</v>
      </c>
      <c r="S91" s="2" t="s">
        <v>508</v>
      </c>
      <c r="T91" s="2">
        <v>58</v>
      </c>
      <c r="U91" s="2" t="s">
        <v>508</v>
      </c>
      <c r="V91" s="2">
        <v>58</v>
      </c>
      <c r="W91" s="2" t="s">
        <v>508</v>
      </c>
      <c r="X91" s="2">
        <v>57</v>
      </c>
      <c r="Y91" s="2" t="s">
        <v>508</v>
      </c>
      <c r="Z91" s="3" t="s">
        <v>1162</v>
      </c>
    </row>
    <row r="92" spans="2:26">
      <c r="E92" s="2" t="s">
        <v>1272</v>
      </c>
      <c r="F92" s="2" t="s">
        <v>861</v>
      </c>
      <c r="M92" s="1">
        <f t="shared" si="4"/>
        <v>0</v>
      </c>
      <c r="N92" s="1">
        <f t="shared" si="5"/>
        <v>0</v>
      </c>
      <c r="O92" s="2" t="s">
        <v>1265</v>
      </c>
      <c r="P92" s="2">
        <v>126</v>
      </c>
      <c r="Q92" s="2" t="s">
        <v>145</v>
      </c>
      <c r="X92" s="2">
        <v>5</v>
      </c>
      <c r="Y92" s="2" t="s">
        <v>145</v>
      </c>
      <c r="Z92" s="3" t="s">
        <v>1258</v>
      </c>
    </row>
    <row r="93" spans="2:26">
      <c r="E93" s="2" t="s">
        <v>1272</v>
      </c>
      <c r="F93" s="2" t="s">
        <v>864</v>
      </c>
      <c r="M93" s="1">
        <f t="shared" si="4"/>
        <v>0</v>
      </c>
      <c r="N93" s="1">
        <f t="shared" si="5"/>
        <v>0</v>
      </c>
      <c r="O93" s="2" t="s">
        <v>1265</v>
      </c>
      <c r="P93" s="2">
        <v>127</v>
      </c>
      <c r="Q93" s="2" t="s">
        <v>146</v>
      </c>
      <c r="R93" s="2">
        <v>6</v>
      </c>
      <c r="S93" s="2" t="s">
        <v>146</v>
      </c>
      <c r="T93" s="2">
        <v>6</v>
      </c>
      <c r="U93" s="2" t="s">
        <v>146</v>
      </c>
      <c r="V93" s="2">
        <v>6</v>
      </c>
      <c r="W93" s="2" t="s">
        <v>146</v>
      </c>
      <c r="X93" s="2">
        <v>3</v>
      </c>
      <c r="Y93" s="2" t="s">
        <v>146</v>
      </c>
      <c r="Z93" s="3" t="s">
        <v>1259</v>
      </c>
    </row>
    <row r="94" spans="2:26">
      <c r="E94" s="2" t="s">
        <v>1272</v>
      </c>
      <c r="F94" s="2" t="s">
        <v>868</v>
      </c>
      <c r="M94" s="1">
        <f t="shared" si="4"/>
        <v>0</v>
      </c>
      <c r="N94" s="1">
        <f t="shared" si="5"/>
        <v>0</v>
      </c>
      <c r="O94" s="2" t="s">
        <v>1265</v>
      </c>
      <c r="P94" s="2">
        <v>129</v>
      </c>
      <c r="Q94" s="2" t="s">
        <v>148</v>
      </c>
      <c r="R94" s="2">
        <v>3</v>
      </c>
      <c r="S94" s="2" t="s">
        <v>148</v>
      </c>
      <c r="T94" s="2">
        <v>3</v>
      </c>
      <c r="U94" s="2" t="s">
        <v>148</v>
      </c>
      <c r="V94" s="2">
        <v>3</v>
      </c>
      <c r="W94" s="2" t="s">
        <v>148</v>
      </c>
      <c r="X94" s="2">
        <v>4</v>
      </c>
      <c r="Y94" s="2" t="s">
        <v>148</v>
      </c>
      <c r="Z94" s="3" t="s">
        <v>1260</v>
      </c>
    </row>
    <row r="95" spans="2:26">
      <c r="E95" s="2" t="s">
        <v>1272</v>
      </c>
      <c r="F95" s="2" t="s">
        <v>872</v>
      </c>
      <c r="M95" s="1">
        <f t="shared" si="4"/>
        <v>0</v>
      </c>
      <c r="N95" s="1">
        <f t="shared" si="5"/>
        <v>0</v>
      </c>
      <c r="O95" s="2" t="s">
        <v>1265</v>
      </c>
      <c r="R95" s="2">
        <v>4</v>
      </c>
      <c r="S95" s="2" t="s">
        <v>156</v>
      </c>
      <c r="T95" s="2">
        <v>4</v>
      </c>
      <c r="U95" s="2" t="s">
        <v>156</v>
      </c>
      <c r="V95" s="2">
        <v>4</v>
      </c>
      <c r="W95" s="2" t="s">
        <v>156</v>
      </c>
      <c r="Z95" s="3" t="s">
        <v>1261</v>
      </c>
    </row>
    <row r="96" spans="2:26">
      <c r="E96" s="2" t="s">
        <v>1272</v>
      </c>
      <c r="F96" s="2" t="s">
        <v>875</v>
      </c>
      <c r="M96" s="1">
        <f t="shared" si="4"/>
        <v>0</v>
      </c>
      <c r="N96" s="1">
        <f t="shared" si="5"/>
        <v>0</v>
      </c>
      <c r="O96" s="2" t="s">
        <v>1265</v>
      </c>
      <c r="P96" s="2" t="s">
        <v>1100</v>
      </c>
      <c r="Q96" s="2" t="s">
        <v>1099</v>
      </c>
      <c r="R96" s="2">
        <v>7</v>
      </c>
      <c r="S96" s="2" t="s">
        <v>157</v>
      </c>
      <c r="T96" s="2">
        <v>7</v>
      </c>
      <c r="U96" s="2" t="s">
        <v>157</v>
      </c>
      <c r="V96" s="2">
        <v>7</v>
      </c>
      <c r="W96" s="2" t="s">
        <v>157</v>
      </c>
      <c r="X96" s="2">
        <v>6</v>
      </c>
      <c r="Y96" s="2" t="s">
        <v>157</v>
      </c>
      <c r="Z96" s="3" t="s">
        <v>1262</v>
      </c>
    </row>
    <row r="97" spans="5:26">
      <c r="E97" s="2" t="s">
        <v>1272</v>
      </c>
      <c r="F97" s="2" t="s">
        <v>772</v>
      </c>
      <c r="M97" s="1">
        <f t="shared" si="4"/>
        <v>0</v>
      </c>
      <c r="N97" s="1">
        <f t="shared" si="5"/>
        <v>0</v>
      </c>
      <c r="O97" s="2" t="s">
        <v>1265</v>
      </c>
      <c r="Z97" s="3" t="s">
        <v>1183</v>
      </c>
    </row>
    <row r="98" spans="5:26">
      <c r="F98" s="2" t="s">
        <v>766</v>
      </c>
      <c r="M98" s="1">
        <f t="shared" ref="M98:M108" si="6">SUM(G98:L98)</f>
        <v>0</v>
      </c>
      <c r="N98" s="1">
        <f t="shared" ref="N98:N108" si="7">COUNTA(G98:L98)</f>
        <v>0</v>
      </c>
      <c r="O98" s="2" t="s">
        <v>1264</v>
      </c>
      <c r="P98" s="2">
        <v>2</v>
      </c>
      <c r="Q98" s="2" t="s">
        <v>210</v>
      </c>
      <c r="R98" s="2">
        <v>1</v>
      </c>
      <c r="S98" s="2" t="s">
        <v>14</v>
      </c>
      <c r="T98" s="2">
        <v>1</v>
      </c>
      <c r="U98" s="2" t="s">
        <v>14</v>
      </c>
      <c r="V98" s="2">
        <v>1</v>
      </c>
      <c r="W98" s="2" t="s">
        <v>14</v>
      </c>
      <c r="X98" s="2">
        <v>1</v>
      </c>
      <c r="Y98" s="2" t="s">
        <v>14</v>
      </c>
      <c r="Z98" s="3" t="s">
        <v>211</v>
      </c>
    </row>
    <row r="99" spans="5:26">
      <c r="F99" s="2" t="s">
        <v>618</v>
      </c>
      <c r="M99" s="1">
        <f t="shared" si="6"/>
        <v>0</v>
      </c>
      <c r="N99" s="1">
        <f t="shared" si="7"/>
        <v>0</v>
      </c>
      <c r="O99" s="2" t="s">
        <v>1102</v>
      </c>
      <c r="P99" s="2">
        <v>64</v>
      </c>
      <c r="Q99" s="2" t="s">
        <v>355</v>
      </c>
      <c r="Z99" s="3" t="s">
        <v>1184</v>
      </c>
    </row>
    <row r="100" spans="5:26">
      <c r="F100" s="2" t="s">
        <v>619</v>
      </c>
      <c r="M100" s="1">
        <f t="shared" si="6"/>
        <v>0</v>
      </c>
      <c r="N100" s="1">
        <f t="shared" si="7"/>
        <v>0</v>
      </c>
      <c r="O100" s="2" t="s">
        <v>1102</v>
      </c>
      <c r="P100" s="2">
        <v>65</v>
      </c>
      <c r="Q100" s="2" t="s">
        <v>357</v>
      </c>
      <c r="Z100" s="3" t="s">
        <v>1185</v>
      </c>
    </row>
    <row r="101" spans="5:26">
      <c r="F101" s="2" t="s">
        <v>636</v>
      </c>
      <c r="M101" s="1">
        <f t="shared" si="6"/>
        <v>0</v>
      </c>
      <c r="N101" s="1">
        <f t="shared" si="7"/>
        <v>0</v>
      </c>
      <c r="O101" s="2" t="s">
        <v>1102</v>
      </c>
      <c r="P101" s="2">
        <v>82</v>
      </c>
      <c r="Q101" s="2" t="s">
        <v>391</v>
      </c>
      <c r="Z101" s="3" t="s">
        <v>1190</v>
      </c>
    </row>
    <row r="102" spans="5:26">
      <c r="F102" s="2" t="s">
        <v>637</v>
      </c>
      <c r="M102" s="1">
        <f t="shared" si="6"/>
        <v>0</v>
      </c>
      <c r="N102" s="1">
        <f t="shared" si="7"/>
        <v>0</v>
      </c>
      <c r="O102" s="2" t="s">
        <v>1102</v>
      </c>
      <c r="P102" s="2">
        <v>83</v>
      </c>
      <c r="Q102" s="2" t="s">
        <v>393</v>
      </c>
      <c r="Z102" s="3" t="s">
        <v>1191</v>
      </c>
    </row>
    <row r="103" spans="5:26">
      <c r="F103" s="2" t="s">
        <v>651</v>
      </c>
      <c r="M103" s="1">
        <f t="shared" si="6"/>
        <v>0</v>
      </c>
      <c r="N103" s="1">
        <f t="shared" si="7"/>
        <v>0</v>
      </c>
      <c r="O103" s="2" t="s">
        <v>1102</v>
      </c>
      <c r="P103" s="2">
        <v>97</v>
      </c>
      <c r="Q103" s="2" t="s">
        <v>421</v>
      </c>
      <c r="Z103" s="3" t="s">
        <v>1193</v>
      </c>
    </row>
    <row r="104" spans="5:26">
      <c r="F104" s="2" t="s">
        <v>661</v>
      </c>
      <c r="M104" s="1">
        <f t="shared" si="6"/>
        <v>0</v>
      </c>
      <c r="N104" s="1">
        <f t="shared" si="7"/>
        <v>0</v>
      </c>
      <c r="O104" s="2" t="s">
        <v>1102</v>
      </c>
      <c r="P104" s="2">
        <v>107</v>
      </c>
      <c r="Q104" s="2" t="s">
        <v>287</v>
      </c>
      <c r="Z104" s="3" t="s">
        <v>1198</v>
      </c>
    </row>
    <row r="105" spans="5:26">
      <c r="F105" s="2" t="s">
        <v>695</v>
      </c>
      <c r="M105" s="1">
        <f t="shared" si="6"/>
        <v>0</v>
      </c>
      <c r="N105" s="1">
        <f t="shared" si="7"/>
        <v>0</v>
      </c>
      <c r="O105" s="2" t="s">
        <v>1266</v>
      </c>
      <c r="R105" s="2">
        <v>15</v>
      </c>
      <c r="S105" s="2" t="s">
        <v>226</v>
      </c>
      <c r="T105" s="2">
        <v>15</v>
      </c>
      <c r="U105" s="2" t="s">
        <v>226</v>
      </c>
      <c r="V105" s="2">
        <v>15</v>
      </c>
      <c r="W105" s="2" t="s">
        <v>226</v>
      </c>
      <c r="X105" s="2">
        <v>14</v>
      </c>
      <c r="Y105" s="2" t="s">
        <v>226</v>
      </c>
      <c r="Z105" s="3" t="s">
        <v>1137</v>
      </c>
    </row>
    <row r="106" spans="5:26">
      <c r="F106" s="2" t="s">
        <v>696</v>
      </c>
      <c r="M106" s="1">
        <f t="shared" si="6"/>
        <v>0</v>
      </c>
      <c r="N106" s="1">
        <f t="shared" si="7"/>
        <v>0</v>
      </c>
      <c r="O106" s="2" t="s">
        <v>1266</v>
      </c>
      <c r="R106" s="2">
        <v>16</v>
      </c>
      <c r="S106" s="2" t="s">
        <v>229</v>
      </c>
      <c r="T106" s="2">
        <v>16</v>
      </c>
      <c r="U106" s="2" t="s">
        <v>229</v>
      </c>
      <c r="V106" s="2">
        <v>16</v>
      </c>
      <c r="W106" s="2" t="s">
        <v>229</v>
      </c>
      <c r="X106" s="2">
        <v>15</v>
      </c>
      <c r="Y106" s="2" t="s">
        <v>229</v>
      </c>
      <c r="Z106" s="3" t="s">
        <v>1138</v>
      </c>
    </row>
    <row r="107" spans="5:26">
      <c r="F107" s="2" t="s">
        <v>701</v>
      </c>
      <c r="M107" s="1">
        <f t="shared" si="6"/>
        <v>0</v>
      </c>
      <c r="N107" s="1">
        <f t="shared" si="7"/>
        <v>0</v>
      </c>
      <c r="O107" s="2" t="s">
        <v>1266</v>
      </c>
      <c r="R107" s="2">
        <v>24</v>
      </c>
      <c r="S107" s="2" t="s">
        <v>249</v>
      </c>
      <c r="T107" s="2">
        <v>24</v>
      </c>
      <c r="U107" s="2" t="s">
        <v>249</v>
      </c>
      <c r="V107" s="2">
        <v>24</v>
      </c>
      <c r="W107" s="2" t="s">
        <v>249</v>
      </c>
      <c r="X107" s="2">
        <v>23</v>
      </c>
      <c r="Y107" s="2" t="s">
        <v>249</v>
      </c>
      <c r="Z107" s="3" t="s">
        <v>1143</v>
      </c>
    </row>
    <row r="108" spans="5:26">
      <c r="F108" s="2" t="s">
        <v>567</v>
      </c>
      <c r="M108" s="1">
        <f t="shared" si="6"/>
        <v>0</v>
      </c>
      <c r="N108" s="1">
        <f t="shared" si="7"/>
        <v>0</v>
      </c>
      <c r="O108" s="2" t="s">
        <v>1268</v>
      </c>
      <c r="P108" s="2">
        <v>13</v>
      </c>
      <c r="Q108" s="2" t="s">
        <v>224</v>
      </c>
      <c r="Z108" s="3" t="s">
        <v>1057</v>
      </c>
    </row>
    <row r="109" spans="5:26">
      <c r="J109" s="1"/>
      <c r="K109" s="6"/>
      <c r="L109" s="1"/>
      <c r="M109" s="1"/>
      <c r="N109" s="1"/>
    </row>
    <row r="110" spans="5:26">
      <c r="E110" s="2" t="s">
        <v>1208</v>
      </c>
      <c r="F110" s="2">
        <f>COUNTA(F2:F108)</f>
        <v>107</v>
      </c>
      <c r="J110" s="1"/>
      <c r="K110" s="6"/>
      <c r="L110" s="1"/>
      <c r="M110" s="1"/>
      <c r="N110" s="1"/>
    </row>
    <row r="111" spans="5:26">
      <c r="J111" s="1"/>
      <c r="K111" s="6"/>
      <c r="L111" s="1"/>
      <c r="M111" s="1"/>
      <c r="N111" s="1"/>
    </row>
    <row r="112" spans="5:26">
      <c r="J112" s="1"/>
      <c r="K112" s="6"/>
      <c r="L112" s="1"/>
      <c r="M112" s="1"/>
      <c r="N112" s="1"/>
    </row>
    <row r="113" spans="10:14">
      <c r="J113" s="1"/>
      <c r="K113" s="6"/>
      <c r="L113" s="1"/>
      <c r="M113" s="1"/>
      <c r="N113" s="1"/>
    </row>
    <row r="114" spans="10:14">
      <c r="J114" s="1"/>
      <c r="K114" s="6"/>
      <c r="L114" s="1"/>
      <c r="M114" s="1"/>
      <c r="N114" s="1"/>
    </row>
    <row r="115" spans="10:14">
      <c r="J115" s="1"/>
      <c r="K115" s="6"/>
      <c r="L115" s="1"/>
      <c r="M115" s="1"/>
      <c r="N115" s="1"/>
    </row>
    <row r="116" spans="10:14">
      <c r="J116" s="1"/>
      <c r="K116" s="6"/>
      <c r="L116" s="1"/>
      <c r="M116" s="1"/>
      <c r="N116" s="1"/>
    </row>
    <row r="117" spans="10:14">
      <c r="J117" s="1"/>
      <c r="K117" s="6"/>
      <c r="L117" s="1"/>
      <c r="M117" s="1"/>
      <c r="N117" s="1"/>
    </row>
    <row r="118" spans="10:14">
      <c r="J118" s="1"/>
      <c r="K118" s="6"/>
      <c r="L118" s="1"/>
      <c r="M118" s="1"/>
      <c r="N118" s="1"/>
    </row>
    <row r="119" spans="10:14">
      <c r="J119" s="1"/>
      <c r="K119" s="6"/>
      <c r="L119" s="1"/>
      <c r="M119" s="1"/>
      <c r="N119" s="1"/>
    </row>
    <row r="120" spans="10:14">
      <c r="J120" s="1"/>
      <c r="K120" s="6"/>
      <c r="L120" s="1"/>
      <c r="M120" s="1"/>
      <c r="N120" s="1"/>
    </row>
    <row r="121" spans="10:14">
      <c r="J121" s="1"/>
      <c r="K121" s="6"/>
      <c r="L121" s="1"/>
      <c r="M121" s="1"/>
      <c r="N121" s="1"/>
    </row>
    <row r="122" spans="10:14">
      <c r="J122" s="1"/>
      <c r="K122" s="6"/>
      <c r="L122" s="1"/>
      <c r="M122" s="1"/>
      <c r="N122" s="1"/>
    </row>
    <row r="123" spans="10:14">
      <c r="J123" s="1"/>
      <c r="K123" s="6"/>
      <c r="L123" s="1"/>
      <c r="M123" s="1"/>
      <c r="N123" s="1"/>
    </row>
    <row r="124" spans="10:14">
      <c r="J124" s="1"/>
      <c r="K124" s="6"/>
      <c r="L124" s="1"/>
      <c r="M124" s="1"/>
      <c r="N124" s="1"/>
    </row>
    <row r="125" spans="10:14">
      <c r="J125" s="1"/>
      <c r="K125" s="6"/>
      <c r="L125" s="1"/>
      <c r="M125" s="1"/>
      <c r="N125" s="1"/>
    </row>
    <row r="126" spans="10:14">
      <c r="J126" s="1"/>
      <c r="K126" s="6"/>
      <c r="L126" s="1"/>
      <c r="M126" s="1"/>
      <c r="N126" s="1"/>
    </row>
    <row r="127" spans="10:14">
      <c r="J127" s="1"/>
      <c r="K127" s="6"/>
      <c r="L127" s="1"/>
      <c r="M127" s="1"/>
      <c r="N127" s="1"/>
    </row>
    <row r="128" spans="10:14">
      <c r="J128" s="1"/>
      <c r="K128" s="6"/>
      <c r="L128" s="1"/>
      <c r="M128" s="1"/>
      <c r="N128" s="1"/>
    </row>
    <row r="129" spans="10:14">
      <c r="J129" s="1"/>
      <c r="K129" s="6"/>
      <c r="L129" s="1"/>
      <c r="M129" s="1"/>
      <c r="N129" s="1"/>
    </row>
    <row r="130" spans="10:14">
      <c r="J130" s="1"/>
      <c r="K130" s="6"/>
      <c r="L130" s="1"/>
      <c r="M130" s="1"/>
      <c r="N130" s="1"/>
    </row>
    <row r="131" spans="10:14">
      <c r="J131" s="1"/>
      <c r="K131" s="6"/>
      <c r="L131" s="1"/>
      <c r="M131" s="1"/>
      <c r="N131" s="1"/>
    </row>
    <row r="132" spans="10:14">
      <c r="J132" s="1"/>
      <c r="K132" s="6"/>
      <c r="L132" s="1"/>
      <c r="M132" s="1"/>
      <c r="N132" s="1"/>
    </row>
    <row r="133" spans="10:14">
      <c r="J133" s="1"/>
      <c r="K133" s="6"/>
      <c r="L133" s="1"/>
      <c r="M133" s="1"/>
      <c r="N133" s="1"/>
    </row>
    <row r="134" spans="10:14">
      <c r="J134" s="1"/>
      <c r="K134" s="6"/>
      <c r="L134" s="1"/>
      <c r="M134" s="1"/>
      <c r="N134" s="1"/>
    </row>
    <row r="135" spans="10:14">
      <c r="J135" s="1"/>
      <c r="K135" s="6"/>
      <c r="L135" s="1"/>
      <c r="M135" s="1"/>
      <c r="N135" s="1"/>
    </row>
    <row r="136" spans="10:14">
      <c r="J136" s="1"/>
      <c r="K136" s="6"/>
      <c r="L136" s="1"/>
      <c r="M136" s="1"/>
      <c r="N136" s="1"/>
    </row>
    <row r="137" spans="10:14">
      <c r="K137" s="6"/>
      <c r="L137" s="1"/>
      <c r="M137" s="1"/>
      <c r="N137" s="1"/>
    </row>
    <row r="138" spans="10:14">
      <c r="K138" s="6"/>
      <c r="L138" s="1"/>
      <c r="M138" s="1"/>
      <c r="N138" s="1"/>
    </row>
    <row r="139" spans="10:14">
      <c r="K139" s="6"/>
      <c r="L139" s="1"/>
      <c r="M139" s="1"/>
      <c r="N139" s="1"/>
    </row>
    <row r="140" spans="10:14">
      <c r="K140" s="6"/>
      <c r="L140" s="1"/>
      <c r="M140" s="1"/>
      <c r="N140" s="1"/>
    </row>
    <row r="141" spans="10:14">
      <c r="K141" s="6"/>
      <c r="L141" s="1"/>
      <c r="M141" s="1"/>
      <c r="N141" s="1"/>
    </row>
    <row r="142" spans="10:14">
      <c r="J142" s="1"/>
      <c r="K142" s="6"/>
      <c r="L142" s="1"/>
      <c r="M142" s="1"/>
      <c r="N142" s="1"/>
    </row>
    <row r="143" spans="10:14">
      <c r="J143" s="1"/>
      <c r="K143" s="6"/>
      <c r="L143" s="1"/>
      <c r="M143" s="1"/>
      <c r="N143" s="1"/>
    </row>
    <row r="144" spans="10:14">
      <c r="J144" s="1"/>
      <c r="K144" s="6"/>
      <c r="L144" s="1"/>
      <c r="M144" s="1"/>
      <c r="N144" s="1"/>
    </row>
    <row r="145" spans="11:14">
      <c r="K145" s="6"/>
      <c r="L145" s="1"/>
      <c r="M145" s="1"/>
      <c r="N145" s="1"/>
    </row>
    <row r="146" spans="11:14">
      <c r="K146" s="6"/>
      <c r="L146" s="1"/>
      <c r="M146" s="1"/>
      <c r="N146" s="1"/>
    </row>
    <row r="147" spans="11:14">
      <c r="K147" s="6"/>
      <c r="L147" s="1"/>
      <c r="M147" s="1"/>
      <c r="N147" s="1"/>
    </row>
    <row r="148" spans="11:14">
      <c r="K148" s="6"/>
      <c r="L148" s="1"/>
      <c r="M148" s="1"/>
      <c r="N148" s="1"/>
    </row>
    <row r="149" spans="11:14">
      <c r="K149" s="6"/>
      <c r="L149" s="1"/>
      <c r="M149" s="1"/>
      <c r="N149" s="1"/>
    </row>
    <row r="150" spans="11:14">
      <c r="K150" s="6"/>
      <c r="L150" s="1"/>
      <c r="M150" s="1"/>
      <c r="N150" s="1"/>
    </row>
    <row r="151" spans="11:14">
      <c r="K151" s="6"/>
      <c r="L151" s="1"/>
      <c r="M151" s="1"/>
      <c r="N151" s="1"/>
    </row>
    <row r="152" spans="11:14">
      <c r="K152" s="6"/>
      <c r="L152" s="1"/>
      <c r="M152" s="1"/>
      <c r="N152" s="1"/>
    </row>
    <row r="153" spans="11:14">
      <c r="K153" s="6"/>
      <c r="L153" s="1"/>
      <c r="M153" s="1"/>
      <c r="N153" s="1"/>
    </row>
    <row r="154" spans="11:14">
      <c r="K154" s="6"/>
      <c r="L154" s="1"/>
      <c r="M154" s="1"/>
      <c r="N154" s="1"/>
    </row>
    <row r="155" spans="11:14">
      <c r="K155" s="6"/>
      <c r="L155" s="1"/>
      <c r="M155" s="1"/>
      <c r="N155" s="1"/>
    </row>
    <row r="156" spans="11:14">
      <c r="K156" s="6"/>
      <c r="L156" s="1"/>
      <c r="M156" s="1"/>
      <c r="N156" s="1"/>
    </row>
    <row r="157" spans="11:14">
      <c r="K157" s="6"/>
      <c r="L157" s="1"/>
      <c r="M157" s="1"/>
      <c r="N157" s="1"/>
    </row>
    <row r="158" spans="11:14">
      <c r="K158" s="6"/>
      <c r="L158" s="1"/>
      <c r="M158" s="1"/>
      <c r="N158" s="1"/>
    </row>
    <row r="159" spans="11:14">
      <c r="K159" s="6"/>
      <c r="L159" s="1"/>
      <c r="M159" s="1"/>
      <c r="N159" s="1"/>
    </row>
    <row r="160" spans="11:14">
      <c r="K160" s="6"/>
      <c r="L160" s="1"/>
      <c r="M160" s="1"/>
      <c r="N160" s="1"/>
    </row>
    <row r="161" spans="11:14">
      <c r="K161" s="6"/>
      <c r="L161" s="1"/>
      <c r="M161" s="1"/>
      <c r="N161" s="1"/>
    </row>
    <row r="162" spans="11:14">
      <c r="K162" s="6"/>
      <c r="L162" s="1"/>
      <c r="M162" s="1"/>
      <c r="N162" s="1"/>
    </row>
    <row r="163" spans="11:14">
      <c r="K163" s="6"/>
      <c r="L163" s="1"/>
      <c r="M163" s="1"/>
      <c r="N163" s="1"/>
    </row>
    <row r="164" spans="11:14">
      <c r="K164" s="6"/>
      <c r="L164" s="1"/>
      <c r="M164" s="1"/>
      <c r="N164" s="1"/>
    </row>
    <row r="165" spans="11:14">
      <c r="K165" s="6"/>
      <c r="L165" s="1"/>
      <c r="M165" s="1"/>
      <c r="N165" s="1"/>
    </row>
    <row r="166" spans="11:14">
      <c r="K166" s="6"/>
      <c r="L166" s="1"/>
      <c r="M166" s="1"/>
      <c r="N166" s="1"/>
    </row>
    <row r="167" spans="11:14">
      <c r="K167" s="6"/>
      <c r="L167" s="1"/>
      <c r="M167" s="1"/>
      <c r="N167" s="1"/>
    </row>
    <row r="168" spans="11:14">
      <c r="K168" s="6"/>
      <c r="L168" s="1"/>
      <c r="M168" s="1"/>
      <c r="N168" s="1"/>
    </row>
    <row r="169" spans="11:14">
      <c r="K169" s="6"/>
      <c r="L169" s="1"/>
      <c r="M169" s="1"/>
      <c r="N169" s="1"/>
    </row>
    <row r="170" spans="11:14">
      <c r="K170" s="6"/>
      <c r="L170" s="1"/>
      <c r="M170" s="1"/>
      <c r="N170" s="1"/>
    </row>
    <row r="171" spans="11:14">
      <c r="K171" s="6"/>
      <c r="L171" s="1"/>
      <c r="M171" s="1"/>
      <c r="N171" s="1"/>
    </row>
    <row r="172" spans="11:14">
      <c r="K172" s="6"/>
      <c r="L172" s="1"/>
      <c r="M172" s="1"/>
      <c r="N172" s="1"/>
    </row>
    <row r="173" spans="11:14">
      <c r="K173" s="6"/>
      <c r="L173" s="1"/>
      <c r="M173" s="1"/>
      <c r="N173" s="1"/>
    </row>
    <row r="174" spans="11:14">
      <c r="K174" s="6"/>
      <c r="L174" s="1"/>
      <c r="M174" s="1"/>
      <c r="N174" s="1"/>
    </row>
    <row r="175" spans="11:14">
      <c r="K175" s="6"/>
      <c r="L175" s="1"/>
      <c r="M175" s="1"/>
      <c r="N175" s="1"/>
    </row>
    <row r="176" spans="11:14">
      <c r="K176" s="6"/>
      <c r="L176" s="1"/>
      <c r="M176" s="1"/>
      <c r="N176" s="1"/>
    </row>
    <row r="177" spans="10:14">
      <c r="K177" s="6"/>
      <c r="L177" s="1"/>
      <c r="M177" s="1"/>
      <c r="N177" s="1"/>
    </row>
    <row r="178" spans="10:14">
      <c r="K178" s="6"/>
      <c r="L178" s="1"/>
      <c r="M178" s="1"/>
      <c r="N178" s="1"/>
    </row>
    <row r="179" spans="10:14">
      <c r="K179" s="6"/>
      <c r="L179" s="1"/>
      <c r="M179" s="1"/>
      <c r="N179" s="1"/>
    </row>
    <row r="180" spans="10:14">
      <c r="K180" s="6"/>
      <c r="L180" s="1"/>
      <c r="M180" s="1"/>
      <c r="N180" s="1"/>
    </row>
    <row r="181" spans="10:14">
      <c r="K181" s="6"/>
      <c r="L181" s="1"/>
      <c r="M181" s="1"/>
      <c r="N181" s="1"/>
    </row>
    <row r="182" spans="10:14">
      <c r="K182" s="6"/>
      <c r="L182" s="1"/>
      <c r="M182" s="1"/>
      <c r="N182" s="1"/>
    </row>
    <row r="183" spans="10:14">
      <c r="K183" s="6"/>
      <c r="L183" s="1"/>
      <c r="M183" s="1"/>
      <c r="N183" s="1"/>
    </row>
    <row r="184" spans="10:14">
      <c r="J184" s="1"/>
      <c r="K184" s="6"/>
      <c r="L184" s="1"/>
      <c r="M184" s="1"/>
      <c r="N184" s="1"/>
    </row>
    <row r="185" spans="10:14">
      <c r="J185" s="1"/>
      <c r="K185" s="6"/>
      <c r="L185" s="1"/>
      <c r="M185" s="1"/>
      <c r="N185" s="1"/>
    </row>
    <row r="186" spans="10:14">
      <c r="J186" s="1"/>
      <c r="K186" s="6"/>
      <c r="L186" s="1"/>
      <c r="M186" s="1"/>
      <c r="N186" s="1"/>
    </row>
    <row r="187" spans="10:14">
      <c r="J187" s="1"/>
      <c r="K187" s="6"/>
      <c r="L187" s="1"/>
      <c r="M187" s="1"/>
      <c r="N187" s="1"/>
    </row>
    <row r="188" spans="10:14">
      <c r="J188" s="1"/>
      <c r="K188" s="6"/>
      <c r="L188" s="1"/>
      <c r="M188" s="1"/>
      <c r="N188" s="1"/>
    </row>
    <row r="189" spans="10:14">
      <c r="J189" s="1"/>
      <c r="K189" s="6"/>
      <c r="L189" s="1"/>
      <c r="M189" s="1"/>
      <c r="N189" s="1"/>
    </row>
    <row r="190" spans="10:14">
      <c r="J190" s="1"/>
      <c r="K190" s="6"/>
      <c r="L190" s="1"/>
      <c r="M190" s="1"/>
      <c r="N190" s="1"/>
    </row>
    <row r="191" spans="10:14">
      <c r="J191" s="1"/>
      <c r="K191" s="6"/>
      <c r="L191" s="1"/>
      <c r="M191" s="1"/>
      <c r="N191" s="1"/>
    </row>
    <row r="192" spans="10:14">
      <c r="J192" s="1"/>
      <c r="K192" s="6"/>
      <c r="L192" s="1"/>
      <c r="M192" s="1"/>
      <c r="N192" s="1"/>
    </row>
    <row r="193" spans="8:14">
      <c r="J193" s="1"/>
      <c r="K193" s="6"/>
      <c r="L193" s="1"/>
      <c r="M193" s="1"/>
      <c r="N193" s="1"/>
    </row>
    <row r="194" spans="8:14">
      <c r="J194" s="1"/>
      <c r="K194" s="6"/>
      <c r="L194" s="1"/>
      <c r="M194" s="1"/>
      <c r="N194" s="1"/>
    </row>
    <row r="195" spans="8:14">
      <c r="J195" s="1"/>
      <c r="K195" s="6"/>
      <c r="L195" s="1"/>
      <c r="M195" s="1"/>
      <c r="N195" s="1"/>
    </row>
    <row r="196" spans="8:14">
      <c r="J196" s="1"/>
      <c r="K196" s="6"/>
      <c r="L196" s="1"/>
      <c r="M196" s="1"/>
      <c r="N196" s="1"/>
    </row>
    <row r="197" spans="8:14">
      <c r="J197" s="1"/>
      <c r="K197" s="6"/>
      <c r="L197" s="1"/>
      <c r="M197" s="1"/>
      <c r="N197" s="1"/>
    </row>
    <row r="198" spans="8:14">
      <c r="J198" s="1"/>
      <c r="K198" s="1"/>
      <c r="L198" s="1"/>
      <c r="M198" s="1"/>
      <c r="N198" s="1"/>
    </row>
    <row r="199" spans="8:14">
      <c r="J199" s="1"/>
      <c r="K199" s="1"/>
      <c r="L199" s="1"/>
      <c r="M199" s="1"/>
      <c r="N199" s="1"/>
    </row>
    <row r="200" spans="8:14">
      <c r="H200" s="3"/>
      <c r="J200" s="1"/>
      <c r="K200" s="1"/>
      <c r="L200" s="1"/>
      <c r="M200" s="1"/>
      <c r="N200" s="1"/>
    </row>
    <row r="201" spans="8:14">
      <c r="H201" s="3"/>
      <c r="J201" s="1"/>
      <c r="K201" s="1"/>
      <c r="L201" s="1"/>
      <c r="M201" s="1"/>
      <c r="N201" s="1"/>
    </row>
    <row r="202" spans="8:14">
      <c r="H202" s="13"/>
      <c r="J202" s="1"/>
      <c r="K202" s="1"/>
      <c r="L202" s="1"/>
      <c r="M202" s="1"/>
      <c r="N202" s="1"/>
    </row>
    <row r="203" spans="8:14">
      <c r="H203" s="3"/>
      <c r="J203" s="1"/>
      <c r="K203" s="1"/>
      <c r="L203" s="1"/>
      <c r="M203" s="1"/>
      <c r="N203" s="1"/>
    </row>
    <row r="204" spans="8:14">
      <c r="J204" s="1"/>
      <c r="K204" s="1"/>
      <c r="L204" s="1"/>
      <c r="M204" s="1"/>
      <c r="N204" s="1"/>
    </row>
  </sheetData>
  <autoFilter ref="A1:AC1" xr:uid="{4E525F88-AC14-2C40-B9EB-2569F86831B3}">
    <sortState xmlns:xlrd2="http://schemas.microsoft.com/office/spreadsheetml/2017/richdata2" ref="A2:AC108">
      <sortCondition ref="A1:A108"/>
    </sortState>
  </autoFilter>
  <sortState xmlns:xlrd2="http://schemas.microsoft.com/office/spreadsheetml/2017/richdata2" ref="A2:Z108">
    <sortCondition descending="1" ref="N2:N108"/>
    <sortCondition ref="M2:M108"/>
  </sortState>
  <conditionalFormatting sqref="G1:L1048576">
    <cfRule type="iconSet" priority="1">
      <iconSet iconSet="3Signs" reverse="1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horizontalDpi="0" verticalDpi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77312-B88F-364C-AB2A-98A3CA452EE3}">
  <sheetPr>
    <tabColor rgb="FFFF0000"/>
  </sheetPr>
  <dimension ref="A1:G158"/>
  <sheetViews>
    <sheetView zoomScale="200" zoomScaleNormal="200" workbookViewId="0">
      <selection activeCell="D24" sqref="D24"/>
    </sheetView>
  </sheetViews>
  <sheetFormatPr baseColWidth="10" defaultRowHeight="15"/>
  <cols>
    <col min="1" max="16384" width="10.83203125" style="14"/>
  </cols>
  <sheetData>
    <row r="1" spans="1:7">
      <c r="A1" s="14" t="s">
        <v>1248</v>
      </c>
      <c r="B1" s="14" t="s">
        <v>1242</v>
      </c>
      <c r="C1" s="14" t="s">
        <v>1243</v>
      </c>
      <c r="D1" s="14" t="s">
        <v>1244</v>
      </c>
      <c r="E1" s="14" t="s">
        <v>1245</v>
      </c>
      <c r="F1" s="14" t="s">
        <v>1246</v>
      </c>
      <c r="G1" s="14" t="s">
        <v>1247</v>
      </c>
    </row>
    <row r="2" spans="1:7">
      <c r="A2" s="14">
        <v>1</v>
      </c>
      <c r="B2" s="15" t="s">
        <v>592</v>
      </c>
      <c r="C2" s="15" t="s">
        <v>592</v>
      </c>
      <c r="D2" s="15" t="s">
        <v>592</v>
      </c>
      <c r="E2" s="15" t="s">
        <v>592</v>
      </c>
      <c r="F2" s="15" t="s">
        <v>592</v>
      </c>
      <c r="G2" s="15" t="s">
        <v>592</v>
      </c>
    </row>
    <row r="3" spans="1:7">
      <c r="A3" s="14">
        <v>2</v>
      </c>
      <c r="B3" s="15" t="s">
        <v>573</v>
      </c>
      <c r="C3" s="15" t="s">
        <v>573</v>
      </c>
      <c r="D3" s="15" t="s">
        <v>573</v>
      </c>
      <c r="E3" s="15" t="s">
        <v>573</v>
      </c>
      <c r="F3" s="15" t="s">
        <v>573</v>
      </c>
      <c r="G3" s="15" t="s">
        <v>573</v>
      </c>
    </row>
    <row r="4" spans="1:7">
      <c r="A4" s="14">
        <v>3</v>
      </c>
      <c r="B4" s="15" t="s">
        <v>725</v>
      </c>
      <c r="C4" s="15" t="s">
        <v>594</v>
      </c>
      <c r="D4" s="15" t="s">
        <v>725</v>
      </c>
      <c r="E4" s="15" t="s">
        <v>725</v>
      </c>
      <c r="F4" s="15" t="s">
        <v>562</v>
      </c>
      <c r="G4" s="15" t="s">
        <v>562</v>
      </c>
    </row>
    <row r="5" spans="1:7">
      <c r="A5" s="14">
        <v>4</v>
      </c>
      <c r="B5" s="15" t="s">
        <v>594</v>
      </c>
      <c r="C5" s="15" t="s">
        <v>562</v>
      </c>
      <c r="D5" s="15" t="s">
        <v>698</v>
      </c>
      <c r="E5" s="15" t="s">
        <v>594</v>
      </c>
      <c r="F5" s="15" t="s">
        <v>594</v>
      </c>
      <c r="G5" s="15" t="s">
        <v>594</v>
      </c>
    </row>
    <row r="6" spans="1:7">
      <c r="A6" s="14">
        <v>5</v>
      </c>
      <c r="B6" s="15" t="s">
        <v>562</v>
      </c>
      <c r="C6" s="15" t="s">
        <v>725</v>
      </c>
      <c r="D6" s="15" t="s">
        <v>653</v>
      </c>
      <c r="E6" s="15" t="s">
        <v>562</v>
      </c>
      <c r="F6" s="15" t="s">
        <v>725</v>
      </c>
      <c r="G6" s="15" t="s">
        <v>589</v>
      </c>
    </row>
    <row r="7" spans="1:7">
      <c r="A7" s="14">
        <v>6</v>
      </c>
      <c r="B7" s="15" t="s">
        <v>593</v>
      </c>
      <c r="C7" s="15" t="s">
        <v>557</v>
      </c>
      <c r="D7" s="15" t="s">
        <v>876</v>
      </c>
      <c r="E7" s="15" t="s">
        <v>698</v>
      </c>
      <c r="F7" s="15" t="s">
        <v>574</v>
      </c>
      <c r="G7" s="15" t="s">
        <v>557</v>
      </c>
    </row>
    <row r="8" spans="1:7">
      <c r="A8" s="14">
        <v>7</v>
      </c>
      <c r="B8" s="15" t="s">
        <v>574</v>
      </c>
      <c r="C8" s="15" t="s">
        <v>559</v>
      </c>
      <c r="D8" s="15" t="s">
        <v>562</v>
      </c>
      <c r="E8" s="15" t="s">
        <v>653</v>
      </c>
      <c r="F8" s="15" t="s">
        <v>589</v>
      </c>
      <c r="G8" s="15" t="s">
        <v>725</v>
      </c>
    </row>
    <row r="9" spans="1:7">
      <c r="A9" s="14">
        <v>8</v>
      </c>
      <c r="B9" s="15" t="s">
        <v>653</v>
      </c>
      <c r="C9" s="15" t="s">
        <v>589</v>
      </c>
      <c r="D9" s="15" t="s">
        <v>594</v>
      </c>
      <c r="E9" s="15" t="s">
        <v>876</v>
      </c>
      <c r="F9" s="15" t="s">
        <v>593</v>
      </c>
      <c r="G9" s="15" t="s">
        <v>574</v>
      </c>
    </row>
    <row r="10" spans="1:7">
      <c r="A10" s="14">
        <v>9</v>
      </c>
      <c r="B10" s="15" t="s">
        <v>876</v>
      </c>
      <c r="C10" s="15" t="s">
        <v>593</v>
      </c>
      <c r="D10" s="15" t="s">
        <v>638</v>
      </c>
      <c r="E10" s="15" t="s">
        <v>638</v>
      </c>
      <c r="F10" s="15" t="s">
        <v>558</v>
      </c>
      <c r="G10" s="15" t="s">
        <v>582</v>
      </c>
    </row>
    <row r="11" spans="1:7">
      <c r="A11" s="14">
        <v>10</v>
      </c>
      <c r="B11" s="15" t="s">
        <v>698</v>
      </c>
      <c r="C11" s="15" t="s">
        <v>574</v>
      </c>
      <c r="D11" s="15" t="s">
        <v>722</v>
      </c>
      <c r="E11" s="15" t="s">
        <v>574</v>
      </c>
      <c r="F11" s="15" t="s">
        <v>566</v>
      </c>
      <c r="G11" s="15" t="s">
        <v>593</v>
      </c>
    </row>
    <row r="12" spans="1:7">
      <c r="A12" s="14">
        <v>11</v>
      </c>
      <c r="B12" s="15" t="s">
        <v>638</v>
      </c>
      <c r="C12" s="15" t="s">
        <v>581</v>
      </c>
      <c r="D12" s="15" t="s">
        <v>869</v>
      </c>
      <c r="E12" s="15" t="s">
        <v>593</v>
      </c>
      <c r="F12" s="15" t="s">
        <v>559</v>
      </c>
      <c r="G12" s="15" t="s">
        <v>566</v>
      </c>
    </row>
    <row r="13" spans="1:7">
      <c r="A13" s="14">
        <v>12</v>
      </c>
      <c r="B13" s="15" t="s">
        <v>589</v>
      </c>
      <c r="C13" s="15" t="s">
        <v>558</v>
      </c>
      <c r="D13" s="15" t="s">
        <v>660</v>
      </c>
      <c r="E13" s="15" t="s">
        <v>722</v>
      </c>
      <c r="F13" s="15" t="s">
        <v>591</v>
      </c>
      <c r="G13" s="15" t="s">
        <v>591</v>
      </c>
    </row>
    <row r="14" spans="1:7">
      <c r="A14" s="14">
        <v>13</v>
      </c>
      <c r="B14" s="15" t="s">
        <v>694</v>
      </c>
      <c r="C14" s="15" t="s">
        <v>591</v>
      </c>
      <c r="D14" s="15" t="s">
        <v>676</v>
      </c>
      <c r="E14" s="15" t="s">
        <v>869</v>
      </c>
      <c r="F14" s="15" t="s">
        <v>582</v>
      </c>
      <c r="G14" s="15" t="s">
        <v>568</v>
      </c>
    </row>
    <row r="15" spans="1:7">
      <c r="A15" s="14">
        <v>14</v>
      </c>
      <c r="B15" s="15" t="s">
        <v>557</v>
      </c>
      <c r="C15" s="15" t="s">
        <v>561</v>
      </c>
      <c r="D15" s="15" t="s">
        <v>626</v>
      </c>
      <c r="E15" s="15" t="s">
        <v>660</v>
      </c>
      <c r="F15" s="15" t="s">
        <v>557</v>
      </c>
      <c r="G15" s="15" t="s">
        <v>587</v>
      </c>
    </row>
    <row r="16" spans="1:7">
      <c r="A16" s="14">
        <v>15</v>
      </c>
      <c r="B16" s="15" t="s">
        <v>704</v>
      </c>
      <c r="C16" s="15" t="s">
        <v>586</v>
      </c>
      <c r="D16" s="15" t="s">
        <v>709</v>
      </c>
      <c r="E16" s="15" t="s">
        <v>626</v>
      </c>
      <c r="F16" s="15" t="s">
        <v>586</v>
      </c>
      <c r="G16" s="15" t="s">
        <v>581</v>
      </c>
    </row>
    <row r="17" spans="1:7">
      <c r="A17" s="14">
        <v>16</v>
      </c>
      <c r="B17" s="15" t="s">
        <v>726</v>
      </c>
      <c r="C17" s="15" t="s">
        <v>582</v>
      </c>
      <c r="D17" s="15" t="s">
        <v>863</v>
      </c>
      <c r="E17" s="15" t="s">
        <v>704</v>
      </c>
      <c r="F17" s="15" t="s">
        <v>570</v>
      </c>
      <c r="G17" s="15" t="s">
        <v>586</v>
      </c>
    </row>
    <row r="18" spans="1:7">
      <c r="A18" s="14">
        <v>17</v>
      </c>
      <c r="B18" s="15" t="s">
        <v>591</v>
      </c>
      <c r="C18" s="15" t="s">
        <v>726</v>
      </c>
      <c r="D18" s="15" t="s">
        <v>714</v>
      </c>
      <c r="E18" s="15" t="s">
        <v>608</v>
      </c>
      <c r="F18" s="15" t="s">
        <v>590</v>
      </c>
      <c r="G18" s="15" t="s">
        <v>705</v>
      </c>
    </row>
    <row r="19" spans="1:7">
      <c r="A19" s="14">
        <v>18</v>
      </c>
      <c r="B19" s="15" t="s">
        <v>581</v>
      </c>
      <c r="C19" s="15" t="s">
        <v>580</v>
      </c>
      <c r="D19" s="15" t="s">
        <v>704</v>
      </c>
      <c r="E19" s="15" t="s">
        <v>676</v>
      </c>
      <c r="F19" s="15" t="s">
        <v>585</v>
      </c>
      <c r="G19" s="15" t="s">
        <v>704</v>
      </c>
    </row>
    <row r="20" spans="1:7">
      <c r="A20" s="14">
        <v>19</v>
      </c>
      <c r="B20" s="15" t="s">
        <v>869</v>
      </c>
      <c r="C20" s="15" t="s">
        <v>565</v>
      </c>
      <c r="D20" s="15" t="s">
        <v>719</v>
      </c>
      <c r="E20" s="15" t="s">
        <v>581</v>
      </c>
      <c r="F20" s="15" t="s">
        <v>561</v>
      </c>
      <c r="G20" s="15" t="s">
        <v>570</v>
      </c>
    </row>
    <row r="21" spans="1:7">
      <c r="A21" s="14">
        <v>20</v>
      </c>
      <c r="B21" s="15" t="s">
        <v>608</v>
      </c>
      <c r="C21" s="15" t="s">
        <v>577</v>
      </c>
      <c r="D21" s="15" t="s">
        <v>608</v>
      </c>
      <c r="E21" s="15" t="s">
        <v>863</v>
      </c>
      <c r="F21" s="15" t="s">
        <v>564</v>
      </c>
      <c r="G21" s="15" t="s">
        <v>561</v>
      </c>
    </row>
    <row r="22" spans="1:7">
      <c r="A22" s="14">
        <v>21</v>
      </c>
      <c r="B22" s="15" t="s">
        <v>660</v>
      </c>
      <c r="C22" s="15" t="s">
        <v>579</v>
      </c>
      <c r="D22" s="15" t="s">
        <v>659</v>
      </c>
      <c r="E22" s="15" t="s">
        <v>709</v>
      </c>
      <c r="F22" s="15" t="s">
        <v>568</v>
      </c>
      <c r="G22" s="15" t="s">
        <v>559</v>
      </c>
    </row>
    <row r="23" spans="1:7">
      <c r="A23" s="14">
        <v>22</v>
      </c>
      <c r="B23" s="15" t="s">
        <v>561</v>
      </c>
      <c r="C23" s="15" t="s">
        <v>560</v>
      </c>
      <c r="D23" s="15" t="s">
        <v>581</v>
      </c>
      <c r="E23" s="15" t="s">
        <v>719</v>
      </c>
      <c r="F23" s="15" t="s">
        <v>705</v>
      </c>
      <c r="G23" s="15" t="s">
        <v>585</v>
      </c>
    </row>
    <row r="24" spans="1:7">
      <c r="A24" s="14">
        <v>23</v>
      </c>
      <c r="B24" s="15" t="s">
        <v>626</v>
      </c>
      <c r="C24" s="15" t="s">
        <v>590</v>
      </c>
      <c r="D24" s="15" t="s">
        <v>621</v>
      </c>
      <c r="E24" s="15" t="s">
        <v>659</v>
      </c>
      <c r="F24" s="15" t="s">
        <v>588</v>
      </c>
      <c r="G24" s="15" t="s">
        <v>558</v>
      </c>
    </row>
    <row r="25" spans="1:7">
      <c r="A25" s="14">
        <v>24</v>
      </c>
      <c r="B25" s="15" t="s">
        <v>863</v>
      </c>
      <c r="C25" s="15" t="s">
        <v>704</v>
      </c>
      <c r="D25" s="15" t="s">
        <v>866</v>
      </c>
      <c r="E25" s="15" t="s">
        <v>714</v>
      </c>
      <c r="F25" s="15" t="s">
        <v>583</v>
      </c>
      <c r="G25" s="15" t="s">
        <v>590</v>
      </c>
    </row>
    <row r="26" spans="1:7">
      <c r="A26" s="14">
        <v>25</v>
      </c>
      <c r="B26" s="15" t="s">
        <v>676</v>
      </c>
      <c r="C26" s="15" t="s">
        <v>587</v>
      </c>
      <c r="D26" s="15" t="s">
        <v>873</v>
      </c>
      <c r="E26" s="15" t="s">
        <v>582</v>
      </c>
      <c r="F26" s="15" t="s">
        <v>581</v>
      </c>
      <c r="G26" s="15" t="s">
        <v>712</v>
      </c>
    </row>
    <row r="27" spans="1:7">
      <c r="A27" s="14">
        <v>26</v>
      </c>
      <c r="B27" s="15" t="s">
        <v>609</v>
      </c>
      <c r="C27" s="15" t="s">
        <v>584</v>
      </c>
      <c r="D27" s="15" t="s">
        <v>560</v>
      </c>
      <c r="E27" s="15" t="s">
        <v>873</v>
      </c>
      <c r="F27" s="15" t="s">
        <v>577</v>
      </c>
      <c r="G27" s="15" t="s">
        <v>564</v>
      </c>
    </row>
    <row r="28" spans="1:7">
      <c r="A28" s="14">
        <v>27</v>
      </c>
      <c r="B28" s="15" t="s">
        <v>616</v>
      </c>
      <c r="C28" s="15" t="s">
        <v>564</v>
      </c>
      <c r="D28" s="15" t="s">
        <v>574</v>
      </c>
      <c r="E28" s="15" t="s">
        <v>579</v>
      </c>
      <c r="F28" s="15" t="s">
        <v>702</v>
      </c>
      <c r="G28" s="15" t="s">
        <v>697</v>
      </c>
    </row>
    <row r="29" spans="1:7">
      <c r="A29" s="14">
        <v>28</v>
      </c>
      <c r="B29" s="15" t="s">
        <v>709</v>
      </c>
      <c r="C29" s="15" t="s">
        <v>585</v>
      </c>
      <c r="D29" s="15" t="s">
        <v>716</v>
      </c>
      <c r="E29" s="15" t="s">
        <v>866</v>
      </c>
      <c r="F29" s="15" t="s">
        <v>704</v>
      </c>
      <c r="G29" s="15" t="s">
        <v>588</v>
      </c>
    </row>
    <row r="30" spans="1:7">
      <c r="A30" s="14">
        <v>29</v>
      </c>
      <c r="B30" s="15" t="s">
        <v>582</v>
      </c>
      <c r="C30" s="15" t="s">
        <v>694</v>
      </c>
      <c r="D30" s="15" t="s">
        <v>579</v>
      </c>
      <c r="E30" s="15" t="s">
        <v>557</v>
      </c>
      <c r="F30" s="15" t="s">
        <v>565</v>
      </c>
      <c r="G30" s="15" t="s">
        <v>702</v>
      </c>
    </row>
    <row r="31" spans="1:7">
      <c r="A31" s="14">
        <v>30</v>
      </c>
      <c r="B31" s="15" t="s">
        <v>611</v>
      </c>
      <c r="C31" s="15" t="s">
        <v>716</v>
      </c>
      <c r="D31" s="15" t="s">
        <v>609</v>
      </c>
      <c r="E31" s="15" t="s">
        <v>621</v>
      </c>
      <c r="F31" s="15" t="s">
        <v>710</v>
      </c>
      <c r="G31" s="15" t="s">
        <v>715</v>
      </c>
    </row>
    <row r="32" spans="1:7">
      <c r="A32" s="14">
        <v>31</v>
      </c>
      <c r="B32" s="15" t="s">
        <v>722</v>
      </c>
      <c r="C32" s="15" t="s">
        <v>702</v>
      </c>
      <c r="D32" s="15" t="s">
        <v>611</v>
      </c>
      <c r="E32" s="15" t="s">
        <v>609</v>
      </c>
      <c r="F32" s="15" t="s">
        <v>587</v>
      </c>
      <c r="G32" s="15" t="s">
        <v>1249</v>
      </c>
    </row>
    <row r="33" spans="1:7">
      <c r="A33" s="14">
        <v>32</v>
      </c>
      <c r="B33" s="15" t="s">
        <v>565</v>
      </c>
      <c r="C33" s="15" t="s">
        <v>715</v>
      </c>
      <c r="D33" s="15" t="s">
        <v>663</v>
      </c>
      <c r="E33" s="15" t="s">
        <v>611</v>
      </c>
      <c r="F33" s="15" t="s">
        <v>1249</v>
      </c>
      <c r="G33" s="15" t="s">
        <v>713</v>
      </c>
    </row>
    <row r="34" spans="1:7">
      <c r="A34" s="14">
        <v>33</v>
      </c>
      <c r="B34" s="15" t="s">
        <v>621</v>
      </c>
      <c r="C34" s="15" t="s">
        <v>588</v>
      </c>
      <c r="D34" s="15" t="s">
        <v>675</v>
      </c>
      <c r="E34" s="15" t="s">
        <v>589</v>
      </c>
      <c r="F34" s="15" t="s">
        <v>560</v>
      </c>
      <c r="G34" s="15" t="s">
        <v>577</v>
      </c>
    </row>
    <row r="35" spans="1:7">
      <c r="A35" s="14">
        <v>34</v>
      </c>
      <c r="B35" s="15" t="s">
        <v>559</v>
      </c>
      <c r="C35" s="15" t="s">
        <v>722</v>
      </c>
      <c r="D35" s="15" t="s">
        <v>666</v>
      </c>
      <c r="E35" s="15" t="s">
        <v>716</v>
      </c>
      <c r="F35" s="15" t="s">
        <v>697</v>
      </c>
      <c r="G35" s="15" t="s">
        <v>726</v>
      </c>
    </row>
    <row r="36" spans="1:7">
      <c r="A36" s="14">
        <v>35</v>
      </c>
      <c r="B36" s="15" t="s">
        <v>675</v>
      </c>
      <c r="C36" s="15" t="s">
        <v>697</v>
      </c>
      <c r="D36" s="15" t="s">
        <v>582</v>
      </c>
      <c r="E36" s="15" t="s">
        <v>560</v>
      </c>
      <c r="F36" s="15" t="s">
        <v>569</v>
      </c>
      <c r="G36" s="15" t="s">
        <v>580</v>
      </c>
    </row>
    <row r="37" spans="1:7">
      <c r="A37" s="14">
        <v>36</v>
      </c>
      <c r="B37" s="15" t="s">
        <v>719</v>
      </c>
      <c r="C37" s="15" t="s">
        <v>710</v>
      </c>
      <c r="D37" s="15" t="s">
        <v>623</v>
      </c>
      <c r="E37" s="15" t="s">
        <v>694</v>
      </c>
      <c r="F37" s="15" t="s">
        <v>726</v>
      </c>
      <c r="G37" s="15" t="s">
        <v>560</v>
      </c>
    </row>
    <row r="38" spans="1:7">
      <c r="A38" s="14">
        <v>37</v>
      </c>
      <c r="B38" s="15" t="s">
        <v>659</v>
      </c>
      <c r="C38" s="15" t="s">
        <v>570</v>
      </c>
      <c r="D38" s="15" t="s">
        <v>862</v>
      </c>
      <c r="E38" s="15" t="s">
        <v>616</v>
      </c>
      <c r="F38" s="15" t="s">
        <v>694</v>
      </c>
      <c r="G38" s="15" t="s">
        <v>699</v>
      </c>
    </row>
    <row r="39" spans="1:7">
      <c r="A39" s="14">
        <v>38</v>
      </c>
      <c r="B39" s="15" t="s">
        <v>623</v>
      </c>
      <c r="C39" s="15" t="s">
        <v>583</v>
      </c>
      <c r="D39" s="15" t="s">
        <v>664</v>
      </c>
      <c r="E39" s="15" t="s">
        <v>675</v>
      </c>
      <c r="F39" s="15" t="s">
        <v>584</v>
      </c>
      <c r="G39" s="15" t="s">
        <v>583</v>
      </c>
    </row>
    <row r="40" spans="1:7">
      <c r="A40" s="14">
        <v>39</v>
      </c>
      <c r="B40" s="15" t="s">
        <v>873</v>
      </c>
      <c r="C40" s="15" t="s">
        <v>705</v>
      </c>
      <c r="D40" s="15" t="s">
        <v>616</v>
      </c>
      <c r="E40" s="15" t="s">
        <v>726</v>
      </c>
      <c r="F40" s="15" t="s">
        <v>715</v>
      </c>
      <c r="G40" s="15" t="s">
        <v>565</v>
      </c>
    </row>
    <row r="41" spans="1:7">
      <c r="A41" s="14">
        <v>40</v>
      </c>
      <c r="B41" s="15" t="s">
        <v>716</v>
      </c>
      <c r="C41" s="15" t="s">
        <v>575</v>
      </c>
      <c r="D41" s="15" t="s">
        <v>702</v>
      </c>
      <c r="E41" s="15" t="s">
        <v>623</v>
      </c>
      <c r="F41" s="15" t="s">
        <v>699</v>
      </c>
      <c r="G41" s="15" t="s">
        <v>708</v>
      </c>
    </row>
    <row r="42" spans="1:7">
      <c r="A42" s="14">
        <v>41</v>
      </c>
      <c r="B42" s="15" t="s">
        <v>702</v>
      </c>
      <c r="C42" s="15" t="s">
        <v>718</v>
      </c>
      <c r="D42" s="15" t="s">
        <v>645</v>
      </c>
      <c r="E42" s="15" t="s">
        <v>663</v>
      </c>
      <c r="F42" s="15" t="s">
        <v>713</v>
      </c>
      <c r="G42" s="15" t="s">
        <v>706</v>
      </c>
    </row>
    <row r="43" spans="1:7">
      <c r="A43" s="14">
        <v>42</v>
      </c>
      <c r="B43" s="15" t="s">
        <v>560</v>
      </c>
      <c r="C43" s="15" t="s">
        <v>723</v>
      </c>
      <c r="D43" s="15" t="s">
        <v>557</v>
      </c>
      <c r="E43" s="15" t="s">
        <v>862</v>
      </c>
      <c r="F43" s="15" t="s">
        <v>712</v>
      </c>
      <c r="G43" s="15" t="s">
        <v>711</v>
      </c>
    </row>
    <row r="44" spans="1:7">
      <c r="A44" s="14">
        <v>43</v>
      </c>
      <c r="B44" s="15" t="s">
        <v>862</v>
      </c>
      <c r="C44" s="15" t="s">
        <v>709</v>
      </c>
      <c r="D44" s="15" t="s">
        <v>565</v>
      </c>
      <c r="E44" s="15" t="s">
        <v>666</v>
      </c>
      <c r="F44" s="15" t="s">
        <v>571</v>
      </c>
      <c r="G44" s="15" t="s">
        <v>710</v>
      </c>
    </row>
    <row r="45" spans="1:7">
      <c r="A45" s="14">
        <v>44</v>
      </c>
      <c r="B45" s="15" t="s">
        <v>615</v>
      </c>
      <c r="C45" s="15" t="s">
        <v>719</v>
      </c>
      <c r="D45" s="15" t="s">
        <v>662</v>
      </c>
      <c r="E45" s="15" t="s">
        <v>565</v>
      </c>
      <c r="F45" s="15" t="s">
        <v>578</v>
      </c>
      <c r="G45" s="15" t="s">
        <v>716</v>
      </c>
    </row>
    <row r="46" spans="1:7">
      <c r="A46" s="14">
        <v>45</v>
      </c>
      <c r="B46" s="15" t="s">
        <v>620</v>
      </c>
      <c r="C46" s="15" t="s">
        <v>578</v>
      </c>
      <c r="D46" s="15" t="s">
        <v>694</v>
      </c>
      <c r="E46" s="15" t="s">
        <v>645</v>
      </c>
      <c r="F46" s="15" t="s">
        <v>580</v>
      </c>
      <c r="G46" s="15" t="s">
        <v>703</v>
      </c>
    </row>
    <row r="47" spans="1:7">
      <c r="A47" s="14">
        <v>46</v>
      </c>
      <c r="B47" s="15" t="s">
        <v>645</v>
      </c>
      <c r="C47" s="15" t="s">
        <v>698</v>
      </c>
      <c r="D47" s="15" t="s">
        <v>723</v>
      </c>
      <c r="E47" s="15" t="s">
        <v>591</v>
      </c>
      <c r="F47" s="15" t="s">
        <v>706</v>
      </c>
      <c r="G47" s="15" t="s">
        <v>584</v>
      </c>
    </row>
    <row r="48" spans="1:7">
      <c r="A48" s="14">
        <v>47</v>
      </c>
      <c r="B48" s="15" t="s">
        <v>714</v>
      </c>
      <c r="C48" s="15" t="s">
        <v>724</v>
      </c>
      <c r="D48" s="15" t="s">
        <v>620</v>
      </c>
      <c r="E48" s="15" t="s">
        <v>664</v>
      </c>
      <c r="F48" s="15" t="s">
        <v>708</v>
      </c>
      <c r="G48" s="15" t="s">
        <v>571</v>
      </c>
    </row>
    <row r="49" spans="1:7">
      <c r="A49" s="14">
        <v>48</v>
      </c>
      <c r="B49" s="15" t="s">
        <v>705</v>
      </c>
      <c r="C49" s="15" t="s">
        <v>721</v>
      </c>
      <c r="D49" s="15" t="s">
        <v>622</v>
      </c>
      <c r="E49" s="15" t="s">
        <v>702</v>
      </c>
      <c r="F49" s="15" t="s">
        <v>711</v>
      </c>
      <c r="G49" s="15" t="s">
        <v>569</v>
      </c>
    </row>
    <row r="50" spans="1:7">
      <c r="A50" s="14">
        <v>49</v>
      </c>
      <c r="B50" s="15" t="s">
        <v>866</v>
      </c>
      <c r="C50" s="15" t="s">
        <v>711</v>
      </c>
      <c r="D50" s="15" t="s">
        <v>718</v>
      </c>
      <c r="E50" s="15" t="s">
        <v>620</v>
      </c>
      <c r="F50" s="15" t="s">
        <v>563</v>
      </c>
      <c r="G50" s="15" t="s">
        <v>721</v>
      </c>
    </row>
    <row r="51" spans="1:7">
      <c r="A51" s="14">
        <v>50</v>
      </c>
      <c r="B51" s="15" t="s">
        <v>652</v>
      </c>
      <c r="C51" s="15" t="s">
        <v>717</v>
      </c>
      <c r="D51" s="15" t="s">
        <v>605</v>
      </c>
      <c r="E51" s="15" t="s">
        <v>662</v>
      </c>
      <c r="F51" s="15" t="s">
        <v>572</v>
      </c>
      <c r="G51" s="15" t="s">
        <v>724</v>
      </c>
    </row>
    <row r="52" spans="1:7">
      <c r="A52" s="14">
        <v>51</v>
      </c>
      <c r="B52" s="15" t="s">
        <v>663</v>
      </c>
      <c r="C52" s="15" t="s">
        <v>572</v>
      </c>
      <c r="D52" s="15" t="s">
        <v>726</v>
      </c>
      <c r="E52" s="15" t="s">
        <v>622</v>
      </c>
      <c r="F52" s="15" t="s">
        <v>693</v>
      </c>
      <c r="G52" s="15" t="s">
        <v>694</v>
      </c>
    </row>
    <row r="53" spans="1:7">
      <c r="A53" s="14">
        <v>52</v>
      </c>
      <c r="B53" s="15" t="s">
        <v>579</v>
      </c>
      <c r="C53" s="15" t="s">
        <v>569</v>
      </c>
      <c r="D53" s="15" t="s">
        <v>627</v>
      </c>
      <c r="E53" s="15" t="s">
        <v>605</v>
      </c>
      <c r="F53" s="15" t="s">
        <v>579</v>
      </c>
      <c r="G53" s="15" t="s">
        <v>576</v>
      </c>
    </row>
    <row r="54" spans="1:7">
      <c r="A54" s="14">
        <v>53</v>
      </c>
      <c r="B54" s="15" t="s">
        <v>622</v>
      </c>
      <c r="C54" s="15" t="s">
        <v>566</v>
      </c>
      <c r="D54" s="15" t="s">
        <v>700</v>
      </c>
      <c r="E54" s="15" t="s">
        <v>723</v>
      </c>
      <c r="F54" s="15" t="s">
        <v>867</v>
      </c>
      <c r="G54" s="15" t="s">
        <v>700</v>
      </c>
    </row>
    <row r="55" spans="1:7">
      <c r="A55" s="14">
        <v>54</v>
      </c>
      <c r="B55" s="15" t="s">
        <v>605</v>
      </c>
      <c r="C55" s="15" t="s">
        <v>693</v>
      </c>
      <c r="D55" s="15" t="s">
        <v>566</v>
      </c>
      <c r="E55" s="15" t="s">
        <v>561</v>
      </c>
      <c r="F55" s="15" t="s">
        <v>719</v>
      </c>
      <c r="G55" s="15" t="s">
        <v>693</v>
      </c>
    </row>
    <row r="56" spans="1:7">
      <c r="A56" s="14">
        <v>55</v>
      </c>
      <c r="B56" s="15" t="s">
        <v>666</v>
      </c>
      <c r="C56" s="15" t="s">
        <v>714</v>
      </c>
      <c r="D56" s="15" t="s">
        <v>604</v>
      </c>
      <c r="E56" s="15" t="s">
        <v>652</v>
      </c>
      <c r="F56" s="15" t="s">
        <v>576</v>
      </c>
      <c r="G56" s="15" t="s">
        <v>707</v>
      </c>
    </row>
    <row r="57" spans="1:7">
      <c r="A57" s="14">
        <v>56</v>
      </c>
      <c r="B57" s="15" t="s">
        <v>664</v>
      </c>
      <c r="C57" s="15" t="s">
        <v>568</v>
      </c>
      <c r="D57" s="15" t="s">
        <v>589</v>
      </c>
      <c r="E57" s="15" t="s">
        <v>627</v>
      </c>
      <c r="F57" s="15" t="s">
        <v>703</v>
      </c>
      <c r="G57" s="15" t="s">
        <v>722</v>
      </c>
    </row>
    <row r="58" spans="1:7">
      <c r="A58" s="14">
        <v>57</v>
      </c>
      <c r="B58" s="15" t="s">
        <v>586</v>
      </c>
      <c r="C58" s="15" t="s">
        <v>571</v>
      </c>
      <c r="D58" s="15" t="s">
        <v>871</v>
      </c>
      <c r="E58" s="15" t="s">
        <v>705</v>
      </c>
      <c r="F58" s="15" t="s">
        <v>865</v>
      </c>
      <c r="G58" s="15" t="s">
        <v>723</v>
      </c>
    </row>
    <row r="59" spans="1:7">
      <c r="A59" s="14">
        <v>58</v>
      </c>
      <c r="B59" s="15" t="s">
        <v>662</v>
      </c>
      <c r="C59" s="15" t="s">
        <v>708</v>
      </c>
      <c r="D59" s="15" t="s">
        <v>591</v>
      </c>
      <c r="E59" s="15" t="s">
        <v>718</v>
      </c>
      <c r="F59" s="15" t="s">
        <v>716</v>
      </c>
      <c r="G59" s="15" t="s">
        <v>714</v>
      </c>
    </row>
    <row r="60" spans="1:7">
      <c r="A60" s="14">
        <v>59</v>
      </c>
      <c r="B60" s="15" t="s">
        <v>614</v>
      </c>
      <c r="C60" s="15" t="s">
        <v>706</v>
      </c>
      <c r="D60" s="15" t="s">
        <v>593</v>
      </c>
      <c r="E60" s="15" t="s">
        <v>649</v>
      </c>
      <c r="F60" s="15" t="s">
        <v>700</v>
      </c>
      <c r="G60" s="15" t="s">
        <v>719</v>
      </c>
    </row>
    <row r="61" spans="1:7">
      <c r="A61" s="14">
        <v>60</v>
      </c>
      <c r="B61" s="15" t="s">
        <v>606</v>
      </c>
      <c r="C61" s="15" t="s">
        <v>712</v>
      </c>
      <c r="D61" s="15" t="s">
        <v>652</v>
      </c>
      <c r="E61" s="15" t="s">
        <v>715</v>
      </c>
      <c r="F61" s="15" t="s">
        <v>707</v>
      </c>
      <c r="G61" s="15" t="s">
        <v>572</v>
      </c>
    </row>
    <row r="62" spans="1:7">
      <c r="B62" s="15"/>
      <c r="C62" s="15"/>
      <c r="D62" s="15"/>
      <c r="E62" s="15"/>
      <c r="F62" s="15"/>
      <c r="G62" s="15"/>
    </row>
    <row r="63" spans="1:7">
      <c r="B63" s="15"/>
      <c r="C63" s="15"/>
      <c r="D63" s="15"/>
      <c r="E63" s="15"/>
      <c r="F63" s="15"/>
      <c r="G63" s="15"/>
    </row>
    <row r="64" spans="1:7">
      <c r="B64" s="15"/>
      <c r="C64" s="15"/>
      <c r="D64" s="15"/>
      <c r="E64" s="15"/>
      <c r="F64" s="15"/>
      <c r="G64" s="15"/>
    </row>
    <row r="65" spans="2:7">
      <c r="B65" s="15"/>
      <c r="C65" s="15"/>
      <c r="D65" s="15"/>
      <c r="E65" s="15"/>
      <c r="F65" s="15"/>
      <c r="G65" s="15"/>
    </row>
    <row r="66" spans="2:7">
      <c r="B66" s="15"/>
      <c r="C66" s="15"/>
      <c r="E66" s="15"/>
      <c r="F66" s="15"/>
      <c r="G66" s="15"/>
    </row>
    <row r="67" spans="2:7">
      <c r="B67" s="15"/>
      <c r="C67" s="15"/>
      <c r="F67" s="15"/>
      <c r="G67" s="15"/>
    </row>
    <row r="68" spans="2:7">
      <c r="B68" s="15"/>
      <c r="C68" s="15"/>
      <c r="F68" s="16"/>
      <c r="G68" s="17"/>
    </row>
    <row r="69" spans="2:7">
      <c r="B69" s="15"/>
      <c r="C69" s="15"/>
      <c r="F69" s="16"/>
      <c r="G69" s="17"/>
    </row>
    <row r="70" spans="2:7">
      <c r="B70" s="15"/>
      <c r="C70" s="15"/>
      <c r="F70" s="16"/>
      <c r="G70" s="17"/>
    </row>
    <row r="71" spans="2:7">
      <c r="B71" s="15"/>
      <c r="C71" s="15"/>
      <c r="F71" s="16"/>
      <c r="G71" s="17"/>
    </row>
    <row r="72" spans="2:7">
      <c r="B72" s="15"/>
      <c r="C72" s="15"/>
      <c r="F72" s="16"/>
      <c r="G72" s="17"/>
    </row>
    <row r="73" spans="2:7">
      <c r="B73" s="15"/>
      <c r="C73" s="15"/>
      <c r="F73" s="16"/>
      <c r="G73" s="17"/>
    </row>
    <row r="74" spans="2:7">
      <c r="B74" s="15"/>
      <c r="C74" s="15"/>
      <c r="F74" s="16"/>
      <c r="G74" s="17"/>
    </row>
    <row r="75" spans="2:7">
      <c r="B75" s="18"/>
      <c r="C75" s="15"/>
      <c r="F75" s="16"/>
      <c r="G75" s="17"/>
    </row>
    <row r="76" spans="2:7">
      <c r="B76" s="15"/>
      <c r="C76" s="15"/>
      <c r="F76" s="16"/>
      <c r="G76" s="17"/>
    </row>
    <row r="77" spans="2:7">
      <c r="B77" s="15"/>
      <c r="C77" s="15"/>
      <c r="F77" s="16"/>
      <c r="G77" s="17"/>
    </row>
    <row r="78" spans="2:7">
      <c r="B78" s="15"/>
      <c r="C78" s="15"/>
      <c r="F78" s="16"/>
      <c r="G78" s="17"/>
    </row>
    <row r="79" spans="2:7">
      <c r="B79" s="15"/>
      <c r="C79" s="15"/>
      <c r="F79" s="16"/>
      <c r="G79" s="17"/>
    </row>
    <row r="80" spans="2:7">
      <c r="B80" s="15"/>
      <c r="C80" s="15"/>
      <c r="F80" s="16"/>
      <c r="G80" s="17"/>
    </row>
    <row r="81" spans="2:7">
      <c r="B81" s="15"/>
      <c r="C81" s="15"/>
      <c r="F81" s="16"/>
      <c r="G81" s="17"/>
    </row>
    <row r="82" spans="2:7">
      <c r="B82" s="15"/>
      <c r="C82" s="15"/>
      <c r="F82" s="16"/>
      <c r="G82" s="17"/>
    </row>
    <row r="83" spans="2:7">
      <c r="B83" s="15"/>
      <c r="C83" s="15"/>
      <c r="F83" s="16"/>
      <c r="G83" s="17"/>
    </row>
    <row r="84" spans="2:7">
      <c r="B84" s="15"/>
      <c r="C84" s="15"/>
      <c r="F84" s="16"/>
      <c r="G84" s="17"/>
    </row>
    <row r="85" spans="2:7">
      <c r="B85" s="15"/>
      <c r="C85" s="15"/>
      <c r="F85" s="16"/>
      <c r="G85" s="17"/>
    </row>
    <row r="86" spans="2:7">
      <c r="B86" s="15"/>
      <c r="C86" s="15"/>
      <c r="F86" s="16"/>
      <c r="G86" s="17"/>
    </row>
    <row r="87" spans="2:7">
      <c r="B87" s="15"/>
      <c r="F87" s="16"/>
      <c r="G87" s="17"/>
    </row>
    <row r="88" spans="2:7">
      <c r="B88" s="15"/>
      <c r="F88" s="16"/>
      <c r="G88" s="17"/>
    </row>
    <row r="89" spans="2:7">
      <c r="B89" s="15"/>
      <c r="F89" s="16"/>
      <c r="G89" s="17"/>
    </row>
    <row r="90" spans="2:7">
      <c r="B90" s="15"/>
      <c r="F90" s="16"/>
      <c r="G90" s="17"/>
    </row>
    <row r="91" spans="2:7">
      <c r="B91" s="15"/>
      <c r="F91" s="16"/>
      <c r="G91" s="17"/>
    </row>
    <row r="92" spans="2:7">
      <c r="B92" s="15"/>
      <c r="F92" s="16"/>
      <c r="G92" s="17"/>
    </row>
    <row r="93" spans="2:7">
      <c r="B93" s="15"/>
      <c r="F93" s="16"/>
      <c r="G93" s="17"/>
    </row>
    <row r="94" spans="2:7">
      <c r="B94" s="15"/>
      <c r="F94" s="16"/>
      <c r="G94" s="17"/>
    </row>
    <row r="95" spans="2:7">
      <c r="B95" s="15"/>
      <c r="F95" s="16"/>
      <c r="G95" s="17"/>
    </row>
    <row r="96" spans="2:7">
      <c r="B96" s="15"/>
      <c r="F96" s="16"/>
    </row>
    <row r="97" spans="2:6">
      <c r="B97" s="15"/>
      <c r="F97" s="16"/>
    </row>
    <row r="98" spans="2:6">
      <c r="B98" s="15"/>
      <c r="F98" s="16"/>
    </row>
    <row r="99" spans="2:6">
      <c r="B99" s="15"/>
      <c r="F99" s="16"/>
    </row>
    <row r="100" spans="2:6">
      <c r="B100" s="15"/>
      <c r="F100" s="16"/>
    </row>
    <row r="101" spans="2:6">
      <c r="B101" s="15"/>
      <c r="F101" s="16"/>
    </row>
    <row r="102" spans="2:6">
      <c r="B102" s="15"/>
      <c r="F102" s="16"/>
    </row>
    <row r="103" spans="2:6">
      <c r="B103" s="15"/>
      <c r="F103" s="16"/>
    </row>
    <row r="104" spans="2:6">
      <c r="B104" s="15"/>
      <c r="F104" s="16"/>
    </row>
    <row r="105" spans="2:6">
      <c r="B105" s="15"/>
      <c r="F105" s="16"/>
    </row>
    <row r="106" spans="2:6">
      <c r="B106" s="15"/>
      <c r="F106" s="16"/>
    </row>
    <row r="107" spans="2:6">
      <c r="B107" s="15"/>
      <c r="F107" s="16"/>
    </row>
    <row r="108" spans="2:6">
      <c r="B108" s="15"/>
      <c r="F108" s="16"/>
    </row>
    <row r="109" spans="2:6">
      <c r="B109" s="15"/>
      <c r="F109" s="16"/>
    </row>
    <row r="110" spans="2:6">
      <c r="B110" s="15"/>
      <c r="F110" s="16"/>
    </row>
    <row r="111" spans="2:6">
      <c r="B111" s="15"/>
      <c r="F111" s="16"/>
    </row>
    <row r="112" spans="2:6">
      <c r="B112" s="15"/>
      <c r="F112" s="16"/>
    </row>
    <row r="113" spans="2:6">
      <c r="B113" s="15"/>
      <c r="F113" s="16"/>
    </row>
    <row r="114" spans="2:6">
      <c r="B114" s="15"/>
      <c r="F114" s="16"/>
    </row>
    <row r="115" spans="2:6">
      <c r="B115" s="15"/>
      <c r="F115" s="16"/>
    </row>
    <row r="116" spans="2:6">
      <c r="B116" s="15"/>
      <c r="F116" s="16"/>
    </row>
    <row r="117" spans="2:6">
      <c r="B117" s="15"/>
      <c r="F117" s="16"/>
    </row>
    <row r="118" spans="2:6">
      <c r="B118" s="15"/>
      <c r="F118" s="16"/>
    </row>
    <row r="119" spans="2:6">
      <c r="B119" s="15"/>
      <c r="F119" s="16"/>
    </row>
    <row r="120" spans="2:6">
      <c r="B120" s="15"/>
      <c r="F120" s="16"/>
    </row>
    <row r="121" spans="2:6">
      <c r="B121" s="15"/>
      <c r="F121" s="16"/>
    </row>
    <row r="122" spans="2:6">
      <c r="B122" s="15"/>
      <c r="F122" s="16"/>
    </row>
    <row r="123" spans="2:6">
      <c r="B123" s="15"/>
      <c r="F123" s="16"/>
    </row>
    <row r="124" spans="2:6">
      <c r="B124" s="15"/>
      <c r="F124" s="16"/>
    </row>
    <row r="125" spans="2:6">
      <c r="B125" s="15"/>
      <c r="F125" s="16"/>
    </row>
    <row r="126" spans="2:6">
      <c r="B126" s="15"/>
      <c r="F126" s="16"/>
    </row>
    <row r="127" spans="2:6">
      <c r="B127" s="15"/>
      <c r="F127" s="16"/>
    </row>
    <row r="128" spans="2:6">
      <c r="B128" s="15"/>
      <c r="F128" s="16"/>
    </row>
    <row r="129" spans="2:6">
      <c r="B129" s="15"/>
      <c r="F129" s="16"/>
    </row>
    <row r="130" spans="2:6">
      <c r="B130" s="15"/>
      <c r="F130" s="16"/>
    </row>
    <row r="131" spans="2:6">
      <c r="B131" s="15"/>
      <c r="F131" s="16"/>
    </row>
    <row r="132" spans="2:6">
      <c r="F132" s="16"/>
    </row>
    <row r="133" spans="2:6">
      <c r="F133" s="16"/>
    </row>
    <row r="134" spans="2:6">
      <c r="F134" s="16"/>
    </row>
    <row r="135" spans="2:6">
      <c r="F135" s="16"/>
    </row>
    <row r="136" spans="2:6">
      <c r="F136" s="16"/>
    </row>
    <row r="137" spans="2:6">
      <c r="F137" s="16"/>
    </row>
    <row r="138" spans="2:6">
      <c r="F138" s="16"/>
    </row>
    <row r="139" spans="2:6">
      <c r="F139" s="16"/>
    </row>
    <row r="140" spans="2:6">
      <c r="F140" s="16"/>
    </row>
    <row r="141" spans="2:6">
      <c r="F141" s="16"/>
    </row>
    <row r="142" spans="2:6">
      <c r="F142" s="16"/>
    </row>
    <row r="143" spans="2:6">
      <c r="F143" s="19"/>
    </row>
    <row r="144" spans="2:6">
      <c r="F144" s="16"/>
    </row>
    <row r="145" spans="6:6">
      <c r="F145" s="16"/>
    </row>
    <row r="146" spans="6:6">
      <c r="F146" s="16"/>
    </row>
    <row r="147" spans="6:6">
      <c r="F147" s="16"/>
    </row>
    <row r="148" spans="6:6">
      <c r="F148" s="16"/>
    </row>
    <row r="149" spans="6:6">
      <c r="F149" s="16"/>
    </row>
    <row r="150" spans="6:6">
      <c r="F150" s="16"/>
    </row>
    <row r="151" spans="6:6">
      <c r="F151" s="16"/>
    </row>
    <row r="152" spans="6:6">
      <c r="F152" s="16"/>
    </row>
    <row r="153" spans="6:6">
      <c r="F153" s="16"/>
    </row>
    <row r="154" spans="6:6">
      <c r="F154" s="16"/>
    </row>
    <row r="155" spans="6:6">
      <c r="F155" s="16"/>
    </row>
    <row r="156" spans="6:6">
      <c r="F156" s="16"/>
    </row>
    <row r="157" spans="6:6">
      <c r="F157" s="16"/>
    </row>
    <row r="158" spans="6:6">
      <c r="F158" s="16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278F4-9CB4-4041-BDE5-420F4640D60C}">
  <sheetPr>
    <tabColor theme="0" tint="-0.34998626667073579"/>
  </sheetPr>
  <dimension ref="A1:AA196"/>
  <sheetViews>
    <sheetView topLeftCell="C129" zoomScale="110" zoomScaleNormal="110" workbookViewId="0">
      <selection activeCell="D32" sqref="D32"/>
    </sheetView>
  </sheetViews>
  <sheetFormatPr baseColWidth="10" defaultRowHeight="19"/>
  <cols>
    <col min="1" max="4" width="10.83203125" style="2"/>
    <col min="5" max="5" width="21" style="2" bestFit="1" customWidth="1"/>
    <col min="6" max="8" width="16.83203125" style="2" customWidth="1"/>
    <col min="9" max="9" width="26.33203125" style="2" bestFit="1" customWidth="1"/>
    <col min="10" max="12" width="14" style="2" customWidth="1"/>
    <col min="13" max="13" width="25.33203125" style="2" bestFit="1" customWidth="1"/>
    <col min="14" max="15" width="19.83203125" style="2" customWidth="1"/>
    <col min="16" max="23" width="19.83203125" style="2" bestFit="1" customWidth="1"/>
    <col min="24" max="27" width="17.33203125" style="2" bestFit="1" customWidth="1"/>
    <col min="28" max="16384" width="10.83203125" style="2"/>
  </cols>
  <sheetData>
    <row r="1" spans="1:27">
      <c r="A1" s="2" t="s">
        <v>1054</v>
      </c>
      <c r="B1" s="2" t="s">
        <v>744</v>
      </c>
      <c r="C1" s="2" t="s">
        <v>745</v>
      </c>
      <c r="D1" s="2" t="s">
        <v>746</v>
      </c>
      <c r="E1" s="2" t="s">
        <v>1055</v>
      </c>
      <c r="F1" s="5" t="s">
        <v>741</v>
      </c>
      <c r="G1" s="5" t="s">
        <v>770</v>
      </c>
      <c r="H1" s="5" t="s">
        <v>767</v>
      </c>
      <c r="I1" s="1" t="s">
        <v>742</v>
      </c>
      <c r="J1" s="1" t="s">
        <v>0</v>
      </c>
      <c r="K1" s="1"/>
      <c r="L1" s="1"/>
      <c r="M1" s="1" t="s">
        <v>763</v>
      </c>
      <c r="N1" s="1" t="s">
        <v>1</v>
      </c>
      <c r="O1" s="1" t="s">
        <v>2</v>
      </c>
      <c r="P1" s="1" t="s">
        <v>3</v>
      </c>
      <c r="Q1" s="1" t="s">
        <v>4</v>
      </c>
      <c r="R1" s="1" t="s">
        <v>5</v>
      </c>
      <c r="S1" s="1" t="s">
        <v>6</v>
      </c>
      <c r="T1" s="2" t="s">
        <v>7</v>
      </c>
      <c r="U1" s="2" t="s">
        <v>8</v>
      </c>
      <c r="V1" s="1" t="s">
        <v>9</v>
      </c>
      <c r="W1" s="1" t="s">
        <v>10</v>
      </c>
      <c r="X1" s="1" t="s">
        <v>11</v>
      </c>
      <c r="Y1" s="1"/>
      <c r="Z1" s="1"/>
      <c r="AA1" s="1"/>
    </row>
    <row r="2" spans="1:27" s="8" customFormat="1">
      <c r="F2" s="8" t="s">
        <v>554</v>
      </c>
      <c r="G2" s="8" t="s">
        <v>770</v>
      </c>
      <c r="H2" s="8" t="s">
        <v>768</v>
      </c>
      <c r="I2" s="8" t="s">
        <v>762</v>
      </c>
      <c r="J2" s="9" t="s">
        <v>743</v>
      </c>
      <c r="K2" s="10"/>
      <c r="L2" s="9" t="s">
        <v>764</v>
      </c>
      <c r="M2" s="8" t="s">
        <v>13</v>
      </c>
      <c r="N2" s="8">
        <v>0</v>
      </c>
      <c r="O2" s="8" t="s">
        <v>554</v>
      </c>
      <c r="P2" s="8">
        <v>0</v>
      </c>
      <c r="Q2" s="8" t="s">
        <v>554</v>
      </c>
      <c r="R2" s="8">
        <v>0</v>
      </c>
      <c r="S2" s="8" t="s">
        <v>554</v>
      </c>
      <c r="T2" s="8">
        <v>0</v>
      </c>
      <c r="U2" s="8" t="s">
        <v>554</v>
      </c>
      <c r="V2" s="8">
        <v>0</v>
      </c>
      <c r="W2" s="8" t="s">
        <v>554</v>
      </c>
    </row>
    <row r="3" spans="1:27" s="8" customFormat="1">
      <c r="F3" s="8" t="s">
        <v>555</v>
      </c>
      <c r="G3" s="8" t="s">
        <v>770</v>
      </c>
      <c r="H3" s="8" t="s">
        <v>768</v>
      </c>
      <c r="I3" s="8" t="s">
        <v>760</v>
      </c>
      <c r="J3" s="9" t="s">
        <v>552</v>
      </c>
      <c r="K3" s="10" t="s">
        <v>765</v>
      </c>
      <c r="L3" s="9" t="s">
        <v>764</v>
      </c>
      <c r="M3" s="8" t="s">
        <v>13</v>
      </c>
      <c r="N3" s="9">
        <v>0</v>
      </c>
      <c r="O3" s="9" t="s">
        <v>552</v>
      </c>
      <c r="P3" s="9">
        <v>0</v>
      </c>
      <c r="Q3" s="9" t="s">
        <v>552</v>
      </c>
      <c r="R3" s="9">
        <v>0</v>
      </c>
      <c r="S3" s="9" t="s">
        <v>552</v>
      </c>
      <c r="T3" s="9">
        <v>0</v>
      </c>
      <c r="U3" s="9" t="s">
        <v>552</v>
      </c>
      <c r="V3" s="9">
        <v>0</v>
      </c>
      <c r="W3" s="9" t="s">
        <v>552</v>
      </c>
    </row>
    <row r="4" spans="1:27" s="8" customFormat="1">
      <c r="F4" s="8" t="s">
        <v>556</v>
      </c>
      <c r="G4" s="8" t="s">
        <v>770</v>
      </c>
      <c r="H4" s="8" t="s">
        <v>768</v>
      </c>
      <c r="I4" s="8" t="s">
        <v>761</v>
      </c>
      <c r="J4" s="8" t="s">
        <v>12</v>
      </c>
      <c r="K4" s="10"/>
      <c r="L4" s="9" t="s">
        <v>764</v>
      </c>
      <c r="M4" s="8" t="s">
        <v>13</v>
      </c>
      <c r="N4" s="8">
        <v>1</v>
      </c>
      <c r="O4" s="8" t="s">
        <v>208</v>
      </c>
      <c r="P4" s="8">
        <v>95</v>
      </c>
      <c r="Q4" s="8" t="s">
        <v>12</v>
      </c>
      <c r="R4" s="8">
        <v>81</v>
      </c>
      <c r="S4" s="8" t="s">
        <v>12</v>
      </c>
      <c r="T4" s="12" t="s">
        <v>553</v>
      </c>
      <c r="U4" s="8" t="s">
        <v>553</v>
      </c>
      <c r="V4" s="8">
        <v>80</v>
      </c>
      <c r="W4" s="8" t="s">
        <v>12</v>
      </c>
      <c r="X4" s="11" t="s">
        <v>209</v>
      </c>
    </row>
    <row r="5" spans="1:27">
      <c r="F5" s="2" t="s">
        <v>766</v>
      </c>
      <c r="G5" s="2" t="s">
        <v>774</v>
      </c>
      <c r="H5" s="2" t="s">
        <v>769</v>
      </c>
      <c r="I5" s="2" t="s">
        <v>760</v>
      </c>
      <c r="J5" s="2" t="s">
        <v>14</v>
      </c>
      <c r="K5" s="6" t="s">
        <v>765</v>
      </c>
      <c r="L5" s="1" t="s">
        <v>764</v>
      </c>
      <c r="M5" s="2" t="s">
        <v>15</v>
      </c>
      <c r="N5" s="2">
        <v>2</v>
      </c>
      <c r="O5" s="2" t="s">
        <v>210</v>
      </c>
      <c r="P5" s="2">
        <v>1</v>
      </c>
      <c r="Q5" s="2" t="s">
        <v>14</v>
      </c>
      <c r="R5" s="2">
        <v>1</v>
      </c>
      <c r="S5" s="2" t="s">
        <v>14</v>
      </c>
      <c r="T5" s="2">
        <v>1</v>
      </c>
      <c r="U5" s="2" t="s">
        <v>14</v>
      </c>
      <c r="V5" s="2">
        <v>1</v>
      </c>
      <c r="W5" s="2" t="s">
        <v>14</v>
      </c>
      <c r="X5" s="3" t="s">
        <v>211</v>
      </c>
    </row>
    <row r="6" spans="1:27">
      <c r="A6" s="2" t="s">
        <v>1056</v>
      </c>
      <c r="F6" s="2" t="s">
        <v>557</v>
      </c>
      <c r="G6" s="2" t="s">
        <v>774</v>
      </c>
      <c r="H6" s="2" t="s">
        <v>768</v>
      </c>
      <c r="I6" s="2" t="s">
        <v>762</v>
      </c>
      <c r="J6" s="2" t="s">
        <v>16</v>
      </c>
      <c r="K6" s="6"/>
      <c r="L6" s="1" t="s">
        <v>764</v>
      </c>
      <c r="M6" s="2" t="s">
        <v>17</v>
      </c>
      <c r="N6" s="2">
        <v>3</v>
      </c>
      <c r="O6" s="2" t="s">
        <v>212</v>
      </c>
      <c r="P6" s="2">
        <v>9</v>
      </c>
      <c r="Q6" s="2" t="s">
        <v>212</v>
      </c>
      <c r="R6" s="2">
        <v>9</v>
      </c>
      <c r="S6" s="2" t="s">
        <v>212</v>
      </c>
      <c r="T6" s="2">
        <v>9</v>
      </c>
      <c r="U6" s="2" t="s">
        <v>212</v>
      </c>
      <c r="V6" s="2">
        <v>8</v>
      </c>
      <c r="W6" s="2" t="s">
        <v>212</v>
      </c>
      <c r="X6" s="3" t="s">
        <v>1058</v>
      </c>
    </row>
    <row r="7" spans="1:27">
      <c r="B7" s="2" t="s">
        <v>748</v>
      </c>
      <c r="D7" s="2" t="s">
        <v>751</v>
      </c>
      <c r="F7" s="2" t="s">
        <v>558</v>
      </c>
      <c r="G7" s="2" t="s">
        <v>774</v>
      </c>
      <c r="H7" s="2" t="s">
        <v>768</v>
      </c>
      <c r="I7" s="2" t="s">
        <v>762</v>
      </c>
      <c r="J7" s="2" t="s">
        <v>18</v>
      </c>
      <c r="K7" s="6"/>
      <c r="L7" s="1" t="s">
        <v>764</v>
      </c>
      <c r="M7" s="2" t="s">
        <v>17</v>
      </c>
      <c r="N7" s="2">
        <v>4</v>
      </c>
      <c r="O7" s="2" t="s">
        <v>214</v>
      </c>
      <c r="P7" s="2">
        <v>11</v>
      </c>
      <c r="Q7" s="2" t="s">
        <v>215</v>
      </c>
      <c r="R7" s="2">
        <v>11</v>
      </c>
      <c r="S7" s="2" t="s">
        <v>215</v>
      </c>
      <c r="T7" s="2">
        <v>11</v>
      </c>
      <c r="U7" s="2" t="s">
        <v>215</v>
      </c>
      <c r="V7" s="2">
        <v>10</v>
      </c>
      <c r="W7" s="2" t="s">
        <v>215</v>
      </c>
      <c r="X7" s="3" t="s">
        <v>1060</v>
      </c>
    </row>
    <row r="8" spans="1:27">
      <c r="B8" s="2" t="s">
        <v>748</v>
      </c>
      <c r="F8" s="2" t="s">
        <v>559</v>
      </c>
      <c r="G8" s="2" t="s">
        <v>774</v>
      </c>
      <c r="H8" s="2" t="s">
        <v>768</v>
      </c>
      <c r="I8" s="2" t="s">
        <v>762</v>
      </c>
      <c r="J8" s="2" t="s">
        <v>19</v>
      </c>
      <c r="K8" s="6"/>
      <c r="L8" s="1" t="s">
        <v>764</v>
      </c>
      <c r="M8" s="2" t="s">
        <v>17</v>
      </c>
      <c r="N8" s="2">
        <v>5</v>
      </c>
      <c r="O8" s="2" t="s">
        <v>215</v>
      </c>
      <c r="P8" s="2">
        <v>12</v>
      </c>
      <c r="Q8" s="2" t="s">
        <v>217</v>
      </c>
      <c r="R8" s="2">
        <v>12</v>
      </c>
      <c r="S8" s="2" t="s">
        <v>217</v>
      </c>
      <c r="T8" s="2">
        <v>12</v>
      </c>
      <c r="U8" s="2" t="s">
        <v>217</v>
      </c>
      <c r="V8" s="2">
        <v>11</v>
      </c>
      <c r="W8" s="2" t="s">
        <v>217</v>
      </c>
      <c r="X8" s="3" t="s">
        <v>1059</v>
      </c>
    </row>
    <row r="9" spans="1:27">
      <c r="B9" s="2" t="s">
        <v>748</v>
      </c>
      <c r="F9" s="2" t="s">
        <v>560</v>
      </c>
      <c r="G9" s="2" t="s">
        <v>774</v>
      </c>
      <c r="H9" s="2" t="s">
        <v>768</v>
      </c>
      <c r="I9" s="2" t="s">
        <v>762</v>
      </c>
      <c r="J9" s="2" t="s">
        <v>20</v>
      </c>
      <c r="K9" s="6"/>
      <c r="L9" s="1" t="s">
        <v>764</v>
      </c>
      <c r="M9" s="2" t="s">
        <v>17</v>
      </c>
      <c r="N9" s="2">
        <v>6</v>
      </c>
      <c r="O9" s="2" t="s">
        <v>217</v>
      </c>
      <c r="P9" s="2">
        <v>14</v>
      </c>
      <c r="Q9" s="2" t="s">
        <v>219</v>
      </c>
      <c r="R9" s="2">
        <v>14</v>
      </c>
      <c r="S9" s="2" t="s">
        <v>219</v>
      </c>
      <c r="T9" s="2">
        <v>14</v>
      </c>
      <c r="U9" s="2" t="s">
        <v>219</v>
      </c>
      <c r="V9" s="2">
        <v>13</v>
      </c>
      <c r="W9" s="2" t="s">
        <v>219</v>
      </c>
      <c r="X9" s="3" t="s">
        <v>1061</v>
      </c>
    </row>
    <row r="10" spans="1:27">
      <c r="A10" s="2" t="s">
        <v>1056</v>
      </c>
      <c r="F10" s="2" t="s">
        <v>561</v>
      </c>
      <c r="G10" s="2" t="s">
        <v>774</v>
      </c>
      <c r="H10" s="2" t="s">
        <v>773</v>
      </c>
      <c r="I10" s="2" t="s">
        <v>760</v>
      </c>
      <c r="J10" s="2" t="s">
        <v>21</v>
      </c>
      <c r="K10" s="6" t="s">
        <v>765</v>
      </c>
      <c r="L10" s="1" t="s">
        <v>764</v>
      </c>
      <c r="M10" s="2" t="s">
        <v>17</v>
      </c>
      <c r="N10" s="2">
        <v>7</v>
      </c>
      <c r="O10" s="2" t="s">
        <v>221</v>
      </c>
      <c r="P10" s="2">
        <v>18</v>
      </c>
      <c r="Q10" s="2" t="s">
        <v>222</v>
      </c>
      <c r="R10" s="2">
        <v>18</v>
      </c>
      <c r="S10" s="2" t="s">
        <v>222</v>
      </c>
      <c r="T10" s="2">
        <v>18</v>
      </c>
      <c r="U10" s="2" t="s">
        <v>222</v>
      </c>
      <c r="V10" s="2">
        <v>17</v>
      </c>
      <c r="W10" s="2" t="s">
        <v>222</v>
      </c>
      <c r="X10" s="3" t="s">
        <v>1062</v>
      </c>
    </row>
    <row r="11" spans="1:27">
      <c r="A11" s="2" t="s">
        <v>1056</v>
      </c>
      <c r="B11" s="2" t="s">
        <v>748</v>
      </c>
      <c r="D11" s="2" t="s">
        <v>751</v>
      </c>
      <c r="F11" s="2" t="s">
        <v>562</v>
      </c>
      <c r="G11" s="2" t="s">
        <v>774</v>
      </c>
      <c r="H11" s="2" t="s">
        <v>773</v>
      </c>
      <c r="I11" s="2" t="s">
        <v>760</v>
      </c>
      <c r="J11" s="2" t="s">
        <v>22</v>
      </c>
      <c r="K11" s="6" t="s">
        <v>765</v>
      </c>
      <c r="L11" s="1" t="s">
        <v>764</v>
      </c>
      <c r="M11" s="2" t="s">
        <v>17</v>
      </c>
      <c r="N11" s="2">
        <v>8</v>
      </c>
      <c r="O11" s="2" t="s">
        <v>219</v>
      </c>
      <c r="P11" s="2">
        <v>19</v>
      </c>
      <c r="Q11" s="2" t="s">
        <v>224</v>
      </c>
      <c r="R11" s="2">
        <v>19</v>
      </c>
      <c r="S11" s="2" t="s">
        <v>224</v>
      </c>
      <c r="T11" s="2">
        <v>19</v>
      </c>
      <c r="U11" s="2" t="s">
        <v>224</v>
      </c>
      <c r="V11" s="2">
        <v>18</v>
      </c>
      <c r="W11" s="2" t="s">
        <v>224</v>
      </c>
      <c r="X11" s="3" t="s">
        <v>1063</v>
      </c>
    </row>
    <row r="12" spans="1:27">
      <c r="A12" s="2" t="s">
        <v>1056</v>
      </c>
      <c r="B12" s="2" t="s">
        <v>748</v>
      </c>
      <c r="F12" s="2" t="s">
        <v>563</v>
      </c>
      <c r="G12" s="2" t="s">
        <v>774</v>
      </c>
      <c r="H12" s="2" t="s">
        <v>773</v>
      </c>
      <c r="I12" s="2" t="s">
        <v>760</v>
      </c>
      <c r="J12" s="2" t="s">
        <v>23</v>
      </c>
      <c r="K12" s="6" t="s">
        <v>765</v>
      </c>
      <c r="L12" s="1" t="s">
        <v>764</v>
      </c>
      <c r="M12" s="2" t="s">
        <v>17</v>
      </c>
      <c r="N12" s="2">
        <v>9</v>
      </c>
      <c r="O12" s="2" t="s">
        <v>226</v>
      </c>
      <c r="P12" s="2">
        <v>20</v>
      </c>
      <c r="Q12" s="2" t="s">
        <v>227</v>
      </c>
      <c r="R12" s="2">
        <v>20</v>
      </c>
      <c r="S12" s="2" t="s">
        <v>227</v>
      </c>
      <c r="T12" s="2">
        <v>20</v>
      </c>
      <c r="U12" s="2" t="s">
        <v>227</v>
      </c>
      <c r="V12" s="2">
        <v>19</v>
      </c>
      <c r="W12" s="2" t="s">
        <v>227</v>
      </c>
      <c r="X12" s="3" t="s">
        <v>1064</v>
      </c>
    </row>
    <row r="13" spans="1:27">
      <c r="A13" s="2" t="s">
        <v>1056</v>
      </c>
      <c r="F13" s="2" t="s">
        <v>564</v>
      </c>
      <c r="G13" s="2" t="s">
        <v>774</v>
      </c>
      <c r="H13" s="2" t="s">
        <v>773</v>
      </c>
      <c r="I13" s="2" t="s">
        <v>760</v>
      </c>
      <c r="J13" s="2" t="s">
        <v>24</v>
      </c>
      <c r="K13" s="6" t="s">
        <v>765</v>
      </c>
      <c r="L13" s="1" t="s">
        <v>764</v>
      </c>
      <c r="M13" s="2" t="s">
        <v>17</v>
      </c>
      <c r="N13" s="2">
        <v>10</v>
      </c>
      <c r="O13" s="2" t="s">
        <v>229</v>
      </c>
      <c r="P13" s="2">
        <v>25</v>
      </c>
      <c r="Q13" s="2" t="s">
        <v>230</v>
      </c>
      <c r="R13" s="2">
        <v>25</v>
      </c>
      <c r="S13" s="2" t="s">
        <v>230</v>
      </c>
      <c r="T13" s="2">
        <v>25</v>
      </c>
      <c r="U13" s="2" t="s">
        <v>230</v>
      </c>
      <c r="V13" s="2">
        <v>24</v>
      </c>
      <c r="W13" s="2" t="s">
        <v>230</v>
      </c>
      <c r="X13" s="3" t="s">
        <v>1065</v>
      </c>
    </row>
    <row r="14" spans="1:27">
      <c r="A14" s="2" t="s">
        <v>1056</v>
      </c>
      <c r="F14" s="2" t="s">
        <v>565</v>
      </c>
      <c r="G14" s="2" t="s">
        <v>774</v>
      </c>
      <c r="H14" s="2" t="s">
        <v>768</v>
      </c>
      <c r="I14" s="2" t="s">
        <v>762</v>
      </c>
      <c r="J14" s="2" t="s">
        <v>25</v>
      </c>
      <c r="K14" s="6"/>
      <c r="L14" s="1" t="s">
        <v>764</v>
      </c>
      <c r="M14" s="2" t="s">
        <v>26</v>
      </c>
      <c r="N14" s="2">
        <v>11</v>
      </c>
      <c r="O14" s="2" t="s">
        <v>232</v>
      </c>
      <c r="P14" s="2">
        <v>28</v>
      </c>
      <c r="Q14" s="2" t="s">
        <v>233</v>
      </c>
      <c r="R14" s="2">
        <v>28</v>
      </c>
      <c r="S14" s="2" t="s">
        <v>233</v>
      </c>
      <c r="T14" s="2">
        <v>28</v>
      </c>
      <c r="U14" s="2" t="s">
        <v>233</v>
      </c>
      <c r="V14" s="2">
        <v>27</v>
      </c>
      <c r="W14" s="2" t="s">
        <v>233</v>
      </c>
      <c r="X14" s="3" t="s">
        <v>1066</v>
      </c>
    </row>
    <row r="15" spans="1:27">
      <c r="D15" s="2" t="s">
        <v>752</v>
      </c>
      <c r="F15" s="2" t="s">
        <v>566</v>
      </c>
      <c r="G15" s="2" t="s">
        <v>774</v>
      </c>
      <c r="H15" s="2" t="s">
        <v>773</v>
      </c>
      <c r="I15" s="2" t="s">
        <v>760</v>
      </c>
      <c r="J15" s="2" t="s">
        <v>27</v>
      </c>
      <c r="K15" s="6" t="s">
        <v>765</v>
      </c>
      <c r="L15" s="1" t="s">
        <v>764</v>
      </c>
      <c r="M15" s="2" t="s">
        <v>26</v>
      </c>
      <c r="N15" s="2">
        <v>12</v>
      </c>
      <c r="O15" s="2" t="s">
        <v>222</v>
      </c>
      <c r="P15" s="2">
        <v>31</v>
      </c>
      <c r="Q15" s="2" t="s">
        <v>235</v>
      </c>
      <c r="R15" s="2">
        <v>31</v>
      </c>
      <c r="S15" s="2" t="s">
        <v>235</v>
      </c>
      <c r="T15" s="2">
        <v>31</v>
      </c>
      <c r="U15" s="2" t="s">
        <v>235</v>
      </c>
      <c r="V15" s="2">
        <v>30</v>
      </c>
      <c r="W15" s="2" t="s">
        <v>235</v>
      </c>
      <c r="X15" s="3" t="s">
        <v>1067</v>
      </c>
    </row>
    <row r="16" spans="1:27">
      <c r="F16" s="2" t="s">
        <v>567</v>
      </c>
      <c r="G16" s="2" t="s">
        <v>774</v>
      </c>
      <c r="H16" s="2" t="s">
        <v>773</v>
      </c>
      <c r="I16" s="2" t="s">
        <v>760</v>
      </c>
      <c r="J16" s="1" t="s">
        <v>28</v>
      </c>
      <c r="K16" s="6" t="s">
        <v>765</v>
      </c>
      <c r="L16" s="1" t="s">
        <v>764</v>
      </c>
      <c r="M16" s="2" t="s">
        <v>1101</v>
      </c>
      <c r="N16" s="2">
        <v>13</v>
      </c>
      <c r="O16" s="2" t="s">
        <v>224</v>
      </c>
      <c r="X16" s="3" t="s">
        <v>1057</v>
      </c>
    </row>
    <row r="17" spans="1:24">
      <c r="A17" s="2" t="s">
        <v>1056</v>
      </c>
      <c r="D17" s="2" t="s">
        <v>752</v>
      </c>
      <c r="F17" s="2" t="s">
        <v>568</v>
      </c>
      <c r="G17" s="2" t="s">
        <v>774</v>
      </c>
      <c r="H17" s="2" t="s">
        <v>773</v>
      </c>
      <c r="I17" s="2" t="s">
        <v>760</v>
      </c>
      <c r="J17" s="2" t="s">
        <v>29</v>
      </c>
      <c r="K17" s="6" t="s">
        <v>765</v>
      </c>
      <c r="L17" s="1" t="s">
        <v>764</v>
      </c>
      <c r="M17" s="2" t="s">
        <v>26</v>
      </c>
      <c r="N17" s="2">
        <v>14</v>
      </c>
      <c r="O17" s="2" t="s">
        <v>227</v>
      </c>
      <c r="P17" s="2">
        <v>32</v>
      </c>
      <c r="Q17" s="2" t="s">
        <v>238</v>
      </c>
      <c r="R17" s="2">
        <v>32</v>
      </c>
      <c r="S17" s="2" t="s">
        <v>238</v>
      </c>
      <c r="T17" s="2">
        <v>32</v>
      </c>
      <c r="U17" s="2" t="s">
        <v>238</v>
      </c>
      <c r="V17" s="2">
        <v>31</v>
      </c>
      <c r="W17" s="2" t="s">
        <v>238</v>
      </c>
      <c r="X17" s="3" t="s">
        <v>1068</v>
      </c>
    </row>
    <row r="18" spans="1:24">
      <c r="A18" s="2" t="s">
        <v>1056</v>
      </c>
      <c r="F18" s="2" t="s">
        <v>569</v>
      </c>
      <c r="G18" s="2" t="s">
        <v>774</v>
      </c>
      <c r="H18" s="2" t="s">
        <v>773</v>
      </c>
      <c r="I18" s="2" t="s">
        <v>760</v>
      </c>
      <c r="J18" s="2" t="s">
        <v>30</v>
      </c>
      <c r="K18" s="6" t="s">
        <v>765</v>
      </c>
      <c r="L18" s="1" t="s">
        <v>764</v>
      </c>
      <c r="M18" s="2" t="s">
        <v>31</v>
      </c>
      <c r="N18" s="2">
        <v>15</v>
      </c>
      <c r="O18" s="2" t="s">
        <v>240</v>
      </c>
      <c r="P18" s="2">
        <v>37</v>
      </c>
      <c r="Q18" s="2" t="s">
        <v>241</v>
      </c>
      <c r="R18" s="2">
        <v>37</v>
      </c>
      <c r="S18" s="2" t="s">
        <v>241</v>
      </c>
      <c r="T18" s="2">
        <v>37</v>
      </c>
      <c r="U18" s="2" t="s">
        <v>241</v>
      </c>
      <c r="V18" s="2">
        <v>36</v>
      </c>
      <c r="W18" s="2" t="s">
        <v>241</v>
      </c>
      <c r="X18" s="3" t="s">
        <v>1069</v>
      </c>
    </row>
    <row r="19" spans="1:24">
      <c r="F19" s="2" t="s">
        <v>570</v>
      </c>
      <c r="G19" s="2" t="s">
        <v>774</v>
      </c>
      <c r="H19" s="2" t="s">
        <v>773</v>
      </c>
      <c r="I19" s="2" t="s">
        <v>760</v>
      </c>
      <c r="J19" s="2" t="s">
        <v>32</v>
      </c>
      <c r="K19" s="6" t="s">
        <v>765</v>
      </c>
      <c r="L19" s="1" t="s">
        <v>764</v>
      </c>
      <c r="M19" s="2" t="s">
        <v>31</v>
      </c>
      <c r="N19" s="2">
        <v>16</v>
      </c>
      <c r="O19" s="2" t="s">
        <v>243</v>
      </c>
      <c r="P19" s="2">
        <v>39</v>
      </c>
      <c r="Q19" s="2" t="s">
        <v>244</v>
      </c>
      <c r="R19" s="2">
        <v>39</v>
      </c>
      <c r="S19" s="2" t="s">
        <v>244</v>
      </c>
      <c r="T19" s="2">
        <v>39</v>
      </c>
      <c r="U19" s="2" t="s">
        <v>244</v>
      </c>
      <c r="V19" s="2">
        <v>38</v>
      </c>
      <c r="W19" s="2" t="s">
        <v>244</v>
      </c>
      <c r="X19" s="3" t="s">
        <v>1070</v>
      </c>
    </row>
    <row r="20" spans="1:24">
      <c r="F20" s="2" t="s">
        <v>571</v>
      </c>
      <c r="G20" s="2" t="s">
        <v>774</v>
      </c>
      <c r="H20" s="2" t="s">
        <v>773</v>
      </c>
      <c r="I20" s="2" t="s">
        <v>760</v>
      </c>
      <c r="J20" s="2" t="s">
        <v>33</v>
      </c>
      <c r="K20" s="6" t="s">
        <v>765</v>
      </c>
      <c r="L20" s="1" t="s">
        <v>764</v>
      </c>
      <c r="M20" s="2" t="s">
        <v>31</v>
      </c>
      <c r="N20" s="2">
        <v>17</v>
      </c>
      <c r="O20" s="2" t="s">
        <v>246</v>
      </c>
      <c r="P20" s="2">
        <v>43</v>
      </c>
      <c r="Q20" s="2" t="s">
        <v>247</v>
      </c>
      <c r="R20" s="2">
        <v>43</v>
      </c>
      <c r="S20" s="2" t="s">
        <v>247</v>
      </c>
      <c r="T20" s="2">
        <v>43</v>
      </c>
      <c r="U20" s="2" t="s">
        <v>247</v>
      </c>
      <c r="V20" s="2">
        <v>42</v>
      </c>
      <c r="W20" s="2" t="s">
        <v>247</v>
      </c>
      <c r="X20" s="3" t="s">
        <v>1071</v>
      </c>
    </row>
    <row r="21" spans="1:24">
      <c r="F21" s="2" t="s">
        <v>572</v>
      </c>
      <c r="G21" s="2" t="s">
        <v>774</v>
      </c>
      <c r="H21" s="2" t="s">
        <v>773</v>
      </c>
      <c r="I21" s="2" t="s">
        <v>760</v>
      </c>
      <c r="J21" s="2" t="s">
        <v>34</v>
      </c>
      <c r="K21" s="6" t="s">
        <v>765</v>
      </c>
      <c r="L21" s="1" t="s">
        <v>764</v>
      </c>
      <c r="M21" s="2" t="s">
        <v>31</v>
      </c>
      <c r="N21" s="2">
        <v>18</v>
      </c>
      <c r="O21" s="2" t="s">
        <v>249</v>
      </c>
      <c r="P21" s="2">
        <v>47</v>
      </c>
      <c r="Q21" s="2" t="s">
        <v>250</v>
      </c>
      <c r="R21" s="2">
        <v>47</v>
      </c>
      <c r="S21" s="2" t="s">
        <v>250</v>
      </c>
      <c r="T21" s="2">
        <v>47</v>
      </c>
      <c r="U21" s="2" t="s">
        <v>250</v>
      </c>
      <c r="V21" s="2">
        <v>46</v>
      </c>
      <c r="W21" s="2" t="s">
        <v>250</v>
      </c>
      <c r="X21" s="3" t="s">
        <v>1072</v>
      </c>
    </row>
    <row r="22" spans="1:24">
      <c r="A22" s="2" t="s">
        <v>1056</v>
      </c>
      <c r="C22" s="2" t="s">
        <v>745</v>
      </c>
      <c r="F22" s="2" t="s">
        <v>573</v>
      </c>
      <c r="G22" s="2" t="s">
        <v>774</v>
      </c>
      <c r="H22" s="2" t="s">
        <v>768</v>
      </c>
      <c r="I22" s="2" t="s">
        <v>762</v>
      </c>
      <c r="J22" s="2" t="s">
        <v>35</v>
      </c>
      <c r="K22" s="6"/>
      <c r="L22" s="1" t="s">
        <v>764</v>
      </c>
      <c r="M22" s="2" t="s">
        <v>31</v>
      </c>
      <c r="N22" s="2">
        <v>19</v>
      </c>
      <c r="O22" s="2" t="s">
        <v>230</v>
      </c>
      <c r="P22" s="2">
        <v>48</v>
      </c>
      <c r="Q22" s="2" t="s">
        <v>252</v>
      </c>
      <c r="R22" s="2">
        <v>48</v>
      </c>
      <c r="S22" s="2" t="s">
        <v>252</v>
      </c>
      <c r="T22" s="2">
        <v>48</v>
      </c>
      <c r="U22" s="2" t="s">
        <v>252</v>
      </c>
      <c r="V22" s="2">
        <v>47</v>
      </c>
      <c r="W22" s="2" t="s">
        <v>252</v>
      </c>
      <c r="X22" s="3" t="s">
        <v>1073</v>
      </c>
    </row>
    <row r="23" spans="1:24">
      <c r="A23" s="2" t="s">
        <v>1056</v>
      </c>
      <c r="F23" s="2" t="s">
        <v>574</v>
      </c>
      <c r="G23" s="2" t="s">
        <v>774</v>
      </c>
      <c r="H23" s="2" t="s">
        <v>773</v>
      </c>
      <c r="I23" s="2" t="s">
        <v>760</v>
      </c>
      <c r="J23" s="2" t="s">
        <v>36</v>
      </c>
      <c r="K23" s="6" t="s">
        <v>765</v>
      </c>
      <c r="L23" s="1" t="s">
        <v>764</v>
      </c>
      <c r="M23" s="2" t="s">
        <v>31</v>
      </c>
      <c r="N23" s="2">
        <v>20</v>
      </c>
      <c r="O23" s="2" t="s">
        <v>254</v>
      </c>
      <c r="P23" s="2">
        <v>49</v>
      </c>
      <c r="Q23" s="2" t="s">
        <v>255</v>
      </c>
      <c r="R23" s="2">
        <v>49</v>
      </c>
      <c r="S23" s="2" t="s">
        <v>255</v>
      </c>
      <c r="T23" s="2">
        <v>49</v>
      </c>
      <c r="U23" s="2" t="s">
        <v>255</v>
      </c>
      <c r="V23" s="2">
        <v>48</v>
      </c>
      <c r="W23" s="2" t="s">
        <v>255</v>
      </c>
      <c r="X23" s="3" t="s">
        <v>1074</v>
      </c>
    </row>
    <row r="24" spans="1:24">
      <c r="D24" s="2" t="s">
        <v>753</v>
      </c>
      <c r="F24" s="2" t="s">
        <v>575</v>
      </c>
      <c r="G24" s="2" t="s">
        <v>774</v>
      </c>
      <c r="H24" s="2" t="s">
        <v>773</v>
      </c>
      <c r="I24" s="2" t="s">
        <v>760</v>
      </c>
      <c r="J24" s="2" t="s">
        <v>37</v>
      </c>
      <c r="K24" s="6" t="s">
        <v>765</v>
      </c>
      <c r="L24" s="1" t="s">
        <v>764</v>
      </c>
      <c r="M24" s="2" t="s">
        <v>17</v>
      </c>
      <c r="N24" s="2">
        <v>21</v>
      </c>
      <c r="O24" s="2" t="s">
        <v>257</v>
      </c>
      <c r="P24" s="2">
        <v>50</v>
      </c>
      <c r="Q24" s="2" t="s">
        <v>258</v>
      </c>
      <c r="R24" s="2">
        <v>50</v>
      </c>
      <c r="S24" s="2" t="s">
        <v>258</v>
      </c>
      <c r="T24" s="2">
        <v>50</v>
      </c>
      <c r="U24" s="2" t="s">
        <v>258</v>
      </c>
      <c r="V24" s="2">
        <v>49</v>
      </c>
      <c r="W24" s="2" t="s">
        <v>258</v>
      </c>
      <c r="X24" s="3" t="s">
        <v>1075</v>
      </c>
    </row>
    <row r="25" spans="1:24">
      <c r="D25" s="2" t="s">
        <v>754</v>
      </c>
      <c r="F25" s="2" t="s">
        <v>576</v>
      </c>
      <c r="G25" s="2" t="s">
        <v>774</v>
      </c>
      <c r="H25" s="2" t="s">
        <v>773</v>
      </c>
      <c r="I25" s="2" t="s">
        <v>760</v>
      </c>
      <c r="J25" s="2" t="s">
        <v>38</v>
      </c>
      <c r="K25" s="6" t="s">
        <v>765</v>
      </c>
      <c r="L25" s="1" t="s">
        <v>764</v>
      </c>
      <c r="M25" s="2" t="s">
        <v>17</v>
      </c>
      <c r="N25" s="2">
        <v>22</v>
      </c>
      <c r="O25" s="2" t="s">
        <v>233</v>
      </c>
      <c r="P25" s="2">
        <v>53</v>
      </c>
      <c r="Q25" s="2" t="s">
        <v>260</v>
      </c>
      <c r="R25" s="2">
        <v>53</v>
      </c>
      <c r="S25" s="2" t="s">
        <v>260</v>
      </c>
      <c r="T25" s="2">
        <v>53</v>
      </c>
      <c r="U25" s="2" t="s">
        <v>260</v>
      </c>
      <c r="V25" s="2">
        <v>52</v>
      </c>
      <c r="W25" s="2" t="s">
        <v>260</v>
      </c>
      <c r="X25" s="3" t="s">
        <v>1076</v>
      </c>
    </row>
    <row r="26" spans="1:24">
      <c r="B26" s="2" t="s">
        <v>749</v>
      </c>
      <c r="F26" s="2" t="s">
        <v>577</v>
      </c>
      <c r="G26" s="2" t="s">
        <v>774</v>
      </c>
      <c r="H26" s="2" t="s">
        <v>773</v>
      </c>
      <c r="I26" s="2" t="s">
        <v>760</v>
      </c>
      <c r="J26" s="2" t="s">
        <v>39</v>
      </c>
      <c r="K26" s="6" t="s">
        <v>765</v>
      </c>
      <c r="L26" s="1" t="s">
        <v>764</v>
      </c>
      <c r="M26" s="2" t="s">
        <v>17</v>
      </c>
      <c r="N26" s="2">
        <v>23</v>
      </c>
      <c r="O26" s="2" t="s">
        <v>262</v>
      </c>
      <c r="P26" s="2">
        <v>55</v>
      </c>
      <c r="Q26" s="2" t="s">
        <v>263</v>
      </c>
      <c r="R26" s="2">
        <v>55</v>
      </c>
      <c r="S26" s="2" t="s">
        <v>263</v>
      </c>
      <c r="T26" s="2">
        <v>55</v>
      </c>
      <c r="U26" s="2" t="s">
        <v>263</v>
      </c>
      <c r="V26" s="2">
        <v>54</v>
      </c>
      <c r="W26" s="2" t="s">
        <v>263</v>
      </c>
      <c r="X26" s="3" t="s">
        <v>1077</v>
      </c>
    </row>
    <row r="27" spans="1:24">
      <c r="B27" s="2" t="s">
        <v>749</v>
      </c>
      <c r="D27" s="2" t="s">
        <v>753</v>
      </c>
      <c r="F27" s="2" t="s">
        <v>578</v>
      </c>
      <c r="G27" s="2" t="s">
        <v>774</v>
      </c>
      <c r="H27" s="2" t="s">
        <v>768</v>
      </c>
      <c r="I27" s="2" t="s">
        <v>762</v>
      </c>
      <c r="J27" s="2" t="s">
        <v>40</v>
      </c>
      <c r="K27" s="6"/>
      <c r="L27" s="1" t="s">
        <v>764</v>
      </c>
      <c r="M27" s="2" t="s">
        <v>17</v>
      </c>
      <c r="N27" s="2">
        <v>24</v>
      </c>
      <c r="O27" s="2" t="s">
        <v>265</v>
      </c>
      <c r="P27" s="2">
        <v>56</v>
      </c>
      <c r="Q27" s="2" t="s">
        <v>266</v>
      </c>
      <c r="R27" s="2">
        <v>56</v>
      </c>
      <c r="S27" s="2" t="s">
        <v>266</v>
      </c>
      <c r="T27" s="2">
        <v>56</v>
      </c>
      <c r="U27" s="2" t="s">
        <v>266</v>
      </c>
      <c r="V27" s="2">
        <v>55</v>
      </c>
      <c r="W27" s="2" t="s">
        <v>266</v>
      </c>
      <c r="X27" s="3" t="s">
        <v>1078</v>
      </c>
    </row>
    <row r="28" spans="1:24">
      <c r="B28" s="2" t="s">
        <v>749</v>
      </c>
      <c r="D28" s="2" t="s">
        <v>753</v>
      </c>
      <c r="F28" s="2" t="s">
        <v>579</v>
      </c>
      <c r="G28" s="2" t="s">
        <v>774</v>
      </c>
      <c r="H28" s="2" t="s">
        <v>768</v>
      </c>
      <c r="I28" s="2" t="s">
        <v>762</v>
      </c>
      <c r="J28" s="2" t="s">
        <v>41</v>
      </c>
      <c r="K28" s="6"/>
      <c r="L28" s="1" t="s">
        <v>764</v>
      </c>
      <c r="M28" s="2" t="s">
        <v>17</v>
      </c>
      <c r="N28" s="2">
        <v>25</v>
      </c>
      <c r="O28" s="2" t="s">
        <v>235</v>
      </c>
      <c r="P28" s="2">
        <v>57</v>
      </c>
      <c r="Q28" s="2" t="s">
        <v>268</v>
      </c>
      <c r="R28" s="2">
        <v>57</v>
      </c>
      <c r="S28" s="2" t="s">
        <v>268</v>
      </c>
      <c r="T28" s="2">
        <v>57</v>
      </c>
      <c r="U28" s="2" t="s">
        <v>268</v>
      </c>
      <c r="V28" s="2">
        <v>56</v>
      </c>
      <c r="W28" s="2" t="s">
        <v>268</v>
      </c>
      <c r="X28" s="3" t="s">
        <v>1079</v>
      </c>
    </row>
    <row r="29" spans="1:24">
      <c r="B29" s="2" t="s">
        <v>749</v>
      </c>
      <c r="F29" s="2" t="s">
        <v>580</v>
      </c>
      <c r="G29" s="2" t="s">
        <v>774</v>
      </c>
      <c r="H29" s="2" t="s">
        <v>768</v>
      </c>
      <c r="I29" s="2" t="s">
        <v>762</v>
      </c>
      <c r="J29" s="2" t="s">
        <v>42</v>
      </c>
      <c r="K29" s="6"/>
      <c r="L29" s="1" t="s">
        <v>764</v>
      </c>
      <c r="M29" s="2" t="s">
        <v>17</v>
      </c>
      <c r="N29" s="2">
        <v>26</v>
      </c>
      <c r="O29" s="2" t="s">
        <v>238</v>
      </c>
      <c r="P29" s="2">
        <v>59</v>
      </c>
      <c r="Q29" s="2" t="s">
        <v>270</v>
      </c>
      <c r="R29" s="2">
        <v>59</v>
      </c>
      <c r="S29" s="2" t="s">
        <v>270</v>
      </c>
      <c r="T29" s="2">
        <v>59</v>
      </c>
      <c r="U29" s="2" t="s">
        <v>270</v>
      </c>
      <c r="V29" s="2">
        <v>58</v>
      </c>
      <c r="W29" s="2" t="s">
        <v>270</v>
      </c>
      <c r="X29" s="3" t="s">
        <v>1080</v>
      </c>
    </row>
    <row r="30" spans="1:24">
      <c r="B30" s="2" t="s">
        <v>749</v>
      </c>
      <c r="F30" s="2" t="s">
        <v>581</v>
      </c>
      <c r="G30" s="2" t="s">
        <v>774</v>
      </c>
      <c r="H30" s="2" t="s">
        <v>768</v>
      </c>
      <c r="I30" s="2" t="s">
        <v>762</v>
      </c>
      <c r="J30" s="2" t="s">
        <v>43</v>
      </c>
      <c r="K30" s="6"/>
      <c r="L30" s="1" t="s">
        <v>764</v>
      </c>
      <c r="M30" s="2" t="s">
        <v>17</v>
      </c>
      <c r="N30" s="2">
        <v>27</v>
      </c>
      <c r="O30" s="2" t="s">
        <v>272</v>
      </c>
      <c r="P30" s="2">
        <v>60</v>
      </c>
      <c r="Q30" s="2" t="s">
        <v>273</v>
      </c>
      <c r="R30" s="2">
        <v>60</v>
      </c>
      <c r="S30" s="2" t="s">
        <v>273</v>
      </c>
      <c r="T30" s="2">
        <v>60</v>
      </c>
      <c r="U30" s="2" t="s">
        <v>273</v>
      </c>
      <c r="V30" s="2">
        <v>59</v>
      </c>
      <c r="W30" s="2" t="s">
        <v>273</v>
      </c>
      <c r="X30" s="3" t="s">
        <v>1081</v>
      </c>
    </row>
    <row r="31" spans="1:24">
      <c r="B31" s="2" t="s">
        <v>750</v>
      </c>
      <c r="F31" s="2" t="s">
        <v>582</v>
      </c>
      <c r="G31" s="2" t="s">
        <v>774</v>
      </c>
      <c r="H31" s="2" t="s">
        <v>773</v>
      </c>
      <c r="I31" s="2" t="s">
        <v>760</v>
      </c>
      <c r="J31" s="2" t="s">
        <v>44</v>
      </c>
      <c r="K31" s="6" t="s">
        <v>765</v>
      </c>
      <c r="L31" s="1" t="s">
        <v>764</v>
      </c>
      <c r="M31" s="2" t="s">
        <v>17</v>
      </c>
      <c r="N31" s="2">
        <v>28</v>
      </c>
      <c r="O31" s="2" t="s">
        <v>274</v>
      </c>
      <c r="P31" s="2">
        <v>61</v>
      </c>
      <c r="Q31" s="2" t="s">
        <v>275</v>
      </c>
      <c r="R31" s="2">
        <v>61</v>
      </c>
      <c r="S31" s="2" t="s">
        <v>275</v>
      </c>
      <c r="T31" s="2">
        <v>61</v>
      </c>
      <c r="U31" s="2" t="s">
        <v>275</v>
      </c>
      <c r="V31" s="2">
        <v>60</v>
      </c>
      <c r="W31" s="2" t="s">
        <v>275</v>
      </c>
      <c r="X31" s="3" t="s">
        <v>1082</v>
      </c>
    </row>
    <row r="32" spans="1:24">
      <c r="B32" s="2" t="s">
        <v>750</v>
      </c>
      <c r="F32" s="2" t="s">
        <v>583</v>
      </c>
      <c r="G32" s="2" t="s">
        <v>774</v>
      </c>
      <c r="H32" s="2" t="s">
        <v>773</v>
      </c>
      <c r="I32" s="2" t="s">
        <v>760</v>
      </c>
      <c r="J32" s="2" t="s">
        <v>45</v>
      </c>
      <c r="K32" s="6" t="s">
        <v>765</v>
      </c>
      <c r="L32" s="1" t="s">
        <v>764</v>
      </c>
      <c r="M32" s="2" t="s">
        <v>17</v>
      </c>
      <c r="N32" s="2">
        <v>29</v>
      </c>
      <c r="O32" s="2" t="s">
        <v>277</v>
      </c>
      <c r="P32" s="2">
        <v>62</v>
      </c>
      <c r="Q32" s="2" t="s">
        <v>278</v>
      </c>
      <c r="R32" s="2">
        <v>62</v>
      </c>
      <c r="S32" s="2" t="s">
        <v>278</v>
      </c>
      <c r="T32" s="2">
        <v>62</v>
      </c>
      <c r="U32" s="2" t="s">
        <v>278</v>
      </c>
      <c r="V32" s="2">
        <v>61</v>
      </c>
      <c r="W32" s="2" t="s">
        <v>278</v>
      </c>
      <c r="X32" s="3" t="s">
        <v>1083</v>
      </c>
    </row>
    <row r="33" spans="1:24">
      <c r="A33" s="2" t="s">
        <v>1056</v>
      </c>
      <c r="B33" s="2" t="s">
        <v>750</v>
      </c>
      <c r="F33" s="2" t="s">
        <v>584</v>
      </c>
      <c r="G33" s="2" t="s">
        <v>774</v>
      </c>
      <c r="H33" s="2" t="s">
        <v>773</v>
      </c>
      <c r="I33" s="2" t="s">
        <v>760</v>
      </c>
      <c r="J33" s="2" t="s">
        <v>46</v>
      </c>
      <c r="K33" s="6" t="s">
        <v>765</v>
      </c>
      <c r="L33" s="1" t="s">
        <v>764</v>
      </c>
      <c r="M33" s="2" t="s">
        <v>17</v>
      </c>
      <c r="N33" s="2">
        <v>30</v>
      </c>
      <c r="O33" s="2" t="s">
        <v>280</v>
      </c>
      <c r="P33" s="2">
        <v>64</v>
      </c>
      <c r="Q33" s="2" t="s">
        <v>281</v>
      </c>
      <c r="R33" s="2">
        <v>64</v>
      </c>
      <c r="S33" s="2" t="s">
        <v>281</v>
      </c>
      <c r="T33" s="2">
        <v>64</v>
      </c>
      <c r="U33" s="2" t="s">
        <v>281</v>
      </c>
      <c r="V33" s="2">
        <v>63</v>
      </c>
      <c r="W33" s="2" t="s">
        <v>281</v>
      </c>
      <c r="X33" s="3" t="s">
        <v>1084</v>
      </c>
    </row>
    <row r="34" spans="1:24">
      <c r="D34" s="2" t="s">
        <v>755</v>
      </c>
      <c r="F34" s="2" t="s">
        <v>585</v>
      </c>
      <c r="G34" s="2" t="s">
        <v>774</v>
      </c>
      <c r="H34" s="2" t="s">
        <v>773</v>
      </c>
      <c r="I34" s="2" t="s">
        <v>760</v>
      </c>
      <c r="J34" s="2" t="s">
        <v>47</v>
      </c>
      <c r="K34" s="6" t="s">
        <v>765</v>
      </c>
      <c r="L34" s="1" t="s">
        <v>764</v>
      </c>
      <c r="M34" s="2" t="s">
        <v>17</v>
      </c>
      <c r="N34" s="2">
        <v>31</v>
      </c>
      <c r="O34" s="2" t="s">
        <v>241</v>
      </c>
      <c r="P34" s="2">
        <v>66</v>
      </c>
      <c r="Q34" s="2" t="s">
        <v>283</v>
      </c>
      <c r="R34" s="2">
        <v>66</v>
      </c>
      <c r="S34" s="2" t="s">
        <v>283</v>
      </c>
      <c r="T34" s="2">
        <v>66</v>
      </c>
      <c r="U34" s="2" t="s">
        <v>283</v>
      </c>
      <c r="V34" s="2">
        <v>65</v>
      </c>
      <c r="W34" s="2" t="s">
        <v>283</v>
      </c>
      <c r="X34" s="3" t="s">
        <v>1085</v>
      </c>
    </row>
    <row r="35" spans="1:24">
      <c r="B35" s="2" t="s">
        <v>750</v>
      </c>
      <c r="F35" s="2" t="s">
        <v>586</v>
      </c>
      <c r="G35" s="2" t="s">
        <v>774</v>
      </c>
      <c r="H35" s="2" t="s">
        <v>773</v>
      </c>
      <c r="I35" s="2" t="s">
        <v>760</v>
      </c>
      <c r="J35" s="2" t="s">
        <v>48</v>
      </c>
      <c r="K35" s="6" t="s">
        <v>765</v>
      </c>
      <c r="L35" s="1" t="s">
        <v>764</v>
      </c>
      <c r="M35" s="2" t="s">
        <v>17</v>
      </c>
      <c r="N35" s="2">
        <v>32</v>
      </c>
      <c r="O35" s="2" t="s">
        <v>284</v>
      </c>
      <c r="P35" s="2">
        <v>68</v>
      </c>
      <c r="Q35" s="2" t="s">
        <v>285</v>
      </c>
      <c r="R35" s="2">
        <v>68</v>
      </c>
      <c r="S35" s="2" t="s">
        <v>285</v>
      </c>
      <c r="T35" s="2">
        <v>68</v>
      </c>
      <c r="U35" s="2" t="s">
        <v>285</v>
      </c>
      <c r="V35" s="2">
        <v>67</v>
      </c>
      <c r="W35" s="2" t="s">
        <v>285</v>
      </c>
      <c r="X35" s="3" t="s">
        <v>1086</v>
      </c>
    </row>
    <row r="36" spans="1:24">
      <c r="B36" s="2" t="s">
        <v>750</v>
      </c>
      <c r="F36" s="2" t="s">
        <v>587</v>
      </c>
      <c r="G36" s="2" t="s">
        <v>774</v>
      </c>
      <c r="H36" s="2" t="s">
        <v>773</v>
      </c>
      <c r="I36" s="2" t="s">
        <v>760</v>
      </c>
      <c r="J36" s="2" t="s">
        <v>49</v>
      </c>
      <c r="K36" s="6" t="s">
        <v>765</v>
      </c>
      <c r="L36" s="1" t="s">
        <v>764</v>
      </c>
      <c r="M36" s="2" t="s">
        <v>17</v>
      </c>
      <c r="N36" s="2">
        <v>33</v>
      </c>
      <c r="O36" s="2" t="s">
        <v>244</v>
      </c>
      <c r="P36" s="2">
        <v>69</v>
      </c>
      <c r="Q36" s="2" t="s">
        <v>287</v>
      </c>
      <c r="R36" s="2">
        <v>69</v>
      </c>
      <c r="S36" s="2" t="s">
        <v>287</v>
      </c>
      <c r="T36" s="2">
        <v>69</v>
      </c>
      <c r="U36" s="2" t="s">
        <v>287</v>
      </c>
      <c r="V36" s="2">
        <v>68</v>
      </c>
      <c r="W36" s="2" t="s">
        <v>287</v>
      </c>
      <c r="X36" s="3" t="s">
        <v>1087</v>
      </c>
    </row>
    <row r="37" spans="1:24">
      <c r="F37" s="2" t="s">
        <v>588</v>
      </c>
      <c r="G37" s="2" t="s">
        <v>774</v>
      </c>
      <c r="H37" s="2" t="s">
        <v>773</v>
      </c>
      <c r="I37" s="2" t="s">
        <v>760</v>
      </c>
      <c r="J37" s="2" t="s">
        <v>50</v>
      </c>
      <c r="K37" s="6" t="s">
        <v>765</v>
      </c>
      <c r="L37" s="1" t="s">
        <v>764</v>
      </c>
      <c r="M37" s="2" t="s">
        <v>17</v>
      </c>
      <c r="N37" s="2">
        <v>34</v>
      </c>
      <c r="O37" s="2" t="s">
        <v>289</v>
      </c>
      <c r="P37" s="2">
        <v>70</v>
      </c>
      <c r="Q37" s="2" t="s">
        <v>290</v>
      </c>
      <c r="R37" s="2">
        <v>70</v>
      </c>
      <c r="S37" s="2" t="s">
        <v>290</v>
      </c>
      <c r="T37" s="2">
        <v>70</v>
      </c>
      <c r="U37" s="2" t="s">
        <v>290</v>
      </c>
      <c r="V37" s="2">
        <v>69</v>
      </c>
      <c r="W37" s="2" t="s">
        <v>290</v>
      </c>
      <c r="X37" s="3" t="s">
        <v>1088</v>
      </c>
    </row>
    <row r="38" spans="1:24">
      <c r="A38" s="2" t="s">
        <v>1056</v>
      </c>
      <c r="F38" s="2" t="s">
        <v>589</v>
      </c>
      <c r="G38" s="2" t="s">
        <v>774</v>
      </c>
      <c r="H38" s="2" t="s">
        <v>768</v>
      </c>
      <c r="I38" s="2" t="s">
        <v>762</v>
      </c>
      <c r="J38" s="2" t="s">
        <v>51</v>
      </c>
      <c r="K38" s="6"/>
      <c r="L38" s="1" t="s">
        <v>764</v>
      </c>
      <c r="M38" s="2" t="s">
        <v>52</v>
      </c>
      <c r="N38" s="2">
        <v>35</v>
      </c>
      <c r="O38" s="2" t="s">
        <v>292</v>
      </c>
      <c r="P38" s="2">
        <v>71</v>
      </c>
      <c r="Q38" s="2" t="s">
        <v>293</v>
      </c>
      <c r="R38" s="2">
        <v>71</v>
      </c>
      <c r="S38" s="2" t="s">
        <v>293</v>
      </c>
      <c r="T38" s="2">
        <v>71</v>
      </c>
      <c r="U38" s="2" t="s">
        <v>293</v>
      </c>
      <c r="V38" s="2">
        <v>70</v>
      </c>
      <c r="W38" s="2" t="s">
        <v>293</v>
      </c>
      <c r="X38" s="3" t="s">
        <v>1089</v>
      </c>
    </row>
    <row r="39" spans="1:24">
      <c r="A39" s="2" t="s">
        <v>1056</v>
      </c>
      <c r="F39" s="2" t="s">
        <v>590</v>
      </c>
      <c r="G39" s="2" t="s">
        <v>774</v>
      </c>
      <c r="H39" s="2" t="s">
        <v>768</v>
      </c>
      <c r="I39" s="2" t="s">
        <v>762</v>
      </c>
      <c r="J39" s="2" t="s">
        <v>53</v>
      </c>
      <c r="K39" s="6"/>
      <c r="L39" s="1" t="s">
        <v>764</v>
      </c>
      <c r="M39" s="2" t="s">
        <v>52</v>
      </c>
      <c r="N39" s="2">
        <v>36</v>
      </c>
      <c r="O39" s="2" t="s">
        <v>295</v>
      </c>
      <c r="P39" s="2">
        <v>72</v>
      </c>
      <c r="Q39" s="2" t="s">
        <v>296</v>
      </c>
      <c r="R39" s="2">
        <v>72</v>
      </c>
      <c r="S39" s="2" t="s">
        <v>296</v>
      </c>
      <c r="T39" s="2">
        <v>72</v>
      </c>
      <c r="U39" s="2" t="s">
        <v>296</v>
      </c>
      <c r="V39" s="2">
        <v>71</v>
      </c>
      <c r="W39" s="2" t="s">
        <v>296</v>
      </c>
      <c r="X39" s="3" t="s">
        <v>1090</v>
      </c>
    </row>
    <row r="40" spans="1:24">
      <c r="A40" s="2" t="s">
        <v>1056</v>
      </c>
      <c r="F40" s="2" t="s">
        <v>591</v>
      </c>
      <c r="G40" s="2" t="s">
        <v>774</v>
      </c>
      <c r="H40" s="2" t="s">
        <v>768</v>
      </c>
      <c r="I40" s="2" t="s">
        <v>762</v>
      </c>
      <c r="J40" s="2" t="s">
        <v>54</v>
      </c>
      <c r="K40" s="6"/>
      <c r="L40" s="1" t="s">
        <v>764</v>
      </c>
      <c r="M40" s="2" t="s">
        <v>52</v>
      </c>
      <c r="N40" s="2">
        <v>37</v>
      </c>
      <c r="O40" s="2" t="s">
        <v>247</v>
      </c>
      <c r="P40" s="2">
        <v>73</v>
      </c>
      <c r="Q40" s="2" t="s">
        <v>298</v>
      </c>
      <c r="R40" s="2">
        <v>73</v>
      </c>
      <c r="S40" s="2" t="s">
        <v>298</v>
      </c>
      <c r="T40" s="2">
        <v>73</v>
      </c>
      <c r="U40" s="2" t="s">
        <v>298</v>
      </c>
      <c r="V40" s="2">
        <v>72</v>
      </c>
      <c r="W40" s="2" t="s">
        <v>298</v>
      </c>
      <c r="X40" s="3" t="s">
        <v>1091</v>
      </c>
    </row>
    <row r="41" spans="1:24">
      <c r="A41" s="2" t="s">
        <v>1056</v>
      </c>
      <c r="C41" s="2" t="s">
        <v>745</v>
      </c>
      <c r="F41" s="2" t="s">
        <v>592</v>
      </c>
      <c r="G41" s="2" t="s">
        <v>774</v>
      </c>
      <c r="H41" s="2" t="s">
        <v>768</v>
      </c>
      <c r="I41" s="2" t="s">
        <v>762</v>
      </c>
      <c r="J41" s="2" t="s">
        <v>55</v>
      </c>
      <c r="K41" s="6"/>
      <c r="L41" s="1" t="s">
        <v>764</v>
      </c>
      <c r="M41" s="2" t="s">
        <v>52</v>
      </c>
      <c r="N41" s="2">
        <v>38</v>
      </c>
      <c r="O41" s="2" t="s">
        <v>300</v>
      </c>
      <c r="P41" s="2">
        <v>77</v>
      </c>
      <c r="Q41" s="2" t="s">
        <v>301</v>
      </c>
      <c r="R41" s="2">
        <v>77</v>
      </c>
      <c r="S41" s="2" t="s">
        <v>301</v>
      </c>
      <c r="T41" s="2">
        <v>77</v>
      </c>
      <c r="U41" s="2" t="s">
        <v>301</v>
      </c>
      <c r="V41" s="2">
        <v>76</v>
      </c>
      <c r="W41" s="2" t="s">
        <v>301</v>
      </c>
      <c r="X41" s="3" t="s">
        <v>1092</v>
      </c>
    </row>
    <row r="42" spans="1:24">
      <c r="C42" s="2" t="s">
        <v>745</v>
      </c>
      <c r="F42" s="2" t="s">
        <v>593</v>
      </c>
      <c r="G42" s="2" t="s">
        <v>774</v>
      </c>
      <c r="H42" s="2" t="s">
        <v>768</v>
      </c>
      <c r="I42" s="2" t="s">
        <v>762</v>
      </c>
      <c r="J42" s="2" t="s">
        <v>56</v>
      </c>
      <c r="K42" s="6"/>
      <c r="L42" s="1" t="s">
        <v>764</v>
      </c>
      <c r="M42" s="2" t="s">
        <v>52</v>
      </c>
      <c r="N42" s="2">
        <v>39</v>
      </c>
      <c r="O42" s="2" t="s">
        <v>303</v>
      </c>
      <c r="P42" s="2">
        <v>78</v>
      </c>
      <c r="Q42" s="2" t="s">
        <v>304</v>
      </c>
      <c r="R42" s="2">
        <v>78</v>
      </c>
      <c r="S42" s="2" t="s">
        <v>304</v>
      </c>
      <c r="T42" s="2">
        <v>78</v>
      </c>
      <c r="U42" s="2" t="s">
        <v>304</v>
      </c>
      <c r="V42" s="2">
        <v>77</v>
      </c>
      <c r="W42" s="2" t="s">
        <v>304</v>
      </c>
      <c r="X42" s="3" t="s">
        <v>1093</v>
      </c>
    </row>
    <row r="43" spans="1:24">
      <c r="A43" s="2" t="s">
        <v>1056</v>
      </c>
      <c r="C43" s="2" t="s">
        <v>745</v>
      </c>
      <c r="F43" s="2" t="s">
        <v>594</v>
      </c>
      <c r="G43" s="2" t="s">
        <v>774</v>
      </c>
      <c r="H43" s="2" t="s">
        <v>768</v>
      </c>
      <c r="I43" s="2" t="s">
        <v>762</v>
      </c>
      <c r="J43" s="2" t="s">
        <v>57</v>
      </c>
      <c r="K43" s="6"/>
      <c r="L43" s="1" t="s">
        <v>764</v>
      </c>
      <c r="M43" s="2" t="s">
        <v>52</v>
      </c>
      <c r="N43" s="2">
        <v>40</v>
      </c>
      <c r="O43" s="2" t="s">
        <v>306</v>
      </c>
      <c r="P43" s="2">
        <v>79</v>
      </c>
      <c r="Q43" s="2" t="s">
        <v>307</v>
      </c>
      <c r="R43" s="2">
        <v>79</v>
      </c>
      <c r="S43" s="2" t="s">
        <v>307</v>
      </c>
      <c r="T43" s="2">
        <v>79</v>
      </c>
      <c r="U43" s="2" t="s">
        <v>307</v>
      </c>
      <c r="V43" s="2">
        <v>78</v>
      </c>
      <c r="W43" s="2" t="s">
        <v>307</v>
      </c>
      <c r="X43" s="3" t="s">
        <v>1094</v>
      </c>
    </row>
    <row r="44" spans="1:24" s="8" customFormat="1">
      <c r="F44" s="8" t="s">
        <v>595</v>
      </c>
      <c r="G44" s="8" t="s">
        <v>770</v>
      </c>
      <c r="H44" s="8" t="s">
        <v>768</v>
      </c>
      <c r="I44" s="8" t="s">
        <v>762</v>
      </c>
      <c r="J44" s="9" t="s">
        <v>58</v>
      </c>
      <c r="K44" s="10"/>
      <c r="L44" s="9" t="s">
        <v>764</v>
      </c>
      <c r="M44" s="8" t="s">
        <v>1102</v>
      </c>
      <c r="N44" s="8">
        <v>41</v>
      </c>
      <c r="O44" s="8" t="s">
        <v>309</v>
      </c>
      <c r="X44" s="11" t="s">
        <v>1095</v>
      </c>
    </row>
    <row r="45" spans="1:24" s="8" customFormat="1">
      <c r="F45" s="8" t="s">
        <v>596</v>
      </c>
      <c r="G45" s="8" t="s">
        <v>770</v>
      </c>
      <c r="H45" s="8" t="s">
        <v>768</v>
      </c>
      <c r="I45" s="8" t="s">
        <v>762</v>
      </c>
      <c r="J45" s="9" t="s">
        <v>60</v>
      </c>
      <c r="K45" s="10"/>
      <c r="L45" s="9" t="s">
        <v>764</v>
      </c>
      <c r="M45" s="8" t="s">
        <v>1102</v>
      </c>
      <c r="N45" s="8">
        <v>42</v>
      </c>
      <c r="O45" s="8" t="s">
        <v>311</v>
      </c>
      <c r="X45" s="11" t="s">
        <v>1096</v>
      </c>
    </row>
    <row r="46" spans="1:24" s="8" customFormat="1">
      <c r="F46" s="8" t="s">
        <v>597</v>
      </c>
      <c r="G46" s="8" t="s">
        <v>770</v>
      </c>
      <c r="H46" s="8" t="s">
        <v>768</v>
      </c>
      <c r="I46" s="8" t="s">
        <v>762</v>
      </c>
      <c r="J46" s="9" t="s">
        <v>61</v>
      </c>
      <c r="K46" s="10"/>
      <c r="L46" s="9" t="s">
        <v>764</v>
      </c>
      <c r="M46" s="8" t="s">
        <v>1102</v>
      </c>
      <c r="N46" s="8">
        <v>43</v>
      </c>
      <c r="O46" s="8" t="s">
        <v>313</v>
      </c>
      <c r="X46" s="11" t="s">
        <v>1097</v>
      </c>
    </row>
    <row r="47" spans="1:24" s="8" customFormat="1">
      <c r="F47" s="8" t="s">
        <v>598</v>
      </c>
      <c r="G47" s="8" t="s">
        <v>770</v>
      </c>
      <c r="H47" s="8" t="s">
        <v>768</v>
      </c>
      <c r="I47" s="8" t="s">
        <v>762</v>
      </c>
      <c r="J47" s="8" t="s">
        <v>62</v>
      </c>
      <c r="K47" s="10"/>
      <c r="L47" s="9" t="s">
        <v>764</v>
      </c>
      <c r="M47" s="8" t="s">
        <v>1102</v>
      </c>
      <c r="N47" s="8">
        <v>44</v>
      </c>
      <c r="O47" s="8" t="s">
        <v>315</v>
      </c>
      <c r="X47" s="11" t="s">
        <v>1098</v>
      </c>
    </row>
    <row r="48" spans="1:24" s="8" customFormat="1">
      <c r="F48" s="8" t="s">
        <v>599</v>
      </c>
      <c r="G48" s="8" t="s">
        <v>770</v>
      </c>
      <c r="H48" s="8" t="s">
        <v>768</v>
      </c>
      <c r="I48" s="8" t="s">
        <v>762</v>
      </c>
      <c r="J48" s="8" t="s">
        <v>63</v>
      </c>
      <c r="K48" s="10"/>
      <c r="L48" s="9" t="s">
        <v>764</v>
      </c>
      <c r="M48" s="8" t="s">
        <v>1102</v>
      </c>
      <c r="N48" s="8">
        <v>45</v>
      </c>
      <c r="O48" s="8" t="s">
        <v>317</v>
      </c>
      <c r="X48" s="11" t="s">
        <v>318</v>
      </c>
    </row>
    <row r="49" spans="6:24" s="8" customFormat="1">
      <c r="F49" s="8" t="s">
        <v>600</v>
      </c>
      <c r="G49" s="8" t="s">
        <v>770</v>
      </c>
      <c r="H49" s="8" t="s">
        <v>768</v>
      </c>
      <c r="I49" s="8" t="s">
        <v>762</v>
      </c>
      <c r="J49" s="8" t="s">
        <v>64</v>
      </c>
      <c r="K49" s="10"/>
      <c r="L49" s="9" t="s">
        <v>764</v>
      </c>
      <c r="M49" s="8" t="s">
        <v>1102</v>
      </c>
      <c r="N49" s="8">
        <v>46</v>
      </c>
      <c r="O49" s="8" t="s">
        <v>319</v>
      </c>
      <c r="X49" s="11" t="s">
        <v>320</v>
      </c>
    </row>
    <row r="50" spans="6:24" s="8" customFormat="1">
      <c r="F50" s="8" t="s">
        <v>601</v>
      </c>
      <c r="G50" s="8" t="s">
        <v>770</v>
      </c>
      <c r="H50" s="8" t="s">
        <v>768</v>
      </c>
      <c r="I50" s="8" t="s">
        <v>762</v>
      </c>
      <c r="J50" s="8" t="s">
        <v>65</v>
      </c>
      <c r="K50" s="10"/>
      <c r="L50" s="9" t="s">
        <v>764</v>
      </c>
      <c r="M50" s="8" t="s">
        <v>1102</v>
      </c>
      <c r="N50" s="8">
        <v>47</v>
      </c>
      <c r="O50" s="8" t="s">
        <v>321</v>
      </c>
      <c r="X50" s="11" t="s">
        <v>322</v>
      </c>
    </row>
    <row r="51" spans="6:24" s="8" customFormat="1">
      <c r="F51" s="8" t="s">
        <v>602</v>
      </c>
      <c r="G51" s="8" t="s">
        <v>770</v>
      </c>
      <c r="H51" s="8" t="s">
        <v>768</v>
      </c>
      <c r="I51" s="8" t="s">
        <v>762</v>
      </c>
      <c r="J51" s="8" t="s">
        <v>66</v>
      </c>
      <c r="K51" s="10"/>
      <c r="L51" s="9" t="s">
        <v>764</v>
      </c>
      <c r="M51" s="8" t="s">
        <v>1102</v>
      </c>
      <c r="N51" s="8">
        <v>48</v>
      </c>
      <c r="O51" s="8" t="s">
        <v>323</v>
      </c>
      <c r="X51" s="11" t="s">
        <v>324</v>
      </c>
    </row>
    <row r="52" spans="6:24" s="8" customFormat="1">
      <c r="F52" s="8" t="s">
        <v>603</v>
      </c>
      <c r="G52" s="8" t="s">
        <v>770</v>
      </c>
      <c r="H52" s="8" t="s">
        <v>768</v>
      </c>
      <c r="I52" s="8" t="s">
        <v>762</v>
      </c>
      <c r="J52" s="8" t="s">
        <v>67</v>
      </c>
      <c r="K52" s="10"/>
      <c r="L52" s="9" t="s">
        <v>764</v>
      </c>
      <c r="M52" s="8" t="s">
        <v>1102</v>
      </c>
      <c r="N52" s="8">
        <v>49</v>
      </c>
      <c r="O52" s="8" t="s">
        <v>325</v>
      </c>
      <c r="X52" s="11" t="s">
        <v>326</v>
      </c>
    </row>
    <row r="53" spans="6:24" s="8" customFormat="1">
      <c r="F53" s="8" t="s">
        <v>604</v>
      </c>
      <c r="G53" s="8" t="s">
        <v>770</v>
      </c>
      <c r="H53" s="8" t="s">
        <v>768</v>
      </c>
      <c r="I53" s="8" t="s">
        <v>762</v>
      </c>
      <c r="J53" s="8" t="s">
        <v>68</v>
      </c>
      <c r="K53" s="10"/>
      <c r="L53" s="9" t="s">
        <v>764</v>
      </c>
      <c r="M53" s="8" t="s">
        <v>1102</v>
      </c>
      <c r="N53" s="8">
        <v>50</v>
      </c>
      <c r="O53" s="8" t="s">
        <v>327</v>
      </c>
      <c r="X53" s="11" t="s">
        <v>328</v>
      </c>
    </row>
    <row r="54" spans="6:24" s="8" customFormat="1">
      <c r="F54" s="8" t="s">
        <v>605</v>
      </c>
      <c r="G54" s="8" t="s">
        <v>770</v>
      </c>
      <c r="H54" s="8" t="s">
        <v>768</v>
      </c>
      <c r="I54" s="8" t="s">
        <v>762</v>
      </c>
      <c r="J54" s="8" t="s">
        <v>69</v>
      </c>
      <c r="K54" s="10"/>
      <c r="L54" s="9" t="s">
        <v>764</v>
      </c>
      <c r="M54" s="8" t="s">
        <v>1102</v>
      </c>
      <c r="N54" s="8">
        <v>51</v>
      </c>
      <c r="O54" s="8" t="s">
        <v>329</v>
      </c>
      <c r="X54" s="11" t="s">
        <v>330</v>
      </c>
    </row>
    <row r="55" spans="6:24" s="8" customFormat="1">
      <c r="F55" s="8" t="s">
        <v>606</v>
      </c>
      <c r="G55" s="8" t="s">
        <v>770</v>
      </c>
      <c r="H55" s="8" t="s">
        <v>768</v>
      </c>
      <c r="I55" s="8" t="s">
        <v>762</v>
      </c>
      <c r="J55" s="8" t="s">
        <v>70</v>
      </c>
      <c r="K55" s="10"/>
      <c r="L55" s="9" t="s">
        <v>764</v>
      </c>
      <c r="M55" s="8" t="s">
        <v>1102</v>
      </c>
      <c r="N55" s="8">
        <v>52</v>
      </c>
      <c r="O55" s="8" t="s">
        <v>331</v>
      </c>
      <c r="X55" s="11" t="s">
        <v>332</v>
      </c>
    </row>
    <row r="56" spans="6:24" s="8" customFormat="1">
      <c r="F56" s="8" t="s">
        <v>607</v>
      </c>
      <c r="G56" s="8" t="s">
        <v>770</v>
      </c>
      <c r="H56" s="8" t="s">
        <v>768</v>
      </c>
      <c r="I56" s="8" t="s">
        <v>762</v>
      </c>
      <c r="J56" s="8" t="s">
        <v>71</v>
      </c>
      <c r="K56" s="10"/>
      <c r="L56" s="9" t="s">
        <v>764</v>
      </c>
      <c r="M56" s="8" t="s">
        <v>1102</v>
      </c>
      <c r="N56" s="8">
        <v>53</v>
      </c>
      <c r="O56" s="8" t="s">
        <v>333</v>
      </c>
      <c r="X56" s="11" t="s">
        <v>334</v>
      </c>
    </row>
    <row r="57" spans="6:24" s="8" customFormat="1">
      <c r="F57" s="8" t="s">
        <v>608</v>
      </c>
      <c r="G57" s="8" t="s">
        <v>770</v>
      </c>
      <c r="H57" s="8" t="s">
        <v>768</v>
      </c>
      <c r="I57" s="8" t="s">
        <v>762</v>
      </c>
      <c r="J57" s="8" t="s">
        <v>72</v>
      </c>
      <c r="K57" s="10"/>
      <c r="L57" s="9" t="s">
        <v>764</v>
      </c>
      <c r="M57" s="8" t="s">
        <v>1102</v>
      </c>
      <c r="N57" s="8">
        <v>54</v>
      </c>
      <c r="O57" s="8" t="s">
        <v>335</v>
      </c>
      <c r="X57" s="11" t="s">
        <v>336</v>
      </c>
    </row>
    <row r="58" spans="6:24" s="8" customFormat="1">
      <c r="F58" s="8" t="s">
        <v>609</v>
      </c>
      <c r="G58" s="8" t="s">
        <v>770</v>
      </c>
      <c r="H58" s="8" t="s">
        <v>768</v>
      </c>
      <c r="I58" s="8" t="s">
        <v>762</v>
      </c>
      <c r="J58" s="8" t="s">
        <v>73</v>
      </c>
      <c r="K58" s="10"/>
      <c r="L58" s="9" t="s">
        <v>764</v>
      </c>
      <c r="M58" s="8" t="s">
        <v>1102</v>
      </c>
      <c r="N58" s="8">
        <v>55</v>
      </c>
      <c r="O58" s="8" t="s">
        <v>337</v>
      </c>
      <c r="X58" s="11" t="s">
        <v>338</v>
      </c>
    </row>
    <row r="59" spans="6:24" s="8" customFormat="1">
      <c r="F59" s="8" t="s">
        <v>610</v>
      </c>
      <c r="G59" s="8" t="s">
        <v>770</v>
      </c>
      <c r="H59" s="8" t="s">
        <v>768</v>
      </c>
      <c r="I59" s="8" t="s">
        <v>762</v>
      </c>
      <c r="J59" s="8" t="s">
        <v>74</v>
      </c>
      <c r="K59" s="10"/>
      <c r="L59" s="9" t="s">
        <v>764</v>
      </c>
      <c r="M59" s="8" t="s">
        <v>1102</v>
      </c>
      <c r="N59" s="8">
        <v>56</v>
      </c>
      <c r="O59" s="8" t="s">
        <v>339</v>
      </c>
      <c r="X59" s="11" t="s">
        <v>340</v>
      </c>
    </row>
    <row r="60" spans="6:24" s="8" customFormat="1">
      <c r="F60" s="8" t="s">
        <v>611</v>
      </c>
      <c r="G60" s="8" t="s">
        <v>770</v>
      </c>
      <c r="H60" s="8" t="s">
        <v>768</v>
      </c>
      <c r="I60" s="8" t="s">
        <v>762</v>
      </c>
      <c r="J60" s="8" t="s">
        <v>75</v>
      </c>
      <c r="K60" s="10"/>
      <c r="L60" s="9" t="s">
        <v>764</v>
      </c>
      <c r="M60" s="8" t="s">
        <v>1102</v>
      </c>
      <c r="N60" s="8">
        <v>57</v>
      </c>
      <c r="O60" s="8" t="s">
        <v>341</v>
      </c>
      <c r="X60" s="11" t="s">
        <v>342</v>
      </c>
    </row>
    <row r="61" spans="6:24" s="8" customFormat="1">
      <c r="F61" s="8" t="s">
        <v>612</v>
      </c>
      <c r="G61" s="8" t="s">
        <v>770</v>
      </c>
      <c r="H61" s="8" t="s">
        <v>768</v>
      </c>
      <c r="I61" s="8" t="s">
        <v>762</v>
      </c>
      <c r="J61" s="8" t="s">
        <v>76</v>
      </c>
      <c r="K61" s="10"/>
      <c r="L61" s="9" t="s">
        <v>764</v>
      </c>
      <c r="M61" s="8" t="s">
        <v>1102</v>
      </c>
      <c r="N61" s="8">
        <v>58</v>
      </c>
      <c r="O61" s="8" t="s">
        <v>343</v>
      </c>
      <c r="X61" s="11" t="s">
        <v>344</v>
      </c>
    </row>
    <row r="62" spans="6:24" s="8" customFormat="1">
      <c r="F62" s="8" t="s">
        <v>613</v>
      </c>
      <c r="G62" s="8" t="s">
        <v>770</v>
      </c>
      <c r="H62" s="8" t="s">
        <v>768</v>
      </c>
      <c r="I62" s="8" t="s">
        <v>762</v>
      </c>
      <c r="J62" s="8" t="s">
        <v>77</v>
      </c>
      <c r="K62" s="10"/>
      <c r="L62" s="9" t="s">
        <v>764</v>
      </c>
      <c r="M62" s="8" t="s">
        <v>1102</v>
      </c>
      <c r="N62" s="8">
        <v>59</v>
      </c>
      <c r="O62" s="8" t="s">
        <v>345</v>
      </c>
      <c r="X62" s="11" t="s">
        <v>346</v>
      </c>
    </row>
    <row r="63" spans="6:24" s="8" customFormat="1">
      <c r="F63" s="8" t="s">
        <v>614</v>
      </c>
      <c r="G63" s="8" t="s">
        <v>770</v>
      </c>
      <c r="H63" s="8" t="s">
        <v>768</v>
      </c>
      <c r="I63" s="8" t="s">
        <v>762</v>
      </c>
      <c r="J63" s="8" t="s">
        <v>78</v>
      </c>
      <c r="K63" s="10"/>
      <c r="L63" s="9" t="s">
        <v>764</v>
      </c>
      <c r="M63" s="8" t="s">
        <v>1102</v>
      </c>
      <c r="N63" s="8">
        <v>60</v>
      </c>
      <c r="O63" s="8" t="s">
        <v>347</v>
      </c>
      <c r="X63" s="11" t="s">
        <v>348</v>
      </c>
    </row>
    <row r="64" spans="6:24" s="8" customFormat="1">
      <c r="F64" s="8" t="s">
        <v>615</v>
      </c>
      <c r="G64" s="8" t="s">
        <v>770</v>
      </c>
      <c r="H64" s="8" t="s">
        <v>768</v>
      </c>
      <c r="I64" s="8" t="s">
        <v>762</v>
      </c>
      <c r="J64" s="8" t="s">
        <v>79</v>
      </c>
      <c r="K64" s="10"/>
      <c r="L64" s="9" t="s">
        <v>764</v>
      </c>
      <c r="M64" s="8" t="s">
        <v>1102</v>
      </c>
      <c r="N64" s="8">
        <v>61</v>
      </c>
      <c r="O64" s="8" t="s">
        <v>349</v>
      </c>
      <c r="X64" s="11" t="s">
        <v>350</v>
      </c>
    </row>
    <row r="65" spans="6:24" s="8" customFormat="1">
      <c r="F65" s="8" t="s">
        <v>616</v>
      </c>
      <c r="G65" s="8" t="s">
        <v>770</v>
      </c>
      <c r="H65" s="8" t="s">
        <v>768</v>
      </c>
      <c r="I65" s="8" t="s">
        <v>762</v>
      </c>
      <c r="J65" s="8" t="s">
        <v>80</v>
      </c>
      <c r="K65" s="10"/>
      <c r="L65" s="9" t="s">
        <v>764</v>
      </c>
      <c r="M65" s="8" t="s">
        <v>1102</v>
      </c>
      <c r="N65" s="8">
        <v>62</v>
      </c>
      <c r="O65" s="8" t="s">
        <v>351</v>
      </c>
      <c r="X65" s="11" t="s">
        <v>352</v>
      </c>
    </row>
    <row r="66" spans="6:24" s="8" customFormat="1">
      <c r="F66" s="8" t="s">
        <v>617</v>
      </c>
      <c r="G66" s="8" t="s">
        <v>770</v>
      </c>
      <c r="H66" s="8" t="s">
        <v>768</v>
      </c>
      <c r="I66" s="8" t="s">
        <v>762</v>
      </c>
      <c r="J66" s="8" t="s">
        <v>81</v>
      </c>
      <c r="K66" s="10"/>
      <c r="L66" s="9" t="s">
        <v>764</v>
      </c>
      <c r="M66" s="8" t="s">
        <v>1102</v>
      </c>
      <c r="N66" s="8">
        <v>63</v>
      </c>
      <c r="O66" s="8" t="s">
        <v>353</v>
      </c>
      <c r="X66" s="11" t="s">
        <v>354</v>
      </c>
    </row>
    <row r="67" spans="6:24">
      <c r="F67" s="2" t="s">
        <v>618</v>
      </c>
      <c r="G67" s="2" t="s">
        <v>774</v>
      </c>
      <c r="H67" s="2" t="s">
        <v>773</v>
      </c>
      <c r="I67" s="2" t="s">
        <v>760</v>
      </c>
      <c r="J67" s="2" t="s">
        <v>82</v>
      </c>
      <c r="K67" s="6" t="s">
        <v>765</v>
      </c>
      <c r="L67" s="1" t="s">
        <v>764</v>
      </c>
      <c r="M67" s="2" t="s">
        <v>1102</v>
      </c>
      <c r="N67" s="2">
        <v>64</v>
      </c>
      <c r="O67" s="2" t="s">
        <v>355</v>
      </c>
      <c r="X67" s="3" t="s">
        <v>1184</v>
      </c>
    </row>
    <row r="68" spans="6:24">
      <c r="F68" s="2" t="s">
        <v>619</v>
      </c>
      <c r="G68" s="2" t="s">
        <v>774</v>
      </c>
      <c r="H68" s="2" t="s">
        <v>773</v>
      </c>
      <c r="I68" s="2" t="s">
        <v>760</v>
      </c>
      <c r="J68" s="2" t="s">
        <v>83</v>
      </c>
      <c r="K68" s="6" t="s">
        <v>765</v>
      </c>
      <c r="L68" s="1" t="s">
        <v>764</v>
      </c>
      <c r="M68" s="2" t="s">
        <v>1102</v>
      </c>
      <c r="N68" s="2">
        <v>65</v>
      </c>
      <c r="O68" s="2" t="s">
        <v>357</v>
      </c>
      <c r="X68" s="3" t="s">
        <v>1185</v>
      </c>
    </row>
    <row r="69" spans="6:24">
      <c r="F69" s="2" t="s">
        <v>620</v>
      </c>
      <c r="G69" s="2" t="s">
        <v>774</v>
      </c>
      <c r="H69" s="2" t="s">
        <v>773</v>
      </c>
      <c r="I69" s="2" t="s">
        <v>760</v>
      </c>
      <c r="J69" s="2" t="s">
        <v>84</v>
      </c>
      <c r="K69" s="6" t="s">
        <v>765</v>
      </c>
      <c r="L69" s="1" t="s">
        <v>764</v>
      </c>
      <c r="M69" s="2" t="s">
        <v>1102</v>
      </c>
      <c r="N69" s="2">
        <v>66</v>
      </c>
      <c r="O69" s="2" t="s">
        <v>359</v>
      </c>
      <c r="X69" s="3" t="s">
        <v>1186</v>
      </c>
    </row>
    <row r="70" spans="6:24">
      <c r="F70" s="2" t="s">
        <v>621</v>
      </c>
      <c r="G70" s="2" t="s">
        <v>774</v>
      </c>
      <c r="H70" s="2" t="s">
        <v>773</v>
      </c>
      <c r="I70" s="2" t="s">
        <v>760</v>
      </c>
      <c r="J70" s="2" t="s">
        <v>85</v>
      </c>
      <c r="K70" s="6" t="s">
        <v>765</v>
      </c>
      <c r="L70" s="1" t="s">
        <v>764</v>
      </c>
      <c r="M70" s="2" t="s">
        <v>1102</v>
      </c>
      <c r="N70" s="2">
        <v>67</v>
      </c>
      <c r="O70" s="2" t="s">
        <v>361</v>
      </c>
      <c r="X70" s="3" t="s">
        <v>1187</v>
      </c>
    </row>
    <row r="71" spans="6:24">
      <c r="F71" s="2" t="s">
        <v>622</v>
      </c>
      <c r="G71" s="2" t="s">
        <v>774</v>
      </c>
      <c r="H71" s="2" t="s">
        <v>773</v>
      </c>
      <c r="I71" s="2" t="s">
        <v>760</v>
      </c>
      <c r="J71" s="2" t="s">
        <v>86</v>
      </c>
      <c r="K71" s="6" t="s">
        <v>765</v>
      </c>
      <c r="L71" s="1" t="s">
        <v>764</v>
      </c>
      <c r="M71" s="2" t="s">
        <v>1102</v>
      </c>
      <c r="N71" s="2">
        <v>68</v>
      </c>
      <c r="O71" s="2" t="s">
        <v>363</v>
      </c>
      <c r="X71" s="3" t="s">
        <v>1188</v>
      </c>
    </row>
    <row r="72" spans="6:24">
      <c r="F72" s="2" t="s">
        <v>623</v>
      </c>
      <c r="G72" s="2" t="s">
        <v>774</v>
      </c>
      <c r="H72" s="2" t="s">
        <v>773</v>
      </c>
      <c r="I72" s="2" t="s">
        <v>760</v>
      </c>
      <c r="J72" s="2" t="s">
        <v>87</v>
      </c>
      <c r="K72" s="6" t="s">
        <v>765</v>
      </c>
      <c r="L72" s="1" t="s">
        <v>764</v>
      </c>
      <c r="M72" s="2" t="s">
        <v>1102</v>
      </c>
      <c r="N72" s="2">
        <v>69</v>
      </c>
      <c r="O72" s="2" t="s">
        <v>365</v>
      </c>
      <c r="X72" s="3" t="s">
        <v>1189</v>
      </c>
    </row>
    <row r="73" spans="6:24" s="8" customFormat="1">
      <c r="F73" s="8" t="s">
        <v>624</v>
      </c>
      <c r="G73" s="8" t="s">
        <v>770</v>
      </c>
      <c r="H73" s="8" t="s">
        <v>768</v>
      </c>
      <c r="I73" s="8" t="s">
        <v>762</v>
      </c>
      <c r="J73" s="8" t="s">
        <v>88</v>
      </c>
      <c r="K73" s="10"/>
      <c r="L73" s="9" t="s">
        <v>764</v>
      </c>
      <c r="M73" s="8" t="s">
        <v>1102</v>
      </c>
      <c r="N73" s="8">
        <v>70</v>
      </c>
      <c r="O73" s="8" t="s">
        <v>367</v>
      </c>
      <c r="X73" s="11" t="s">
        <v>368</v>
      </c>
    </row>
    <row r="74" spans="6:24" s="8" customFormat="1">
      <c r="F74" s="8" t="s">
        <v>625</v>
      </c>
      <c r="G74" s="8" t="s">
        <v>770</v>
      </c>
      <c r="H74" s="8" t="s">
        <v>768</v>
      </c>
      <c r="I74" s="8" t="s">
        <v>762</v>
      </c>
      <c r="J74" s="8" t="s">
        <v>89</v>
      </c>
      <c r="K74" s="10"/>
      <c r="L74" s="9" t="s">
        <v>764</v>
      </c>
      <c r="M74" s="8" t="s">
        <v>1102</v>
      </c>
      <c r="N74" s="8">
        <v>71</v>
      </c>
      <c r="O74" s="8" t="s">
        <v>369</v>
      </c>
      <c r="X74" s="11" t="s">
        <v>370</v>
      </c>
    </row>
    <row r="75" spans="6:24" s="8" customFormat="1">
      <c r="F75" s="8" t="s">
        <v>626</v>
      </c>
      <c r="G75" s="8" t="s">
        <v>770</v>
      </c>
      <c r="H75" s="8" t="s">
        <v>768</v>
      </c>
      <c r="I75" s="8" t="s">
        <v>762</v>
      </c>
      <c r="J75" s="8" t="s">
        <v>90</v>
      </c>
      <c r="K75" s="10"/>
      <c r="L75" s="9" t="s">
        <v>764</v>
      </c>
      <c r="M75" s="8" t="s">
        <v>1102</v>
      </c>
      <c r="N75" s="8">
        <v>72</v>
      </c>
      <c r="O75" s="8" t="s">
        <v>371</v>
      </c>
      <c r="X75" s="11" t="s">
        <v>372</v>
      </c>
    </row>
    <row r="76" spans="6:24" s="8" customFormat="1">
      <c r="F76" s="8" t="s">
        <v>627</v>
      </c>
      <c r="G76" s="8" t="s">
        <v>770</v>
      </c>
      <c r="H76" s="8" t="s">
        <v>768</v>
      </c>
      <c r="I76" s="8" t="s">
        <v>762</v>
      </c>
      <c r="J76" s="8" t="s">
        <v>91</v>
      </c>
      <c r="K76" s="10"/>
      <c r="L76" s="9" t="s">
        <v>764</v>
      </c>
      <c r="M76" s="8" t="s">
        <v>1102</v>
      </c>
      <c r="N76" s="8">
        <v>73</v>
      </c>
      <c r="O76" s="8" t="s">
        <v>373</v>
      </c>
      <c r="X76" s="11" t="s">
        <v>374</v>
      </c>
    </row>
    <row r="77" spans="6:24" s="8" customFormat="1">
      <c r="F77" s="8" t="s">
        <v>628</v>
      </c>
      <c r="G77" s="8" t="s">
        <v>770</v>
      </c>
      <c r="H77" s="8" t="s">
        <v>768</v>
      </c>
      <c r="I77" s="8" t="s">
        <v>762</v>
      </c>
      <c r="J77" s="8" t="s">
        <v>92</v>
      </c>
      <c r="K77" s="10"/>
      <c r="L77" s="9" t="s">
        <v>764</v>
      </c>
      <c r="M77" s="8" t="s">
        <v>1102</v>
      </c>
      <c r="N77" s="8">
        <v>74</v>
      </c>
      <c r="O77" s="8" t="s">
        <v>375</v>
      </c>
      <c r="X77" s="11" t="s">
        <v>376</v>
      </c>
    </row>
    <row r="78" spans="6:24" s="8" customFormat="1">
      <c r="F78" s="8" t="s">
        <v>629</v>
      </c>
      <c r="G78" s="8" t="s">
        <v>770</v>
      </c>
      <c r="H78" s="8" t="s">
        <v>768</v>
      </c>
      <c r="I78" s="8" t="s">
        <v>762</v>
      </c>
      <c r="J78" s="8" t="s">
        <v>93</v>
      </c>
      <c r="K78" s="10"/>
      <c r="L78" s="9" t="s">
        <v>764</v>
      </c>
      <c r="M78" s="8" t="s">
        <v>1102</v>
      </c>
      <c r="N78" s="8">
        <v>75</v>
      </c>
      <c r="O78" s="8" t="s">
        <v>377</v>
      </c>
      <c r="X78" s="11" t="s">
        <v>378</v>
      </c>
    </row>
    <row r="79" spans="6:24" s="8" customFormat="1">
      <c r="F79" s="8" t="s">
        <v>630</v>
      </c>
      <c r="G79" s="8" t="s">
        <v>770</v>
      </c>
      <c r="H79" s="8" t="s">
        <v>768</v>
      </c>
      <c r="I79" s="8" t="s">
        <v>762</v>
      </c>
      <c r="J79" s="8" t="s">
        <v>94</v>
      </c>
      <c r="K79" s="10"/>
      <c r="L79" s="9" t="s">
        <v>764</v>
      </c>
      <c r="M79" s="8" t="s">
        <v>1102</v>
      </c>
      <c r="N79" s="8">
        <v>76</v>
      </c>
      <c r="O79" s="8" t="s">
        <v>379</v>
      </c>
      <c r="X79" s="11" t="s">
        <v>380</v>
      </c>
    </row>
    <row r="80" spans="6:24" s="8" customFormat="1">
      <c r="F80" s="8" t="s">
        <v>631</v>
      </c>
      <c r="G80" s="8" t="s">
        <v>770</v>
      </c>
      <c r="H80" s="8" t="s">
        <v>768</v>
      </c>
      <c r="I80" s="8" t="s">
        <v>762</v>
      </c>
      <c r="J80" s="8" t="s">
        <v>95</v>
      </c>
      <c r="K80" s="10"/>
      <c r="L80" s="9" t="s">
        <v>764</v>
      </c>
      <c r="M80" s="8" t="s">
        <v>1102</v>
      </c>
      <c r="N80" s="8">
        <v>77</v>
      </c>
      <c r="O80" s="8" t="s">
        <v>381</v>
      </c>
      <c r="X80" s="11" t="s">
        <v>382</v>
      </c>
    </row>
    <row r="81" spans="6:24" s="8" customFormat="1">
      <c r="F81" s="8" t="s">
        <v>632</v>
      </c>
      <c r="G81" s="8" t="s">
        <v>770</v>
      </c>
      <c r="H81" s="8" t="s">
        <v>768</v>
      </c>
      <c r="I81" s="8" t="s">
        <v>762</v>
      </c>
      <c r="J81" s="9" t="s">
        <v>96</v>
      </c>
      <c r="K81" s="10"/>
      <c r="L81" s="9" t="s">
        <v>764</v>
      </c>
      <c r="M81" s="8" t="s">
        <v>1102</v>
      </c>
      <c r="N81" s="8">
        <v>78</v>
      </c>
      <c r="O81" s="8" t="s">
        <v>383</v>
      </c>
      <c r="X81" s="11" t="s">
        <v>384</v>
      </c>
    </row>
    <row r="82" spans="6:24" s="8" customFormat="1">
      <c r="F82" s="8" t="s">
        <v>633</v>
      </c>
      <c r="G82" s="8" t="s">
        <v>770</v>
      </c>
      <c r="H82" s="8" t="s">
        <v>768</v>
      </c>
      <c r="I82" s="8" t="s">
        <v>762</v>
      </c>
      <c r="J82" s="9" t="s">
        <v>97</v>
      </c>
      <c r="K82" s="10"/>
      <c r="L82" s="9" t="s">
        <v>764</v>
      </c>
      <c r="M82" s="8" t="s">
        <v>1102</v>
      </c>
      <c r="N82" s="8">
        <v>79</v>
      </c>
      <c r="O82" s="8" t="s">
        <v>385</v>
      </c>
      <c r="X82" s="11" t="s">
        <v>386</v>
      </c>
    </row>
    <row r="83" spans="6:24" s="8" customFormat="1">
      <c r="F83" s="8" t="s">
        <v>634</v>
      </c>
      <c r="G83" s="8" t="s">
        <v>770</v>
      </c>
      <c r="H83" s="8" t="s">
        <v>768</v>
      </c>
      <c r="I83" s="8" t="s">
        <v>762</v>
      </c>
      <c r="J83" s="9" t="s">
        <v>98</v>
      </c>
      <c r="K83" s="10"/>
      <c r="L83" s="9" t="s">
        <v>764</v>
      </c>
      <c r="M83" s="8" t="s">
        <v>1102</v>
      </c>
      <c r="N83" s="8">
        <v>80</v>
      </c>
      <c r="O83" s="8" t="s">
        <v>387</v>
      </c>
      <c r="X83" s="11" t="s">
        <v>388</v>
      </c>
    </row>
    <row r="84" spans="6:24" s="8" customFormat="1">
      <c r="F84" s="8" t="s">
        <v>635</v>
      </c>
      <c r="G84" s="8" t="s">
        <v>770</v>
      </c>
      <c r="H84" s="8" t="s">
        <v>768</v>
      </c>
      <c r="I84" s="8" t="s">
        <v>762</v>
      </c>
      <c r="J84" s="9" t="s">
        <v>99</v>
      </c>
      <c r="K84" s="10"/>
      <c r="L84" s="9" t="s">
        <v>764</v>
      </c>
      <c r="M84" s="8" t="s">
        <v>1102</v>
      </c>
      <c r="N84" s="8">
        <v>81</v>
      </c>
      <c r="O84" s="8" t="s">
        <v>389</v>
      </c>
      <c r="X84" s="11" t="s">
        <v>390</v>
      </c>
    </row>
    <row r="85" spans="6:24">
      <c r="F85" s="2" t="s">
        <v>636</v>
      </c>
      <c r="G85" s="2" t="s">
        <v>774</v>
      </c>
      <c r="H85" s="2" t="s">
        <v>768</v>
      </c>
      <c r="I85" s="2" t="s">
        <v>762</v>
      </c>
      <c r="J85" s="1" t="s">
        <v>100</v>
      </c>
      <c r="K85" s="6"/>
      <c r="L85" s="1" t="s">
        <v>764</v>
      </c>
      <c r="M85" s="2" t="s">
        <v>1102</v>
      </c>
      <c r="N85" s="2">
        <v>82</v>
      </c>
      <c r="O85" s="2" t="s">
        <v>391</v>
      </c>
      <c r="X85" s="3" t="s">
        <v>1190</v>
      </c>
    </row>
    <row r="86" spans="6:24">
      <c r="F86" s="2" t="s">
        <v>637</v>
      </c>
      <c r="G86" s="2" t="s">
        <v>774</v>
      </c>
      <c r="H86" s="2" t="s">
        <v>773</v>
      </c>
      <c r="I86" s="2" t="s">
        <v>760</v>
      </c>
      <c r="J86" s="1" t="s">
        <v>101</v>
      </c>
      <c r="K86" s="6" t="s">
        <v>765</v>
      </c>
      <c r="L86" s="1" t="s">
        <v>764</v>
      </c>
      <c r="M86" s="2" t="s">
        <v>1102</v>
      </c>
      <c r="N86" s="2">
        <v>83</v>
      </c>
      <c r="O86" s="2" t="s">
        <v>393</v>
      </c>
      <c r="X86" s="3" t="s">
        <v>1191</v>
      </c>
    </row>
    <row r="87" spans="6:24">
      <c r="F87" s="2" t="s">
        <v>638</v>
      </c>
      <c r="G87" s="2" t="s">
        <v>774</v>
      </c>
      <c r="H87" s="2" t="s">
        <v>773</v>
      </c>
      <c r="I87" s="2" t="s">
        <v>760</v>
      </c>
      <c r="J87" s="1" t="s">
        <v>102</v>
      </c>
      <c r="K87" s="6" t="s">
        <v>765</v>
      </c>
      <c r="L87" s="1" t="s">
        <v>764</v>
      </c>
      <c r="M87" s="2" t="s">
        <v>1102</v>
      </c>
      <c r="N87" s="2">
        <v>84</v>
      </c>
      <c r="O87" s="2" t="s">
        <v>395</v>
      </c>
      <c r="X87" s="3" t="s">
        <v>1192</v>
      </c>
    </row>
    <row r="88" spans="6:24" s="8" customFormat="1">
      <c r="F88" s="8" t="s">
        <v>639</v>
      </c>
      <c r="G88" s="8" t="s">
        <v>770</v>
      </c>
      <c r="H88" s="8" t="s">
        <v>773</v>
      </c>
      <c r="I88" s="8" t="s">
        <v>760</v>
      </c>
      <c r="J88" s="9" t="s">
        <v>103</v>
      </c>
      <c r="K88" s="10" t="s">
        <v>765</v>
      </c>
      <c r="L88" s="9" t="s">
        <v>764</v>
      </c>
      <c r="M88" s="8" t="s">
        <v>1102</v>
      </c>
      <c r="N88" s="8">
        <v>85</v>
      </c>
      <c r="O88" s="8" t="s">
        <v>397</v>
      </c>
      <c r="X88" s="11" t="s">
        <v>398</v>
      </c>
    </row>
    <row r="89" spans="6:24" s="8" customFormat="1">
      <c r="F89" s="8" t="s">
        <v>640</v>
      </c>
      <c r="G89" s="8" t="s">
        <v>770</v>
      </c>
      <c r="H89" s="8" t="s">
        <v>773</v>
      </c>
      <c r="I89" s="8" t="s">
        <v>760</v>
      </c>
      <c r="J89" s="9" t="s">
        <v>104</v>
      </c>
      <c r="K89" s="10" t="s">
        <v>765</v>
      </c>
      <c r="L89" s="9" t="s">
        <v>764</v>
      </c>
      <c r="M89" s="8" t="s">
        <v>1102</v>
      </c>
      <c r="N89" s="8">
        <v>86</v>
      </c>
      <c r="O89" s="8" t="s">
        <v>399</v>
      </c>
      <c r="X89" s="11" t="s">
        <v>400</v>
      </c>
    </row>
    <row r="90" spans="6:24" s="8" customFormat="1">
      <c r="F90" s="8" t="s">
        <v>641</v>
      </c>
      <c r="G90" s="8" t="s">
        <v>770</v>
      </c>
      <c r="H90" s="8" t="s">
        <v>773</v>
      </c>
      <c r="I90" s="8" t="s">
        <v>760</v>
      </c>
      <c r="J90" s="9" t="s">
        <v>105</v>
      </c>
      <c r="K90" s="10" t="s">
        <v>765</v>
      </c>
      <c r="L90" s="9" t="s">
        <v>764</v>
      </c>
      <c r="M90" s="8" t="s">
        <v>1102</v>
      </c>
      <c r="N90" s="8">
        <v>87</v>
      </c>
      <c r="O90" s="8" t="s">
        <v>401</v>
      </c>
      <c r="X90" s="11" t="s">
        <v>402</v>
      </c>
    </row>
    <row r="91" spans="6:24" s="8" customFormat="1">
      <c r="F91" s="8" t="s">
        <v>642</v>
      </c>
      <c r="G91" s="8" t="s">
        <v>770</v>
      </c>
      <c r="H91" s="8" t="s">
        <v>773</v>
      </c>
      <c r="I91" s="8" t="s">
        <v>760</v>
      </c>
      <c r="J91" s="9" t="s">
        <v>106</v>
      </c>
      <c r="K91" s="10" t="s">
        <v>765</v>
      </c>
      <c r="L91" s="9" t="s">
        <v>764</v>
      </c>
      <c r="M91" s="8" t="s">
        <v>1102</v>
      </c>
      <c r="N91" s="8">
        <v>88</v>
      </c>
      <c r="O91" s="8" t="s">
        <v>403</v>
      </c>
      <c r="X91" s="11" t="s">
        <v>404</v>
      </c>
    </row>
    <row r="92" spans="6:24" s="8" customFormat="1">
      <c r="F92" s="8" t="s">
        <v>643</v>
      </c>
      <c r="G92" s="8" t="s">
        <v>770</v>
      </c>
      <c r="H92" s="8" t="s">
        <v>773</v>
      </c>
      <c r="I92" s="8" t="s">
        <v>760</v>
      </c>
      <c r="J92" s="9" t="s">
        <v>107</v>
      </c>
      <c r="K92" s="10" t="s">
        <v>765</v>
      </c>
      <c r="L92" s="9" t="s">
        <v>764</v>
      </c>
      <c r="M92" s="8" t="s">
        <v>1102</v>
      </c>
      <c r="N92" s="8">
        <v>89</v>
      </c>
      <c r="O92" s="8" t="s">
        <v>405</v>
      </c>
      <c r="X92" s="11" t="s">
        <v>406</v>
      </c>
    </row>
    <row r="93" spans="6:24" s="8" customFormat="1">
      <c r="F93" s="8" t="s">
        <v>644</v>
      </c>
      <c r="G93" s="8" t="s">
        <v>770</v>
      </c>
      <c r="H93" s="8" t="s">
        <v>773</v>
      </c>
      <c r="I93" s="8" t="s">
        <v>760</v>
      </c>
      <c r="J93" s="9" t="s">
        <v>108</v>
      </c>
      <c r="K93" s="10" t="s">
        <v>765</v>
      </c>
      <c r="L93" s="9" t="s">
        <v>764</v>
      </c>
      <c r="M93" s="8" t="s">
        <v>1102</v>
      </c>
      <c r="N93" s="8">
        <v>90</v>
      </c>
      <c r="O93" s="8" t="s">
        <v>407</v>
      </c>
      <c r="X93" s="11" t="s">
        <v>408</v>
      </c>
    </row>
    <row r="94" spans="6:24" s="8" customFormat="1">
      <c r="F94" s="8" t="s">
        <v>645</v>
      </c>
      <c r="G94" s="8" t="s">
        <v>770</v>
      </c>
      <c r="H94" s="8" t="s">
        <v>773</v>
      </c>
      <c r="I94" s="8" t="s">
        <v>760</v>
      </c>
      <c r="J94" s="9" t="s">
        <v>109</v>
      </c>
      <c r="K94" s="10" t="s">
        <v>765</v>
      </c>
      <c r="L94" s="9" t="s">
        <v>764</v>
      </c>
      <c r="M94" s="8" t="s">
        <v>1102</v>
      </c>
      <c r="N94" s="8">
        <v>91</v>
      </c>
      <c r="O94" s="8" t="s">
        <v>409</v>
      </c>
      <c r="X94" s="11" t="s">
        <v>410</v>
      </c>
    </row>
    <row r="95" spans="6:24" s="8" customFormat="1">
      <c r="F95" s="8" t="s">
        <v>646</v>
      </c>
      <c r="G95" s="8" t="s">
        <v>770</v>
      </c>
      <c r="H95" s="8" t="s">
        <v>773</v>
      </c>
      <c r="I95" s="8" t="s">
        <v>760</v>
      </c>
      <c r="J95" s="9" t="s">
        <v>110</v>
      </c>
      <c r="K95" s="10" t="s">
        <v>765</v>
      </c>
      <c r="L95" s="9" t="s">
        <v>764</v>
      </c>
      <c r="M95" s="8" t="s">
        <v>1102</v>
      </c>
      <c r="N95" s="8">
        <v>92</v>
      </c>
      <c r="O95" s="8" t="s">
        <v>411</v>
      </c>
      <c r="X95" s="11" t="s">
        <v>412</v>
      </c>
    </row>
    <row r="96" spans="6:24" s="8" customFormat="1">
      <c r="F96" s="8" t="s">
        <v>647</v>
      </c>
      <c r="G96" s="8" t="s">
        <v>770</v>
      </c>
      <c r="H96" s="8" t="s">
        <v>773</v>
      </c>
      <c r="I96" s="8" t="s">
        <v>760</v>
      </c>
      <c r="J96" s="9" t="s">
        <v>111</v>
      </c>
      <c r="K96" s="10" t="s">
        <v>765</v>
      </c>
      <c r="L96" s="9" t="s">
        <v>764</v>
      </c>
      <c r="M96" s="8" t="s">
        <v>1102</v>
      </c>
      <c r="N96" s="8">
        <v>93</v>
      </c>
      <c r="O96" s="8" t="s">
        <v>413</v>
      </c>
      <c r="X96" s="11" t="s">
        <v>414</v>
      </c>
    </row>
    <row r="97" spans="6:24" s="8" customFormat="1">
      <c r="F97" s="8" t="s">
        <v>648</v>
      </c>
      <c r="G97" s="8" t="s">
        <v>770</v>
      </c>
      <c r="H97" s="8" t="s">
        <v>773</v>
      </c>
      <c r="I97" s="8" t="s">
        <v>760</v>
      </c>
      <c r="J97" s="9" t="s">
        <v>112</v>
      </c>
      <c r="K97" s="10" t="s">
        <v>765</v>
      </c>
      <c r="L97" s="9" t="s">
        <v>764</v>
      </c>
      <c r="M97" s="8" t="s">
        <v>1102</v>
      </c>
      <c r="N97" s="8">
        <v>94</v>
      </c>
      <c r="O97" s="8" t="s">
        <v>415</v>
      </c>
      <c r="X97" s="11" t="s">
        <v>416</v>
      </c>
    </row>
    <row r="98" spans="6:24" s="8" customFormat="1">
      <c r="F98" s="8" t="s">
        <v>649</v>
      </c>
      <c r="G98" s="8" t="s">
        <v>770</v>
      </c>
      <c r="H98" s="8" t="s">
        <v>773</v>
      </c>
      <c r="I98" s="8" t="s">
        <v>760</v>
      </c>
      <c r="J98" s="9" t="s">
        <v>113</v>
      </c>
      <c r="K98" s="10" t="s">
        <v>765</v>
      </c>
      <c r="L98" s="9" t="s">
        <v>764</v>
      </c>
      <c r="M98" s="8" t="s">
        <v>1102</v>
      </c>
      <c r="N98" s="8">
        <v>95</v>
      </c>
      <c r="O98" s="8" t="s">
        <v>417</v>
      </c>
      <c r="X98" s="11" t="s">
        <v>418</v>
      </c>
    </row>
    <row r="99" spans="6:24" s="8" customFormat="1">
      <c r="F99" s="8" t="s">
        <v>650</v>
      </c>
      <c r="G99" s="8" t="s">
        <v>770</v>
      </c>
      <c r="H99" s="8" t="s">
        <v>773</v>
      </c>
      <c r="I99" s="8" t="s">
        <v>760</v>
      </c>
      <c r="J99" s="9" t="s">
        <v>114</v>
      </c>
      <c r="K99" s="10" t="s">
        <v>765</v>
      </c>
      <c r="L99" s="9" t="s">
        <v>764</v>
      </c>
      <c r="M99" s="8" t="s">
        <v>1102</v>
      </c>
      <c r="N99" s="8">
        <v>96</v>
      </c>
      <c r="O99" s="8" t="s">
        <v>419</v>
      </c>
      <c r="X99" s="11" t="s">
        <v>420</v>
      </c>
    </row>
    <row r="100" spans="6:24">
      <c r="F100" s="2" t="s">
        <v>651</v>
      </c>
      <c r="G100" s="2" t="s">
        <v>774</v>
      </c>
      <c r="H100" s="2" t="s">
        <v>773</v>
      </c>
      <c r="I100" s="2" t="s">
        <v>760</v>
      </c>
      <c r="J100" s="1" t="s">
        <v>115</v>
      </c>
      <c r="K100" s="6" t="s">
        <v>765</v>
      </c>
      <c r="L100" s="1" t="s">
        <v>764</v>
      </c>
      <c r="M100" s="2" t="s">
        <v>1102</v>
      </c>
      <c r="N100" s="2">
        <v>97</v>
      </c>
      <c r="O100" s="2" t="s">
        <v>421</v>
      </c>
      <c r="X100" s="3" t="s">
        <v>1193</v>
      </c>
    </row>
    <row r="101" spans="6:24">
      <c r="F101" s="2" t="s">
        <v>652</v>
      </c>
      <c r="G101" s="2" t="s">
        <v>774</v>
      </c>
      <c r="H101" s="2" t="s">
        <v>773</v>
      </c>
      <c r="I101" s="2" t="s">
        <v>760</v>
      </c>
      <c r="J101" s="1" t="s">
        <v>116</v>
      </c>
      <c r="K101" s="6" t="s">
        <v>765</v>
      </c>
      <c r="L101" s="1" t="s">
        <v>764</v>
      </c>
      <c r="M101" s="2" t="s">
        <v>1102</v>
      </c>
      <c r="N101" s="2">
        <v>98</v>
      </c>
      <c r="O101" s="2" t="s">
        <v>423</v>
      </c>
      <c r="X101" s="3" t="s">
        <v>1194</v>
      </c>
    </row>
    <row r="102" spans="6:24">
      <c r="F102" s="2" t="s">
        <v>653</v>
      </c>
      <c r="G102" s="2" t="s">
        <v>774</v>
      </c>
      <c r="H102" s="2" t="s">
        <v>773</v>
      </c>
      <c r="I102" s="2" t="s">
        <v>760</v>
      </c>
      <c r="J102" s="1" t="s">
        <v>117</v>
      </c>
      <c r="K102" s="6" t="s">
        <v>765</v>
      </c>
      <c r="L102" s="1" t="s">
        <v>764</v>
      </c>
      <c r="M102" s="2" t="s">
        <v>1102</v>
      </c>
      <c r="N102" s="2">
        <v>99</v>
      </c>
      <c r="O102" s="2" t="s">
        <v>283</v>
      </c>
      <c r="X102" s="3" t="s">
        <v>1195</v>
      </c>
    </row>
    <row r="103" spans="6:24" s="8" customFormat="1">
      <c r="F103" s="8" t="s">
        <v>654</v>
      </c>
      <c r="G103" s="8" t="s">
        <v>770</v>
      </c>
      <c r="H103" s="8" t="s">
        <v>768</v>
      </c>
      <c r="I103" s="8" t="s">
        <v>762</v>
      </c>
      <c r="J103" s="9" t="s">
        <v>118</v>
      </c>
      <c r="K103" s="10"/>
      <c r="L103" s="9" t="s">
        <v>764</v>
      </c>
      <c r="M103" s="8" t="s">
        <v>1102</v>
      </c>
      <c r="N103" s="8">
        <v>100</v>
      </c>
      <c r="O103" s="8" t="s">
        <v>426</v>
      </c>
      <c r="X103" s="11" t="s">
        <v>1103</v>
      </c>
    </row>
    <row r="104" spans="6:24" s="8" customFormat="1">
      <c r="F104" s="8" t="s">
        <v>655</v>
      </c>
      <c r="G104" s="8" t="s">
        <v>770</v>
      </c>
      <c r="H104" s="8" t="s">
        <v>768</v>
      </c>
      <c r="I104" s="8" t="s">
        <v>762</v>
      </c>
      <c r="J104" s="9" t="s">
        <v>119</v>
      </c>
      <c r="K104" s="10"/>
      <c r="L104" s="9" t="s">
        <v>764</v>
      </c>
      <c r="M104" s="8" t="s">
        <v>1102</v>
      </c>
      <c r="N104" s="8">
        <v>101</v>
      </c>
      <c r="O104" s="8" t="s">
        <v>428</v>
      </c>
      <c r="X104" s="11" t="s">
        <v>1104</v>
      </c>
    </row>
    <row r="105" spans="6:24" s="8" customFormat="1">
      <c r="F105" s="8" t="s">
        <v>656</v>
      </c>
      <c r="G105" s="8" t="s">
        <v>770</v>
      </c>
      <c r="H105" s="8" t="s">
        <v>768</v>
      </c>
      <c r="I105" s="8" t="s">
        <v>762</v>
      </c>
      <c r="J105" s="9" t="s">
        <v>120</v>
      </c>
      <c r="K105" s="10"/>
      <c r="L105" s="9" t="s">
        <v>764</v>
      </c>
      <c r="M105" s="8" t="s">
        <v>1102</v>
      </c>
      <c r="N105" s="8">
        <v>102</v>
      </c>
      <c r="O105" s="8" t="s">
        <v>430</v>
      </c>
      <c r="X105" s="11" t="s">
        <v>1105</v>
      </c>
    </row>
    <row r="106" spans="6:24" s="8" customFormat="1">
      <c r="F106" s="8" t="s">
        <v>657</v>
      </c>
      <c r="G106" s="8" t="s">
        <v>770</v>
      </c>
      <c r="H106" s="8" t="s">
        <v>768</v>
      </c>
      <c r="I106" s="8" t="s">
        <v>762</v>
      </c>
      <c r="J106" s="9" t="s">
        <v>121</v>
      </c>
      <c r="K106" s="10"/>
      <c r="L106" s="9" t="s">
        <v>764</v>
      </c>
      <c r="M106" s="8" t="s">
        <v>1102</v>
      </c>
      <c r="N106" s="8">
        <v>103</v>
      </c>
      <c r="O106" s="8" t="s">
        <v>432</v>
      </c>
      <c r="X106" s="11" t="s">
        <v>1106</v>
      </c>
    </row>
    <row r="107" spans="6:24" s="8" customFormat="1">
      <c r="F107" s="8" t="s">
        <v>658</v>
      </c>
      <c r="G107" s="8" t="s">
        <v>770</v>
      </c>
      <c r="H107" s="8" t="s">
        <v>768</v>
      </c>
      <c r="I107" s="8" t="s">
        <v>762</v>
      </c>
      <c r="J107" s="9" t="s">
        <v>122</v>
      </c>
      <c r="K107" s="10"/>
      <c r="L107" s="9" t="s">
        <v>764</v>
      </c>
      <c r="M107" s="8" t="s">
        <v>1102</v>
      </c>
      <c r="N107" s="8">
        <v>104</v>
      </c>
      <c r="O107" s="8" t="s">
        <v>434</v>
      </c>
      <c r="X107" s="11" t="s">
        <v>1107</v>
      </c>
    </row>
    <row r="108" spans="6:24" s="8" customFormat="1">
      <c r="F108" s="8" t="s">
        <v>659</v>
      </c>
      <c r="G108" s="8" t="s">
        <v>770</v>
      </c>
      <c r="H108" s="8" t="s">
        <v>768</v>
      </c>
      <c r="I108" s="8" t="s">
        <v>762</v>
      </c>
      <c r="J108" s="9" t="s">
        <v>123</v>
      </c>
      <c r="K108" s="10"/>
      <c r="L108" s="9" t="s">
        <v>764</v>
      </c>
      <c r="M108" s="8" t="s">
        <v>1102</v>
      </c>
      <c r="N108" s="8">
        <v>105</v>
      </c>
      <c r="O108" s="8" t="s">
        <v>436</v>
      </c>
      <c r="X108" s="11" t="s">
        <v>1108</v>
      </c>
    </row>
    <row r="109" spans="6:24">
      <c r="F109" s="2" t="s">
        <v>660</v>
      </c>
      <c r="G109" s="2" t="s">
        <v>774</v>
      </c>
      <c r="H109" s="2" t="s">
        <v>773</v>
      </c>
      <c r="I109" s="2" t="s">
        <v>760</v>
      </c>
      <c r="J109" s="1" t="s">
        <v>124</v>
      </c>
      <c r="K109" s="6" t="s">
        <v>765</v>
      </c>
      <c r="L109" s="1" t="s">
        <v>764</v>
      </c>
      <c r="M109" s="2" t="s">
        <v>1102</v>
      </c>
      <c r="N109" s="2">
        <v>106</v>
      </c>
      <c r="O109" s="2" t="s">
        <v>285</v>
      </c>
      <c r="X109" s="3" t="s">
        <v>1197</v>
      </c>
    </row>
    <row r="110" spans="6:24">
      <c r="F110" s="2" t="s">
        <v>661</v>
      </c>
      <c r="G110" s="2" t="s">
        <v>774</v>
      </c>
      <c r="H110" s="2" t="s">
        <v>773</v>
      </c>
      <c r="I110" s="2" t="s">
        <v>760</v>
      </c>
      <c r="J110" s="1" t="s">
        <v>125</v>
      </c>
      <c r="K110" s="6" t="s">
        <v>765</v>
      </c>
      <c r="L110" s="1" t="s">
        <v>764</v>
      </c>
      <c r="M110" s="2" t="s">
        <v>1102</v>
      </c>
      <c r="N110" s="2">
        <v>107</v>
      </c>
      <c r="O110" s="2" t="s">
        <v>287</v>
      </c>
      <c r="X110" s="3" t="s">
        <v>1198</v>
      </c>
    </row>
    <row r="111" spans="6:24">
      <c r="F111" s="2" t="s">
        <v>662</v>
      </c>
      <c r="G111" s="2" t="s">
        <v>774</v>
      </c>
      <c r="H111" s="2" t="s">
        <v>773</v>
      </c>
      <c r="I111" s="2" t="s">
        <v>760</v>
      </c>
      <c r="J111" s="1" t="s">
        <v>126</v>
      </c>
      <c r="K111" s="6" t="s">
        <v>765</v>
      </c>
      <c r="L111" s="1" t="s">
        <v>764</v>
      </c>
      <c r="M111" s="2" t="s">
        <v>1102</v>
      </c>
      <c r="N111" s="2">
        <v>108</v>
      </c>
      <c r="O111" s="2" t="s">
        <v>290</v>
      </c>
      <c r="X111" s="3" t="s">
        <v>1199</v>
      </c>
    </row>
    <row r="112" spans="6:24">
      <c r="F112" s="2" t="s">
        <v>663</v>
      </c>
      <c r="G112" s="2" t="s">
        <v>774</v>
      </c>
      <c r="H112" s="2" t="s">
        <v>773</v>
      </c>
      <c r="I112" s="2" t="s">
        <v>760</v>
      </c>
      <c r="J112" s="1" t="s">
        <v>127</v>
      </c>
      <c r="K112" s="6" t="s">
        <v>765</v>
      </c>
      <c r="L112" s="1" t="s">
        <v>764</v>
      </c>
      <c r="M112" s="2" t="s">
        <v>1102</v>
      </c>
      <c r="N112" s="2">
        <v>109</v>
      </c>
      <c r="O112" s="2" t="s">
        <v>293</v>
      </c>
      <c r="X112" s="3" t="s">
        <v>1200</v>
      </c>
    </row>
    <row r="113" spans="5:24">
      <c r="F113" s="2" t="s">
        <v>664</v>
      </c>
      <c r="G113" s="2" t="s">
        <v>774</v>
      </c>
      <c r="H113" s="2" t="s">
        <v>773</v>
      </c>
      <c r="I113" s="2" t="s">
        <v>760</v>
      </c>
      <c r="J113" s="1" t="s">
        <v>128</v>
      </c>
      <c r="K113" s="6" t="s">
        <v>765</v>
      </c>
      <c r="L113" s="1" t="s">
        <v>764</v>
      </c>
      <c r="M113" s="2" t="s">
        <v>1102</v>
      </c>
      <c r="N113" s="2">
        <v>110</v>
      </c>
      <c r="O113" s="2" t="s">
        <v>296</v>
      </c>
      <c r="X113" s="3" t="s">
        <v>1201</v>
      </c>
    </row>
    <row r="114" spans="5:24" s="8" customFormat="1">
      <c r="F114" s="8" t="s">
        <v>665</v>
      </c>
      <c r="G114" s="8" t="s">
        <v>770</v>
      </c>
      <c r="H114" s="8" t="s">
        <v>768</v>
      </c>
      <c r="I114" s="8" t="s">
        <v>762</v>
      </c>
      <c r="J114" s="9" t="s">
        <v>129</v>
      </c>
      <c r="K114" s="10"/>
      <c r="L114" s="9" t="s">
        <v>764</v>
      </c>
      <c r="M114" s="8" t="s">
        <v>1102</v>
      </c>
      <c r="N114" s="8">
        <v>111</v>
      </c>
      <c r="O114" s="8" t="s">
        <v>440</v>
      </c>
      <c r="X114" s="11" t="s">
        <v>1109</v>
      </c>
    </row>
    <row r="115" spans="5:24" s="8" customFormat="1">
      <c r="F115" s="8" t="s">
        <v>666</v>
      </c>
      <c r="G115" s="8" t="s">
        <v>770</v>
      </c>
      <c r="H115" s="8" t="s">
        <v>768</v>
      </c>
      <c r="I115" s="8" t="s">
        <v>762</v>
      </c>
      <c r="J115" s="9" t="s">
        <v>130</v>
      </c>
      <c r="K115" s="10"/>
      <c r="L115" s="9" t="s">
        <v>764</v>
      </c>
      <c r="M115" s="8" t="s">
        <v>1102</v>
      </c>
      <c r="N115" s="8">
        <v>112</v>
      </c>
      <c r="O115" s="8" t="s">
        <v>442</v>
      </c>
      <c r="X115" s="11" t="s">
        <v>1110</v>
      </c>
    </row>
    <row r="116" spans="5:24" s="8" customFormat="1">
      <c r="F116" s="8" t="s">
        <v>667</v>
      </c>
      <c r="G116" s="8" t="s">
        <v>770</v>
      </c>
      <c r="H116" s="8" t="s">
        <v>768</v>
      </c>
      <c r="I116" s="8" t="s">
        <v>762</v>
      </c>
      <c r="J116" s="9" t="s">
        <v>131</v>
      </c>
      <c r="K116" s="10"/>
      <c r="L116" s="9" t="s">
        <v>764</v>
      </c>
      <c r="M116" s="8" t="s">
        <v>1102</v>
      </c>
      <c r="N116" s="8">
        <v>113</v>
      </c>
      <c r="O116" s="8" t="s">
        <v>444</v>
      </c>
      <c r="X116" s="11" t="s">
        <v>1111</v>
      </c>
    </row>
    <row r="117" spans="5:24" s="8" customFormat="1">
      <c r="F117" s="8" t="s">
        <v>668</v>
      </c>
      <c r="G117" s="8" t="s">
        <v>770</v>
      </c>
      <c r="H117" s="8" t="s">
        <v>768</v>
      </c>
      <c r="I117" s="8" t="s">
        <v>762</v>
      </c>
      <c r="J117" s="9" t="s">
        <v>132</v>
      </c>
      <c r="K117" s="10"/>
      <c r="L117" s="9" t="s">
        <v>764</v>
      </c>
      <c r="M117" s="8" t="s">
        <v>1102</v>
      </c>
      <c r="N117" s="8">
        <v>114</v>
      </c>
      <c r="O117" s="8" t="s">
        <v>446</v>
      </c>
      <c r="X117" s="11" t="s">
        <v>1112</v>
      </c>
    </row>
    <row r="118" spans="5:24" s="8" customFormat="1">
      <c r="F118" s="8" t="s">
        <v>669</v>
      </c>
      <c r="G118" s="8" t="s">
        <v>770</v>
      </c>
      <c r="H118" s="8" t="s">
        <v>768</v>
      </c>
      <c r="I118" s="8" t="s">
        <v>762</v>
      </c>
      <c r="J118" s="9" t="s">
        <v>133</v>
      </c>
      <c r="K118" s="10"/>
      <c r="L118" s="9" t="s">
        <v>764</v>
      </c>
      <c r="M118" s="8" t="s">
        <v>1102</v>
      </c>
      <c r="N118" s="8">
        <v>115</v>
      </c>
      <c r="O118" s="8" t="s">
        <v>447</v>
      </c>
      <c r="X118" s="11" t="s">
        <v>1113</v>
      </c>
    </row>
    <row r="119" spans="5:24" s="8" customFormat="1">
      <c r="F119" s="8" t="s">
        <v>670</v>
      </c>
      <c r="G119" s="8" t="s">
        <v>770</v>
      </c>
      <c r="H119" s="8" t="s">
        <v>768</v>
      </c>
      <c r="I119" s="8" t="s">
        <v>762</v>
      </c>
      <c r="J119" s="9" t="s">
        <v>134</v>
      </c>
      <c r="K119" s="10"/>
      <c r="L119" s="9" t="s">
        <v>764</v>
      </c>
      <c r="M119" s="8" t="s">
        <v>1102</v>
      </c>
      <c r="N119" s="8">
        <v>116</v>
      </c>
      <c r="O119" s="8" t="s">
        <v>449</v>
      </c>
      <c r="X119" s="11" t="s">
        <v>1114</v>
      </c>
    </row>
    <row r="120" spans="5:24" s="8" customFormat="1">
      <c r="F120" s="8" t="s">
        <v>671</v>
      </c>
      <c r="G120" s="8" t="s">
        <v>770</v>
      </c>
      <c r="H120" s="8" t="s">
        <v>768</v>
      </c>
      <c r="I120" s="8" t="s">
        <v>762</v>
      </c>
      <c r="J120" s="9" t="s">
        <v>135</v>
      </c>
      <c r="K120" s="10"/>
      <c r="L120" s="9" t="s">
        <v>764</v>
      </c>
      <c r="M120" s="8" t="s">
        <v>1102</v>
      </c>
      <c r="N120" s="8">
        <v>117</v>
      </c>
      <c r="O120" s="8" t="s">
        <v>451</v>
      </c>
      <c r="X120" s="11" t="s">
        <v>1115</v>
      </c>
    </row>
    <row r="121" spans="5:24" s="8" customFormat="1">
      <c r="F121" s="8" t="s">
        <v>672</v>
      </c>
      <c r="G121" s="8" t="s">
        <v>770</v>
      </c>
      <c r="H121" s="8" t="s">
        <v>768</v>
      </c>
      <c r="I121" s="8" t="s">
        <v>762</v>
      </c>
      <c r="J121" s="9" t="s">
        <v>136</v>
      </c>
      <c r="K121" s="10"/>
      <c r="L121" s="9" t="s">
        <v>764</v>
      </c>
      <c r="M121" s="8" t="s">
        <v>1102</v>
      </c>
      <c r="N121" s="8">
        <v>118</v>
      </c>
      <c r="O121" s="8" t="s">
        <v>453</v>
      </c>
      <c r="X121" s="11" t="s">
        <v>1116</v>
      </c>
    </row>
    <row r="122" spans="5:24" s="8" customFormat="1">
      <c r="F122" s="8" t="s">
        <v>673</v>
      </c>
      <c r="G122" s="8" t="s">
        <v>770</v>
      </c>
      <c r="H122" s="8" t="s">
        <v>768</v>
      </c>
      <c r="I122" s="8" t="s">
        <v>762</v>
      </c>
      <c r="J122" s="9" t="s">
        <v>137</v>
      </c>
      <c r="K122" s="10"/>
      <c r="L122" s="9" t="s">
        <v>764</v>
      </c>
      <c r="M122" s="8" t="s">
        <v>1102</v>
      </c>
      <c r="N122" s="8">
        <v>119</v>
      </c>
      <c r="O122" s="8" t="s">
        <v>454</v>
      </c>
      <c r="X122" s="11" t="s">
        <v>1117</v>
      </c>
    </row>
    <row r="123" spans="5:24" s="8" customFormat="1">
      <c r="F123" s="8" t="s">
        <v>674</v>
      </c>
      <c r="G123" s="8" t="s">
        <v>770</v>
      </c>
      <c r="H123" s="8" t="s">
        <v>768</v>
      </c>
      <c r="I123" s="8" t="s">
        <v>762</v>
      </c>
      <c r="J123" s="9" t="s">
        <v>138</v>
      </c>
      <c r="K123" s="10"/>
      <c r="L123" s="9" t="s">
        <v>764</v>
      </c>
      <c r="M123" s="8" t="s">
        <v>1102</v>
      </c>
      <c r="N123" s="8">
        <v>120</v>
      </c>
      <c r="O123" s="8" t="s">
        <v>456</v>
      </c>
      <c r="X123" s="11" t="s">
        <v>1118</v>
      </c>
    </row>
    <row r="124" spans="5:24">
      <c r="F124" s="2" t="s">
        <v>675</v>
      </c>
      <c r="G124" s="2" t="s">
        <v>774</v>
      </c>
      <c r="H124" s="2" t="s">
        <v>773</v>
      </c>
      <c r="I124" s="2" t="s">
        <v>760</v>
      </c>
      <c r="J124" s="1" t="s">
        <v>139</v>
      </c>
      <c r="K124" s="6" t="s">
        <v>765</v>
      </c>
      <c r="L124" s="1" t="s">
        <v>764</v>
      </c>
      <c r="M124" s="2" t="s">
        <v>1102</v>
      </c>
      <c r="N124" s="2">
        <v>121</v>
      </c>
      <c r="O124" s="2" t="s">
        <v>458</v>
      </c>
      <c r="X124" s="3" t="s">
        <v>1119</v>
      </c>
    </row>
    <row r="125" spans="5:24">
      <c r="F125" s="2" t="s">
        <v>676</v>
      </c>
      <c r="G125" s="2" t="s">
        <v>774</v>
      </c>
      <c r="H125" s="2" t="s">
        <v>773</v>
      </c>
      <c r="I125" s="2" t="s">
        <v>760</v>
      </c>
      <c r="J125" s="1" t="s">
        <v>140</v>
      </c>
      <c r="K125" s="6" t="s">
        <v>765</v>
      </c>
      <c r="L125" s="1" t="s">
        <v>764</v>
      </c>
      <c r="M125" s="2" t="s">
        <v>1102</v>
      </c>
      <c r="N125" s="2">
        <v>122</v>
      </c>
      <c r="O125" s="2" t="s">
        <v>460</v>
      </c>
      <c r="X125" s="3" t="s">
        <v>1120</v>
      </c>
    </row>
    <row r="126" spans="5:24" s="8" customFormat="1">
      <c r="E126" s="8" t="s">
        <v>1055</v>
      </c>
      <c r="F126" s="8" t="s">
        <v>677</v>
      </c>
      <c r="G126" s="8" t="s">
        <v>770</v>
      </c>
      <c r="H126" s="8" t="s">
        <v>771</v>
      </c>
      <c r="I126" s="8" t="s">
        <v>760</v>
      </c>
      <c r="J126" s="9" t="s">
        <v>141</v>
      </c>
      <c r="K126" s="10" t="s">
        <v>765</v>
      </c>
      <c r="L126" s="9" t="s">
        <v>764</v>
      </c>
      <c r="M126" s="8" t="s">
        <v>1202</v>
      </c>
      <c r="N126" s="8">
        <v>123</v>
      </c>
      <c r="O126" s="8" t="s">
        <v>141</v>
      </c>
      <c r="X126" s="11" t="s">
        <v>1121</v>
      </c>
    </row>
    <row r="127" spans="5:24" s="8" customFormat="1">
      <c r="E127" s="8" t="s">
        <v>1055</v>
      </c>
      <c r="F127" s="8" t="s">
        <v>678</v>
      </c>
      <c r="G127" s="8" t="s">
        <v>770</v>
      </c>
      <c r="H127" s="8" t="s">
        <v>771</v>
      </c>
      <c r="I127" s="8" t="s">
        <v>760</v>
      </c>
      <c r="J127" s="9" t="s">
        <v>143</v>
      </c>
      <c r="K127" s="10" t="s">
        <v>765</v>
      </c>
      <c r="L127" s="9" t="s">
        <v>764</v>
      </c>
      <c r="M127" s="8" t="s">
        <v>1202</v>
      </c>
      <c r="N127" s="8">
        <v>124</v>
      </c>
      <c r="O127" s="8" t="s">
        <v>143</v>
      </c>
      <c r="X127" s="11" t="s">
        <v>1122</v>
      </c>
    </row>
    <row r="128" spans="5:24" s="8" customFormat="1">
      <c r="E128" s="8" t="s">
        <v>1055</v>
      </c>
      <c r="F128" s="8" t="s">
        <v>679</v>
      </c>
      <c r="G128" s="8" t="s">
        <v>770</v>
      </c>
      <c r="H128" s="8" t="s">
        <v>771</v>
      </c>
      <c r="I128" s="8" t="s">
        <v>760</v>
      </c>
      <c r="J128" s="9" t="s">
        <v>144</v>
      </c>
      <c r="K128" s="10" t="s">
        <v>765</v>
      </c>
      <c r="L128" s="9" t="s">
        <v>764</v>
      </c>
      <c r="M128" s="8" t="s">
        <v>1202</v>
      </c>
      <c r="N128" s="8">
        <v>125</v>
      </c>
      <c r="O128" s="8" t="s">
        <v>144</v>
      </c>
      <c r="X128" s="11" t="s">
        <v>1123</v>
      </c>
    </row>
    <row r="129" spans="4:24">
      <c r="E129" s="2" t="s">
        <v>1055</v>
      </c>
      <c r="F129" s="2" t="s">
        <v>680</v>
      </c>
      <c r="G129" s="2" t="s">
        <v>774</v>
      </c>
      <c r="H129" s="2" t="s">
        <v>771</v>
      </c>
      <c r="I129" s="2" t="s">
        <v>760</v>
      </c>
      <c r="J129" s="2" t="s">
        <v>145</v>
      </c>
      <c r="K129" s="6" t="s">
        <v>765</v>
      </c>
      <c r="L129" s="1" t="s">
        <v>764</v>
      </c>
      <c r="M129" s="2" t="s">
        <v>142</v>
      </c>
      <c r="N129" s="2">
        <v>126</v>
      </c>
      <c r="O129" s="2" t="s">
        <v>145</v>
      </c>
      <c r="V129" s="2">
        <v>5</v>
      </c>
      <c r="W129" s="2" t="s">
        <v>145</v>
      </c>
      <c r="X129" s="3" t="s">
        <v>1124</v>
      </c>
    </row>
    <row r="130" spans="4:24">
      <c r="E130" s="2" t="s">
        <v>1055</v>
      </c>
      <c r="F130" s="2" t="s">
        <v>681</v>
      </c>
      <c r="G130" s="2" t="s">
        <v>774</v>
      </c>
      <c r="H130" s="2" t="s">
        <v>771</v>
      </c>
      <c r="I130" s="2" t="s">
        <v>760</v>
      </c>
      <c r="J130" s="2" t="s">
        <v>146</v>
      </c>
      <c r="K130" s="6" t="s">
        <v>765</v>
      </c>
      <c r="L130" s="1" t="s">
        <v>764</v>
      </c>
      <c r="M130" s="2" t="s">
        <v>142</v>
      </c>
      <c r="N130" s="2">
        <v>127</v>
      </c>
      <c r="O130" s="2" t="s">
        <v>146</v>
      </c>
      <c r="P130" s="2">
        <v>6</v>
      </c>
      <c r="Q130" s="2" t="s">
        <v>146</v>
      </c>
      <c r="R130" s="2">
        <v>6</v>
      </c>
      <c r="S130" s="2" t="s">
        <v>146</v>
      </c>
      <c r="T130" s="2">
        <v>6</v>
      </c>
      <c r="U130" s="2" t="s">
        <v>146</v>
      </c>
      <c r="V130" s="2">
        <v>3</v>
      </c>
      <c r="W130" s="2" t="s">
        <v>146</v>
      </c>
      <c r="X130" s="3" t="s">
        <v>1125</v>
      </c>
    </row>
    <row r="131" spans="4:24">
      <c r="E131" s="2" t="s">
        <v>1055</v>
      </c>
      <c r="F131" s="2" t="s">
        <v>682</v>
      </c>
      <c r="G131" s="2" t="s">
        <v>774</v>
      </c>
      <c r="H131" s="2" t="s">
        <v>771</v>
      </c>
      <c r="I131" s="2" t="s">
        <v>760</v>
      </c>
      <c r="J131" s="2" t="s">
        <v>147</v>
      </c>
      <c r="K131" s="6" t="s">
        <v>765</v>
      </c>
      <c r="L131" s="1" t="s">
        <v>764</v>
      </c>
      <c r="M131" s="2" t="s">
        <v>142</v>
      </c>
      <c r="N131" s="2">
        <v>128</v>
      </c>
      <c r="O131" s="2" t="s">
        <v>147</v>
      </c>
      <c r="P131" s="2">
        <v>5</v>
      </c>
      <c r="Q131" s="2" t="s">
        <v>147</v>
      </c>
      <c r="R131" s="2">
        <v>5</v>
      </c>
      <c r="S131" s="2" t="s">
        <v>147</v>
      </c>
      <c r="T131" s="2">
        <v>5</v>
      </c>
      <c r="U131" s="2" t="s">
        <v>147</v>
      </c>
      <c r="X131" s="3" t="s">
        <v>1126</v>
      </c>
    </row>
    <row r="132" spans="4:24">
      <c r="E132" s="2" t="s">
        <v>1055</v>
      </c>
      <c r="F132" s="2" t="s">
        <v>683</v>
      </c>
      <c r="G132" s="2" t="s">
        <v>774</v>
      </c>
      <c r="H132" s="2" t="s">
        <v>771</v>
      </c>
      <c r="I132" s="2" t="s">
        <v>760</v>
      </c>
      <c r="J132" s="2" t="s">
        <v>148</v>
      </c>
      <c r="K132" s="6" t="s">
        <v>765</v>
      </c>
      <c r="L132" s="1" t="s">
        <v>764</v>
      </c>
      <c r="M132" s="2" t="s">
        <v>142</v>
      </c>
      <c r="N132" s="2">
        <v>129</v>
      </c>
      <c r="O132" s="2" t="s">
        <v>148</v>
      </c>
      <c r="P132" s="2">
        <v>3</v>
      </c>
      <c r="Q132" s="2" t="s">
        <v>148</v>
      </c>
      <c r="R132" s="2">
        <v>3</v>
      </c>
      <c r="S132" s="2" t="s">
        <v>148</v>
      </c>
      <c r="T132" s="2">
        <v>3</v>
      </c>
      <c r="U132" s="2" t="s">
        <v>148</v>
      </c>
      <c r="V132" s="2">
        <v>4</v>
      </c>
      <c r="W132" s="2" t="s">
        <v>148</v>
      </c>
      <c r="X132" s="3" t="s">
        <v>1127</v>
      </c>
    </row>
    <row r="133" spans="4:24" s="8" customFormat="1">
      <c r="E133" s="8" t="s">
        <v>1055</v>
      </c>
      <c r="F133" s="8" t="s">
        <v>684</v>
      </c>
      <c r="G133" s="8" t="s">
        <v>770</v>
      </c>
      <c r="H133" s="8" t="s">
        <v>771</v>
      </c>
      <c r="I133" s="8" t="s">
        <v>760</v>
      </c>
      <c r="J133" s="8" t="s">
        <v>149</v>
      </c>
      <c r="K133" s="10" t="s">
        <v>765</v>
      </c>
      <c r="L133" s="9" t="s">
        <v>764</v>
      </c>
      <c r="M133" s="8" t="s">
        <v>1202</v>
      </c>
      <c r="N133" s="8">
        <v>130</v>
      </c>
      <c r="O133" s="8" t="s">
        <v>149</v>
      </c>
      <c r="X133" s="11" t="s">
        <v>1128</v>
      </c>
    </row>
    <row r="134" spans="4:24" s="8" customFormat="1">
      <c r="E134" s="8" t="s">
        <v>1055</v>
      </c>
      <c r="F134" s="8" t="s">
        <v>685</v>
      </c>
      <c r="G134" s="8" t="s">
        <v>770</v>
      </c>
      <c r="H134" s="8" t="s">
        <v>771</v>
      </c>
      <c r="I134" s="8" t="s">
        <v>760</v>
      </c>
      <c r="J134" s="9" t="s">
        <v>150</v>
      </c>
      <c r="K134" s="10" t="s">
        <v>765</v>
      </c>
      <c r="L134" s="9" t="s">
        <v>764</v>
      </c>
      <c r="M134" s="8" t="s">
        <v>1202</v>
      </c>
      <c r="N134" s="8">
        <v>131</v>
      </c>
      <c r="O134" s="8" t="s">
        <v>150</v>
      </c>
      <c r="X134" s="11" t="s">
        <v>1129</v>
      </c>
    </row>
    <row r="135" spans="4:24" s="8" customFormat="1">
      <c r="E135" s="8" t="s">
        <v>1055</v>
      </c>
      <c r="F135" s="8" t="s">
        <v>686</v>
      </c>
      <c r="G135" s="8" t="s">
        <v>770</v>
      </c>
      <c r="H135" s="8" t="s">
        <v>771</v>
      </c>
      <c r="I135" s="8" t="s">
        <v>760</v>
      </c>
      <c r="J135" s="9" t="s">
        <v>151</v>
      </c>
      <c r="K135" s="10" t="s">
        <v>765</v>
      </c>
      <c r="L135" s="9" t="s">
        <v>764</v>
      </c>
      <c r="M135" s="8" t="s">
        <v>1202</v>
      </c>
      <c r="N135" s="8">
        <v>132</v>
      </c>
      <c r="O135" s="8" t="s">
        <v>151</v>
      </c>
      <c r="X135" s="11" t="s">
        <v>1130</v>
      </c>
    </row>
    <row r="136" spans="4:24" s="8" customFormat="1">
      <c r="E136" s="8" t="s">
        <v>1055</v>
      </c>
      <c r="F136" s="8" t="s">
        <v>687</v>
      </c>
      <c r="G136" s="8" t="s">
        <v>770</v>
      </c>
      <c r="H136" s="8" t="s">
        <v>771</v>
      </c>
      <c r="I136" s="8" t="s">
        <v>760</v>
      </c>
      <c r="J136" s="9" t="s">
        <v>152</v>
      </c>
      <c r="K136" s="10" t="s">
        <v>765</v>
      </c>
      <c r="L136" s="9" t="s">
        <v>764</v>
      </c>
      <c r="M136" s="8" t="s">
        <v>1202</v>
      </c>
      <c r="N136" s="8">
        <v>133</v>
      </c>
      <c r="O136" s="8" t="s">
        <v>152</v>
      </c>
      <c r="X136" s="11" t="s">
        <v>1131</v>
      </c>
    </row>
    <row r="137" spans="4:24" s="8" customFormat="1">
      <c r="E137" s="8" t="s">
        <v>1055</v>
      </c>
      <c r="F137" s="8" t="s">
        <v>688</v>
      </c>
      <c r="G137" s="8" t="s">
        <v>770</v>
      </c>
      <c r="H137" s="8" t="s">
        <v>768</v>
      </c>
      <c r="I137" s="8" t="s">
        <v>762</v>
      </c>
      <c r="J137" s="8" t="s">
        <v>153</v>
      </c>
      <c r="K137" s="10"/>
      <c r="L137" s="9" t="s">
        <v>764</v>
      </c>
      <c r="M137" s="8" t="s">
        <v>13</v>
      </c>
      <c r="N137" s="8">
        <v>134</v>
      </c>
      <c r="O137" s="8" t="s">
        <v>153</v>
      </c>
      <c r="P137" s="8">
        <v>94</v>
      </c>
      <c r="Q137" s="8" t="s">
        <v>153</v>
      </c>
      <c r="R137" s="8">
        <v>80</v>
      </c>
      <c r="S137" s="8" t="s">
        <v>153</v>
      </c>
      <c r="T137" s="8">
        <v>80</v>
      </c>
      <c r="U137" s="8" t="s">
        <v>153</v>
      </c>
      <c r="V137" s="8">
        <v>79</v>
      </c>
      <c r="W137" s="8" t="s">
        <v>153</v>
      </c>
      <c r="X137" s="11" t="s">
        <v>473</v>
      </c>
    </row>
    <row r="138" spans="4:24" s="8" customFormat="1">
      <c r="E138" s="8" t="s">
        <v>1055</v>
      </c>
      <c r="F138" s="8" t="s">
        <v>689</v>
      </c>
      <c r="G138" s="8" t="s">
        <v>770</v>
      </c>
      <c r="H138" s="8" t="s">
        <v>769</v>
      </c>
      <c r="I138" s="8" t="s">
        <v>760</v>
      </c>
      <c r="J138" s="8" t="s">
        <v>154</v>
      </c>
      <c r="K138" s="10" t="s">
        <v>765</v>
      </c>
      <c r="L138" s="9" t="s">
        <v>764</v>
      </c>
      <c r="M138" s="8" t="s">
        <v>15</v>
      </c>
      <c r="P138" s="8">
        <v>2</v>
      </c>
      <c r="Q138" s="8" t="s">
        <v>154</v>
      </c>
      <c r="R138" s="8">
        <v>2</v>
      </c>
      <c r="S138" s="8" t="s">
        <v>154</v>
      </c>
      <c r="T138" s="8">
        <v>2</v>
      </c>
      <c r="U138" s="8" t="s">
        <v>154</v>
      </c>
      <c r="V138" s="8">
        <v>2</v>
      </c>
      <c r="W138" s="8" t="s">
        <v>474</v>
      </c>
      <c r="X138" s="11" t="s">
        <v>1132</v>
      </c>
    </row>
    <row r="139" spans="4:24">
      <c r="E139" s="2" t="s">
        <v>1055</v>
      </c>
      <c r="F139" s="2" t="s">
        <v>690</v>
      </c>
      <c r="G139" s="2" t="s">
        <v>774</v>
      </c>
      <c r="H139" s="2" t="s">
        <v>771</v>
      </c>
      <c r="I139" s="2" t="s">
        <v>760</v>
      </c>
      <c r="J139" s="2" t="s">
        <v>156</v>
      </c>
      <c r="K139" s="6" t="s">
        <v>765</v>
      </c>
      <c r="L139" s="1" t="s">
        <v>764</v>
      </c>
      <c r="M139" s="2" t="s">
        <v>142</v>
      </c>
      <c r="P139" s="2">
        <v>4</v>
      </c>
      <c r="Q139" s="2" t="s">
        <v>156</v>
      </c>
      <c r="R139" s="2">
        <v>4</v>
      </c>
      <c r="S139" s="2" t="s">
        <v>156</v>
      </c>
      <c r="T139" s="2">
        <v>4</v>
      </c>
      <c r="U139" s="2" t="s">
        <v>156</v>
      </c>
      <c r="X139" s="3" t="s">
        <v>1133</v>
      </c>
    </row>
    <row r="140" spans="4:24">
      <c r="E140" s="2" t="s">
        <v>1055</v>
      </c>
      <c r="F140" s="2" t="s">
        <v>691</v>
      </c>
      <c r="G140" s="2" t="s">
        <v>774</v>
      </c>
      <c r="H140" s="2" t="s">
        <v>771</v>
      </c>
      <c r="I140" s="2" t="s">
        <v>760</v>
      </c>
      <c r="J140" s="2" t="s">
        <v>157</v>
      </c>
      <c r="K140" s="6" t="s">
        <v>765</v>
      </c>
      <c r="L140" s="1" t="s">
        <v>764</v>
      </c>
      <c r="M140" s="2" t="s">
        <v>142</v>
      </c>
      <c r="N140" s="2" t="s">
        <v>1100</v>
      </c>
      <c r="O140" s="2" t="s">
        <v>1099</v>
      </c>
      <c r="P140" s="2">
        <v>7</v>
      </c>
      <c r="Q140" s="2" t="s">
        <v>157</v>
      </c>
      <c r="R140" s="2">
        <v>7</v>
      </c>
      <c r="S140" s="2" t="s">
        <v>157</v>
      </c>
      <c r="T140" s="2">
        <v>7</v>
      </c>
      <c r="U140" s="2" t="s">
        <v>157</v>
      </c>
      <c r="V140" s="2">
        <v>6</v>
      </c>
      <c r="W140" s="2" t="s">
        <v>157</v>
      </c>
      <c r="X140" s="3" t="s">
        <v>1196</v>
      </c>
    </row>
    <row r="141" spans="4:24" s="8" customFormat="1">
      <c r="E141" s="8" t="s">
        <v>1055</v>
      </c>
      <c r="F141" s="8" t="s">
        <v>692</v>
      </c>
      <c r="G141" s="8" t="s">
        <v>770</v>
      </c>
      <c r="H141" s="8" t="s">
        <v>771</v>
      </c>
      <c r="I141" s="8" t="s">
        <v>760</v>
      </c>
      <c r="J141" s="8" t="s">
        <v>158</v>
      </c>
      <c r="K141" s="10" t="s">
        <v>765</v>
      </c>
      <c r="L141" s="9" t="s">
        <v>764</v>
      </c>
      <c r="M141" s="8" t="s">
        <v>142</v>
      </c>
      <c r="P141" s="8">
        <v>8</v>
      </c>
      <c r="Q141" s="8" t="s">
        <v>158</v>
      </c>
      <c r="R141" s="8">
        <v>8</v>
      </c>
      <c r="S141" s="8" t="s">
        <v>158</v>
      </c>
      <c r="T141" s="8">
        <v>8</v>
      </c>
      <c r="U141" s="8" t="s">
        <v>158</v>
      </c>
      <c r="V141" s="8">
        <v>7</v>
      </c>
      <c r="W141" s="8" t="s">
        <v>158</v>
      </c>
      <c r="X141" s="11" t="s">
        <v>1134</v>
      </c>
    </row>
    <row r="142" spans="4:24">
      <c r="D142" s="2" t="s">
        <v>751</v>
      </c>
      <c r="F142" s="2" t="s">
        <v>693</v>
      </c>
      <c r="G142" s="2" t="s">
        <v>774</v>
      </c>
      <c r="H142" s="2" t="s">
        <v>768</v>
      </c>
      <c r="I142" s="2" t="s">
        <v>762</v>
      </c>
      <c r="J142" s="2" t="s">
        <v>159</v>
      </c>
      <c r="K142" s="6"/>
      <c r="L142" s="1" t="s">
        <v>764</v>
      </c>
      <c r="M142" s="2" t="s">
        <v>17</v>
      </c>
      <c r="P142" s="2">
        <v>10</v>
      </c>
      <c r="Q142" s="2" t="s">
        <v>214</v>
      </c>
      <c r="R142" s="2">
        <v>10</v>
      </c>
      <c r="S142" s="2" t="s">
        <v>214</v>
      </c>
      <c r="T142" s="2">
        <v>10</v>
      </c>
      <c r="U142" s="2" t="s">
        <v>214</v>
      </c>
      <c r="V142" s="2">
        <v>9</v>
      </c>
      <c r="W142" s="2" t="s">
        <v>214</v>
      </c>
      <c r="X142" s="3" t="s">
        <v>1135</v>
      </c>
    </row>
    <row r="143" spans="4:24">
      <c r="F143" s="2" t="s">
        <v>694</v>
      </c>
      <c r="G143" s="2" t="s">
        <v>774</v>
      </c>
      <c r="H143" s="2" t="s">
        <v>768</v>
      </c>
      <c r="I143" s="2" t="s">
        <v>762</v>
      </c>
      <c r="J143" s="2" t="s">
        <v>160</v>
      </c>
      <c r="K143" s="6"/>
      <c r="L143" s="1" t="s">
        <v>764</v>
      </c>
      <c r="M143" s="2" t="s">
        <v>17</v>
      </c>
      <c r="P143" s="2">
        <v>13</v>
      </c>
      <c r="Q143" s="2" t="s">
        <v>221</v>
      </c>
      <c r="R143" s="2">
        <v>13</v>
      </c>
      <c r="S143" s="2" t="s">
        <v>221</v>
      </c>
      <c r="T143" s="2">
        <v>13</v>
      </c>
      <c r="U143" s="2" t="s">
        <v>221</v>
      </c>
      <c r="V143" s="2">
        <v>12</v>
      </c>
      <c r="W143" s="2" t="s">
        <v>221</v>
      </c>
      <c r="X143" s="3" t="s">
        <v>1136</v>
      </c>
    </row>
    <row r="144" spans="4:24">
      <c r="F144" s="2" t="s">
        <v>695</v>
      </c>
      <c r="G144" s="2" t="s">
        <v>774</v>
      </c>
      <c r="H144" s="2" t="s">
        <v>768</v>
      </c>
      <c r="I144" s="2" t="s">
        <v>762</v>
      </c>
      <c r="J144" s="2" t="s">
        <v>161</v>
      </c>
      <c r="K144" s="6"/>
      <c r="L144" s="1" t="s">
        <v>764</v>
      </c>
      <c r="M144" s="2" t="s">
        <v>17</v>
      </c>
      <c r="P144" s="2">
        <v>15</v>
      </c>
      <c r="Q144" s="2" t="s">
        <v>226</v>
      </c>
      <c r="R144" s="2">
        <v>15</v>
      </c>
      <c r="S144" s="2" t="s">
        <v>226</v>
      </c>
      <c r="T144" s="2">
        <v>15</v>
      </c>
      <c r="U144" s="2" t="s">
        <v>226</v>
      </c>
      <c r="V144" s="2">
        <v>14</v>
      </c>
      <c r="W144" s="2" t="s">
        <v>226</v>
      </c>
      <c r="X144" s="3" t="s">
        <v>1137</v>
      </c>
    </row>
    <row r="145" spans="4:24">
      <c r="F145" s="2" t="s">
        <v>696</v>
      </c>
      <c r="G145" s="2" t="s">
        <v>774</v>
      </c>
      <c r="H145" s="2" t="s">
        <v>768</v>
      </c>
      <c r="I145" s="2" t="s">
        <v>762</v>
      </c>
      <c r="J145" s="2" t="s">
        <v>162</v>
      </c>
      <c r="K145" s="6"/>
      <c r="L145" s="1" t="s">
        <v>764</v>
      </c>
      <c r="M145" s="2" t="s">
        <v>17</v>
      </c>
      <c r="P145" s="2">
        <v>16</v>
      </c>
      <c r="Q145" s="2" t="s">
        <v>229</v>
      </c>
      <c r="R145" s="2">
        <v>16</v>
      </c>
      <c r="S145" s="2" t="s">
        <v>229</v>
      </c>
      <c r="T145" s="2">
        <v>16</v>
      </c>
      <c r="U145" s="2" t="s">
        <v>229</v>
      </c>
      <c r="V145" s="2">
        <v>15</v>
      </c>
      <c r="W145" s="2" t="s">
        <v>229</v>
      </c>
      <c r="X145" s="3" t="s">
        <v>1138</v>
      </c>
    </row>
    <row r="146" spans="4:24">
      <c r="F146" s="2" t="s">
        <v>697</v>
      </c>
      <c r="G146" s="2" t="s">
        <v>774</v>
      </c>
      <c r="H146" s="2" t="s">
        <v>773</v>
      </c>
      <c r="I146" s="2" t="s">
        <v>760</v>
      </c>
      <c r="J146" s="2" t="s">
        <v>163</v>
      </c>
      <c r="K146" s="6" t="s">
        <v>765</v>
      </c>
      <c r="L146" s="1" t="s">
        <v>764</v>
      </c>
      <c r="M146" s="2" t="s">
        <v>17</v>
      </c>
      <c r="P146" s="2">
        <v>17</v>
      </c>
      <c r="Q146" s="2" t="s">
        <v>232</v>
      </c>
      <c r="R146" s="2">
        <v>17</v>
      </c>
      <c r="S146" s="2" t="s">
        <v>232</v>
      </c>
      <c r="T146" s="2">
        <v>17</v>
      </c>
      <c r="U146" s="2" t="s">
        <v>232</v>
      </c>
      <c r="V146" s="2">
        <v>16</v>
      </c>
      <c r="W146" s="2" t="s">
        <v>232</v>
      </c>
      <c r="X146" s="3" t="s">
        <v>1139</v>
      </c>
    </row>
    <row r="147" spans="4:24">
      <c r="F147" s="2" t="s">
        <v>698</v>
      </c>
      <c r="G147" s="2" t="s">
        <v>774</v>
      </c>
      <c r="H147" s="2" t="s">
        <v>773</v>
      </c>
      <c r="I147" s="2" t="s">
        <v>760</v>
      </c>
      <c r="J147" s="2" t="s">
        <v>164</v>
      </c>
      <c r="K147" s="6" t="s">
        <v>765</v>
      </c>
      <c r="L147" s="1" t="s">
        <v>764</v>
      </c>
      <c r="M147" s="2" t="s">
        <v>17</v>
      </c>
      <c r="P147" s="2">
        <v>21</v>
      </c>
      <c r="Q147" s="2" t="s">
        <v>240</v>
      </c>
      <c r="R147" s="2">
        <v>21</v>
      </c>
      <c r="S147" s="2" t="s">
        <v>240</v>
      </c>
      <c r="T147" s="2">
        <v>21</v>
      </c>
      <c r="U147" s="2" t="s">
        <v>240</v>
      </c>
      <c r="V147" s="2">
        <v>20</v>
      </c>
      <c r="W147" s="2" t="s">
        <v>240</v>
      </c>
      <c r="X147" s="3" t="s">
        <v>1140</v>
      </c>
    </row>
    <row r="148" spans="4:24">
      <c r="F148" s="2" t="s">
        <v>699</v>
      </c>
      <c r="G148" s="2" t="s">
        <v>774</v>
      </c>
      <c r="H148" s="2" t="s">
        <v>773</v>
      </c>
      <c r="I148" s="2" t="s">
        <v>760</v>
      </c>
      <c r="J148" s="2" t="s">
        <v>165</v>
      </c>
      <c r="K148" s="6" t="s">
        <v>765</v>
      </c>
      <c r="L148" s="1" t="s">
        <v>764</v>
      </c>
      <c r="M148" s="2" t="s">
        <v>17</v>
      </c>
      <c r="P148" s="2">
        <v>22</v>
      </c>
      <c r="Q148" s="2" t="s">
        <v>243</v>
      </c>
      <c r="R148" s="2">
        <v>22</v>
      </c>
      <c r="S148" s="2" t="s">
        <v>243</v>
      </c>
      <c r="T148" s="2">
        <v>22</v>
      </c>
      <c r="U148" s="2" t="s">
        <v>243</v>
      </c>
      <c r="V148" s="2">
        <v>21</v>
      </c>
      <c r="W148" s="2" t="s">
        <v>243</v>
      </c>
      <c r="X148" s="3" t="s">
        <v>1141</v>
      </c>
    </row>
    <row r="149" spans="4:24">
      <c r="F149" s="2" t="s">
        <v>700</v>
      </c>
      <c r="G149" s="2" t="s">
        <v>774</v>
      </c>
      <c r="H149" s="2" t="s">
        <v>773</v>
      </c>
      <c r="I149" s="2" t="s">
        <v>760</v>
      </c>
      <c r="J149" s="2" t="s">
        <v>166</v>
      </c>
      <c r="K149" s="6" t="s">
        <v>765</v>
      </c>
      <c r="L149" s="1" t="s">
        <v>764</v>
      </c>
      <c r="M149" s="2" t="s">
        <v>17</v>
      </c>
      <c r="P149" s="2">
        <v>23</v>
      </c>
      <c r="Q149" s="2" t="s">
        <v>246</v>
      </c>
      <c r="R149" s="2">
        <v>23</v>
      </c>
      <c r="S149" s="2" t="s">
        <v>246</v>
      </c>
      <c r="T149" s="2">
        <v>23</v>
      </c>
      <c r="U149" s="2" t="s">
        <v>246</v>
      </c>
      <c r="V149" s="2">
        <v>22</v>
      </c>
      <c r="W149" s="2" t="s">
        <v>246</v>
      </c>
      <c r="X149" s="3" t="s">
        <v>1142</v>
      </c>
    </row>
    <row r="150" spans="4:24">
      <c r="F150" s="2" t="s">
        <v>701</v>
      </c>
      <c r="G150" s="2" t="s">
        <v>774</v>
      </c>
      <c r="H150" s="2" t="s">
        <v>773</v>
      </c>
      <c r="I150" s="2" t="s">
        <v>760</v>
      </c>
      <c r="J150" s="2" t="s">
        <v>167</v>
      </c>
      <c r="K150" s="6" t="s">
        <v>765</v>
      </c>
      <c r="L150" s="1" t="s">
        <v>764</v>
      </c>
      <c r="M150" s="2" t="s">
        <v>17</v>
      </c>
      <c r="P150" s="2">
        <v>24</v>
      </c>
      <c r="Q150" s="2" t="s">
        <v>249</v>
      </c>
      <c r="R150" s="2">
        <v>24</v>
      </c>
      <c r="S150" s="2" t="s">
        <v>249</v>
      </c>
      <c r="T150" s="2">
        <v>24</v>
      </c>
      <c r="U150" s="2" t="s">
        <v>249</v>
      </c>
      <c r="V150" s="2">
        <v>23</v>
      </c>
      <c r="W150" s="2" t="s">
        <v>249</v>
      </c>
      <c r="X150" s="3" t="s">
        <v>1143</v>
      </c>
    </row>
    <row r="151" spans="4:24">
      <c r="F151" s="2" t="s">
        <v>702</v>
      </c>
      <c r="G151" s="2" t="s">
        <v>774</v>
      </c>
      <c r="H151" s="2" t="s">
        <v>773</v>
      </c>
      <c r="I151" s="2" t="s">
        <v>760</v>
      </c>
      <c r="J151" s="2" t="s">
        <v>168</v>
      </c>
      <c r="K151" s="6" t="s">
        <v>765</v>
      </c>
      <c r="L151" s="1" t="s">
        <v>764</v>
      </c>
      <c r="M151" s="2" t="s">
        <v>17</v>
      </c>
      <c r="P151" s="2">
        <v>26</v>
      </c>
      <c r="Q151" s="2" t="s">
        <v>254</v>
      </c>
      <c r="R151" s="2">
        <v>26</v>
      </c>
      <c r="S151" s="2" t="s">
        <v>254</v>
      </c>
      <c r="T151" s="2">
        <v>26</v>
      </c>
      <c r="U151" s="2" t="s">
        <v>254</v>
      </c>
      <c r="V151" s="2">
        <v>25</v>
      </c>
      <c r="W151" s="2" t="s">
        <v>254</v>
      </c>
      <c r="X151" s="3" t="s">
        <v>1144</v>
      </c>
    </row>
    <row r="152" spans="4:24">
      <c r="F152" s="2" t="s">
        <v>703</v>
      </c>
      <c r="G152" s="2" t="s">
        <v>774</v>
      </c>
      <c r="H152" s="2" t="s">
        <v>773</v>
      </c>
      <c r="I152" s="2" t="s">
        <v>760</v>
      </c>
      <c r="J152" s="2" t="s">
        <v>169</v>
      </c>
      <c r="K152" s="6" t="s">
        <v>765</v>
      </c>
      <c r="L152" s="1" t="s">
        <v>764</v>
      </c>
      <c r="M152" s="2" t="s">
        <v>17</v>
      </c>
      <c r="P152" s="2">
        <v>27</v>
      </c>
      <c r="Q152" s="2" t="s">
        <v>257</v>
      </c>
      <c r="R152" s="2">
        <v>27</v>
      </c>
      <c r="S152" s="2" t="s">
        <v>257</v>
      </c>
      <c r="T152" s="2">
        <v>27</v>
      </c>
      <c r="U152" s="2" t="s">
        <v>257</v>
      </c>
      <c r="V152" s="2">
        <v>26</v>
      </c>
      <c r="W152" s="2" t="s">
        <v>257</v>
      </c>
      <c r="X152" s="3" t="s">
        <v>1145</v>
      </c>
    </row>
    <row r="153" spans="4:24">
      <c r="F153" s="2" t="s">
        <v>704</v>
      </c>
      <c r="G153" s="2" t="s">
        <v>774</v>
      </c>
      <c r="H153" s="2" t="s">
        <v>773</v>
      </c>
      <c r="I153" s="2" t="s">
        <v>760</v>
      </c>
      <c r="J153" s="2" t="s">
        <v>170</v>
      </c>
      <c r="K153" s="6" t="s">
        <v>765</v>
      </c>
      <c r="L153" s="1" t="s">
        <v>764</v>
      </c>
      <c r="M153" s="2" t="s">
        <v>26</v>
      </c>
      <c r="P153" s="2">
        <v>29</v>
      </c>
      <c r="Q153" s="2" t="s">
        <v>262</v>
      </c>
      <c r="R153" s="2">
        <v>29</v>
      </c>
      <c r="S153" s="2" t="s">
        <v>262</v>
      </c>
      <c r="T153" s="2">
        <v>29</v>
      </c>
      <c r="U153" s="2" t="s">
        <v>262</v>
      </c>
      <c r="V153" s="2">
        <v>28</v>
      </c>
      <c r="W153" s="2" t="s">
        <v>262</v>
      </c>
      <c r="X153" s="3" t="s">
        <v>1146</v>
      </c>
    </row>
    <row r="154" spans="4:24">
      <c r="F154" s="2" t="s">
        <v>705</v>
      </c>
      <c r="G154" s="2" t="s">
        <v>774</v>
      </c>
      <c r="H154" s="2" t="s">
        <v>773</v>
      </c>
      <c r="I154" s="2" t="s">
        <v>760</v>
      </c>
      <c r="J154" s="2" t="s">
        <v>171</v>
      </c>
      <c r="K154" s="6" t="s">
        <v>765</v>
      </c>
      <c r="L154" s="1" t="s">
        <v>764</v>
      </c>
      <c r="M154" s="2" t="s">
        <v>26</v>
      </c>
      <c r="P154" s="2">
        <v>30</v>
      </c>
      <c r="Q154" s="2" t="s">
        <v>265</v>
      </c>
      <c r="R154" s="2">
        <v>30</v>
      </c>
      <c r="S154" s="2" t="s">
        <v>265</v>
      </c>
      <c r="T154" s="2">
        <v>30</v>
      </c>
      <c r="U154" s="2" t="s">
        <v>265</v>
      </c>
      <c r="V154" s="2">
        <v>29</v>
      </c>
      <c r="W154" s="2" t="s">
        <v>265</v>
      </c>
      <c r="X154" s="3" t="s">
        <v>1147</v>
      </c>
    </row>
    <row r="155" spans="4:24">
      <c r="D155" s="2" t="s">
        <v>752</v>
      </c>
      <c r="F155" s="2" t="s">
        <v>706</v>
      </c>
      <c r="G155" s="2" t="s">
        <v>774</v>
      </c>
      <c r="H155" s="2" t="s">
        <v>773</v>
      </c>
      <c r="I155" s="2" t="s">
        <v>760</v>
      </c>
      <c r="J155" s="2" t="s">
        <v>172</v>
      </c>
      <c r="K155" s="6" t="s">
        <v>765</v>
      </c>
      <c r="L155" s="1" t="s">
        <v>764</v>
      </c>
      <c r="M155" s="2" t="s">
        <v>26</v>
      </c>
      <c r="P155" s="2">
        <v>33</v>
      </c>
      <c r="Q155" s="2" t="s">
        <v>272</v>
      </c>
      <c r="R155" s="2">
        <v>33</v>
      </c>
      <c r="S155" s="2" t="s">
        <v>272</v>
      </c>
      <c r="T155" s="2">
        <v>33</v>
      </c>
      <c r="U155" s="2" t="s">
        <v>272</v>
      </c>
      <c r="V155" s="2">
        <v>32</v>
      </c>
      <c r="W155" s="2" t="s">
        <v>272</v>
      </c>
      <c r="X155" s="3" t="s">
        <v>1148</v>
      </c>
    </row>
    <row r="156" spans="4:24">
      <c r="F156" s="2" t="s">
        <v>707</v>
      </c>
      <c r="G156" s="2" t="s">
        <v>774</v>
      </c>
      <c r="H156" s="2" t="s">
        <v>773</v>
      </c>
      <c r="I156" s="2" t="s">
        <v>760</v>
      </c>
      <c r="J156" s="2" t="s">
        <v>173</v>
      </c>
      <c r="K156" s="6" t="s">
        <v>765</v>
      </c>
      <c r="L156" s="1" t="s">
        <v>764</v>
      </c>
      <c r="M156" s="2" t="s">
        <v>26</v>
      </c>
      <c r="P156" s="2">
        <v>34</v>
      </c>
      <c r="Q156" s="2" t="s">
        <v>274</v>
      </c>
      <c r="R156" s="2">
        <v>34</v>
      </c>
      <c r="S156" s="2" t="s">
        <v>274</v>
      </c>
      <c r="T156" s="2">
        <v>34</v>
      </c>
      <c r="U156" s="2" t="s">
        <v>274</v>
      </c>
      <c r="V156" s="2">
        <v>33</v>
      </c>
      <c r="W156" s="2" t="s">
        <v>274</v>
      </c>
      <c r="X156" s="3" t="s">
        <v>1149</v>
      </c>
    </row>
    <row r="157" spans="4:24">
      <c r="F157" s="2" t="s">
        <v>708</v>
      </c>
      <c r="G157" s="2" t="s">
        <v>774</v>
      </c>
      <c r="H157" s="2" t="s">
        <v>773</v>
      </c>
      <c r="I157" s="2" t="s">
        <v>760</v>
      </c>
      <c r="J157" s="2" t="s">
        <v>174</v>
      </c>
      <c r="K157" s="6" t="s">
        <v>765</v>
      </c>
      <c r="L157" s="1" t="s">
        <v>764</v>
      </c>
      <c r="M157" s="2" t="s">
        <v>26</v>
      </c>
      <c r="P157" s="2">
        <v>35</v>
      </c>
      <c r="Q157" s="2" t="s">
        <v>277</v>
      </c>
      <c r="R157" s="2">
        <v>35</v>
      </c>
      <c r="S157" s="2" t="s">
        <v>277</v>
      </c>
      <c r="T157" s="2">
        <v>35</v>
      </c>
      <c r="U157" s="2" t="s">
        <v>277</v>
      </c>
      <c r="V157" s="2">
        <v>34</v>
      </c>
      <c r="W157" s="2" t="s">
        <v>277</v>
      </c>
      <c r="X157" s="3" t="s">
        <v>1150</v>
      </c>
    </row>
    <row r="158" spans="4:24">
      <c r="F158" s="2" t="s">
        <v>709</v>
      </c>
      <c r="G158" s="2" t="s">
        <v>774</v>
      </c>
      <c r="H158" s="2" t="s">
        <v>768</v>
      </c>
      <c r="I158" s="2" t="s">
        <v>762</v>
      </c>
      <c r="J158" s="2" t="s">
        <v>175</v>
      </c>
      <c r="K158" s="6"/>
      <c r="L158" s="1" t="s">
        <v>764</v>
      </c>
      <c r="M158" s="2" t="s">
        <v>26</v>
      </c>
      <c r="P158" s="2">
        <v>36</v>
      </c>
      <c r="Q158" s="2" t="s">
        <v>280</v>
      </c>
      <c r="R158" s="2">
        <v>36</v>
      </c>
      <c r="S158" s="2" t="s">
        <v>280</v>
      </c>
      <c r="T158" s="2">
        <v>36</v>
      </c>
      <c r="U158" s="2" t="s">
        <v>280</v>
      </c>
      <c r="V158" s="2">
        <v>35</v>
      </c>
      <c r="W158" s="2" t="s">
        <v>280</v>
      </c>
      <c r="X158" s="3" t="s">
        <v>1151</v>
      </c>
    </row>
    <row r="159" spans="4:24">
      <c r="D159" s="2" t="s">
        <v>751</v>
      </c>
      <c r="F159" s="2" t="s">
        <v>710</v>
      </c>
      <c r="G159" s="2" t="s">
        <v>774</v>
      </c>
      <c r="H159" s="2" t="s">
        <v>773</v>
      </c>
      <c r="I159" s="2" t="s">
        <v>760</v>
      </c>
      <c r="J159" s="2" t="s">
        <v>176</v>
      </c>
      <c r="K159" s="6" t="s">
        <v>765</v>
      </c>
      <c r="L159" s="1" t="s">
        <v>764</v>
      </c>
      <c r="M159" s="2" t="s">
        <v>31</v>
      </c>
      <c r="P159" s="2">
        <v>38</v>
      </c>
      <c r="Q159" s="2" t="s">
        <v>284</v>
      </c>
      <c r="R159" s="2">
        <v>38</v>
      </c>
      <c r="S159" s="2" t="s">
        <v>284</v>
      </c>
      <c r="T159" s="2">
        <v>38</v>
      </c>
      <c r="U159" s="2" t="s">
        <v>284</v>
      </c>
      <c r="V159" s="2">
        <v>37</v>
      </c>
      <c r="W159" s="2" t="s">
        <v>284</v>
      </c>
      <c r="X159" s="3" t="s">
        <v>1152</v>
      </c>
    </row>
    <row r="160" spans="4:24">
      <c r="D160" s="2" t="s">
        <v>754</v>
      </c>
      <c r="F160" s="2" t="s">
        <v>711</v>
      </c>
      <c r="G160" s="2" t="s">
        <v>774</v>
      </c>
      <c r="H160" s="2" t="s">
        <v>773</v>
      </c>
      <c r="I160" s="2" t="s">
        <v>760</v>
      </c>
      <c r="J160" s="2" t="s">
        <v>177</v>
      </c>
      <c r="K160" s="6" t="s">
        <v>765</v>
      </c>
      <c r="L160" s="1" t="s">
        <v>764</v>
      </c>
      <c r="M160" s="2" t="s">
        <v>31</v>
      </c>
      <c r="P160" s="2">
        <v>40</v>
      </c>
      <c r="Q160" s="2" t="s">
        <v>289</v>
      </c>
      <c r="R160" s="2">
        <v>40</v>
      </c>
      <c r="S160" s="2" t="s">
        <v>289</v>
      </c>
      <c r="T160" s="2">
        <v>40</v>
      </c>
      <c r="U160" s="2" t="s">
        <v>289</v>
      </c>
      <c r="V160" s="2">
        <v>39</v>
      </c>
      <c r="W160" s="2" t="s">
        <v>289</v>
      </c>
      <c r="X160" s="3" t="s">
        <v>1153</v>
      </c>
    </row>
    <row r="161" spans="4:24">
      <c r="F161" s="2" t="s">
        <v>712</v>
      </c>
      <c r="G161" s="2" t="s">
        <v>774</v>
      </c>
      <c r="H161" s="2" t="s">
        <v>773</v>
      </c>
      <c r="I161" s="2" t="s">
        <v>760</v>
      </c>
      <c r="J161" s="2" t="s">
        <v>178</v>
      </c>
      <c r="K161" s="6" t="s">
        <v>765</v>
      </c>
      <c r="L161" s="1" t="s">
        <v>764</v>
      </c>
      <c r="M161" s="2" t="s">
        <v>31</v>
      </c>
      <c r="P161" s="2">
        <v>41</v>
      </c>
      <c r="Q161" s="2" t="s">
        <v>292</v>
      </c>
      <c r="R161" s="2">
        <v>41</v>
      </c>
      <c r="S161" s="2" t="s">
        <v>292</v>
      </c>
      <c r="T161" s="2">
        <v>41</v>
      </c>
      <c r="U161" s="2" t="s">
        <v>292</v>
      </c>
      <c r="V161" s="2">
        <v>40</v>
      </c>
      <c r="W161" s="2" t="s">
        <v>292</v>
      </c>
      <c r="X161" s="3" t="s">
        <v>1154</v>
      </c>
    </row>
    <row r="162" spans="4:24">
      <c r="D162" s="2" t="s">
        <v>754</v>
      </c>
      <c r="F162" s="2" t="s">
        <v>713</v>
      </c>
      <c r="G162" s="2" t="s">
        <v>774</v>
      </c>
      <c r="H162" s="2" t="s">
        <v>773</v>
      </c>
      <c r="I162" s="2" t="s">
        <v>760</v>
      </c>
      <c r="J162" s="2" t="s">
        <v>179</v>
      </c>
      <c r="K162" s="6" t="s">
        <v>765</v>
      </c>
      <c r="L162" s="1" t="s">
        <v>764</v>
      </c>
      <c r="M162" s="2" t="s">
        <v>31</v>
      </c>
      <c r="P162" s="2">
        <v>42</v>
      </c>
      <c r="Q162" s="2" t="s">
        <v>295</v>
      </c>
      <c r="R162" s="2">
        <v>42</v>
      </c>
      <c r="S162" s="2" t="s">
        <v>295</v>
      </c>
      <c r="T162" s="2">
        <v>42</v>
      </c>
      <c r="U162" s="2" t="s">
        <v>295</v>
      </c>
      <c r="V162" s="2">
        <v>41</v>
      </c>
      <c r="W162" s="2" t="s">
        <v>295</v>
      </c>
      <c r="X162" s="3" t="s">
        <v>1155</v>
      </c>
    </row>
    <row r="163" spans="4:24">
      <c r="F163" s="2" t="s">
        <v>714</v>
      </c>
      <c r="G163" s="2" t="s">
        <v>774</v>
      </c>
      <c r="H163" s="2" t="s">
        <v>773</v>
      </c>
      <c r="I163" s="2" t="s">
        <v>760</v>
      </c>
      <c r="J163" s="2" t="s">
        <v>180</v>
      </c>
      <c r="K163" s="6" t="s">
        <v>765</v>
      </c>
      <c r="L163" s="1" t="s">
        <v>764</v>
      </c>
      <c r="M163" s="2" t="s">
        <v>31</v>
      </c>
      <c r="P163" s="2">
        <v>44</v>
      </c>
      <c r="Q163" s="2" t="s">
        <v>300</v>
      </c>
      <c r="R163" s="2">
        <v>44</v>
      </c>
      <c r="S163" s="2" t="s">
        <v>300</v>
      </c>
      <c r="T163" s="2">
        <v>44</v>
      </c>
      <c r="U163" s="2" t="s">
        <v>300</v>
      </c>
      <c r="V163" s="2">
        <v>43</v>
      </c>
      <c r="W163" s="2" t="s">
        <v>300</v>
      </c>
      <c r="X163" s="3" t="s">
        <v>1156</v>
      </c>
    </row>
    <row r="164" spans="4:24">
      <c r="D164" s="2" t="s">
        <v>752</v>
      </c>
      <c r="F164" s="2" t="s">
        <v>715</v>
      </c>
      <c r="G164" s="2" t="s">
        <v>774</v>
      </c>
      <c r="H164" s="2" t="s">
        <v>773</v>
      </c>
      <c r="I164" s="2" t="s">
        <v>760</v>
      </c>
      <c r="J164" s="2" t="s">
        <v>181</v>
      </c>
      <c r="K164" s="6" t="s">
        <v>765</v>
      </c>
      <c r="L164" s="1" t="s">
        <v>764</v>
      </c>
      <c r="M164" s="2" t="s">
        <v>31</v>
      </c>
      <c r="P164" s="2">
        <v>45</v>
      </c>
      <c r="Q164" s="2" t="s">
        <v>303</v>
      </c>
      <c r="R164" s="2">
        <v>45</v>
      </c>
      <c r="S164" s="2" t="s">
        <v>303</v>
      </c>
      <c r="T164" s="2">
        <v>45</v>
      </c>
      <c r="U164" s="2" t="s">
        <v>303</v>
      </c>
      <c r="V164" s="2">
        <v>44</v>
      </c>
      <c r="W164" s="2" t="s">
        <v>303</v>
      </c>
      <c r="X164" s="3" t="s">
        <v>1157</v>
      </c>
    </row>
    <row r="165" spans="4:24">
      <c r="D165" s="2" t="s">
        <v>752</v>
      </c>
      <c r="F165" s="2" t="s">
        <v>716</v>
      </c>
      <c r="G165" s="2" t="s">
        <v>774</v>
      </c>
      <c r="H165" s="2" t="s">
        <v>773</v>
      </c>
      <c r="I165" s="2" t="s">
        <v>760</v>
      </c>
      <c r="J165" s="2" t="s">
        <v>182</v>
      </c>
      <c r="K165" s="6" t="s">
        <v>765</v>
      </c>
      <c r="L165" s="1" t="s">
        <v>764</v>
      </c>
      <c r="M165" s="2" t="s">
        <v>31</v>
      </c>
      <c r="P165" s="2">
        <v>46</v>
      </c>
      <c r="Q165" s="2" t="s">
        <v>306</v>
      </c>
      <c r="R165" s="2">
        <v>46</v>
      </c>
      <c r="S165" s="2" t="s">
        <v>306</v>
      </c>
      <c r="T165" s="2">
        <v>46</v>
      </c>
      <c r="U165" s="2" t="s">
        <v>306</v>
      </c>
      <c r="V165" s="2">
        <v>45</v>
      </c>
      <c r="W165" s="2" t="s">
        <v>306</v>
      </c>
      <c r="X165" s="3" t="s">
        <v>1158</v>
      </c>
    </row>
    <row r="166" spans="4:24">
      <c r="F166" s="2" t="s">
        <v>717</v>
      </c>
      <c r="G166" s="2" t="s">
        <v>774</v>
      </c>
      <c r="H166" s="2" t="s">
        <v>773</v>
      </c>
      <c r="I166" s="2" t="s">
        <v>760</v>
      </c>
      <c r="J166" s="2" t="s">
        <v>183</v>
      </c>
      <c r="K166" s="6" t="s">
        <v>765</v>
      </c>
      <c r="L166" s="1" t="s">
        <v>764</v>
      </c>
      <c r="M166" s="2" t="s">
        <v>17</v>
      </c>
      <c r="P166" s="2">
        <v>51</v>
      </c>
      <c r="Q166" s="2" t="s">
        <v>502</v>
      </c>
      <c r="R166" s="2">
        <v>51</v>
      </c>
      <c r="S166" s="2" t="s">
        <v>502</v>
      </c>
      <c r="T166" s="2">
        <v>51</v>
      </c>
      <c r="U166" s="2" t="s">
        <v>502</v>
      </c>
      <c r="V166" s="2">
        <v>50</v>
      </c>
      <c r="W166" s="2" t="s">
        <v>502</v>
      </c>
      <c r="X166" s="3" t="s">
        <v>1159</v>
      </c>
    </row>
    <row r="167" spans="4:24">
      <c r="F167" s="2" t="s">
        <v>718</v>
      </c>
      <c r="G167" s="2" t="s">
        <v>774</v>
      </c>
      <c r="H167" s="2" t="s">
        <v>773</v>
      </c>
      <c r="I167" s="2" t="s">
        <v>760</v>
      </c>
      <c r="J167" s="2" t="s">
        <v>184</v>
      </c>
      <c r="K167" s="6" t="s">
        <v>765</v>
      </c>
      <c r="L167" s="1" t="s">
        <v>764</v>
      </c>
      <c r="M167" s="2" t="s">
        <v>17</v>
      </c>
      <c r="P167" s="2">
        <v>52</v>
      </c>
      <c r="Q167" s="2" t="s">
        <v>504</v>
      </c>
      <c r="R167" s="2">
        <v>52</v>
      </c>
      <c r="S167" s="2" t="s">
        <v>504</v>
      </c>
      <c r="T167" s="2">
        <v>52</v>
      </c>
      <c r="U167" s="2" t="s">
        <v>504</v>
      </c>
      <c r="V167" s="2">
        <v>51</v>
      </c>
      <c r="W167" s="2" t="s">
        <v>504</v>
      </c>
      <c r="X167" s="3" t="s">
        <v>1160</v>
      </c>
    </row>
    <row r="168" spans="4:24">
      <c r="D168" s="2" t="s">
        <v>753</v>
      </c>
      <c r="F168" s="2" t="s">
        <v>719</v>
      </c>
      <c r="G168" s="2" t="s">
        <v>774</v>
      </c>
      <c r="H168" s="2" t="s">
        <v>773</v>
      </c>
      <c r="I168" s="2" t="s">
        <v>760</v>
      </c>
      <c r="J168" s="2" t="s">
        <v>185</v>
      </c>
      <c r="K168" s="6" t="s">
        <v>765</v>
      </c>
      <c r="L168" s="1" t="s">
        <v>764</v>
      </c>
      <c r="M168" s="2" t="s">
        <v>17</v>
      </c>
      <c r="P168" s="2">
        <v>54</v>
      </c>
      <c r="Q168" s="2" t="s">
        <v>506</v>
      </c>
      <c r="R168" s="2">
        <v>54</v>
      </c>
      <c r="S168" s="2" t="s">
        <v>506</v>
      </c>
      <c r="T168" s="2">
        <v>54</v>
      </c>
      <c r="U168" s="2" t="s">
        <v>506</v>
      </c>
      <c r="V168" s="2">
        <v>53</v>
      </c>
      <c r="W168" s="2" t="s">
        <v>506</v>
      </c>
      <c r="X168" s="3" t="s">
        <v>1161</v>
      </c>
    </row>
    <row r="169" spans="4:24">
      <c r="D169" s="2" t="s">
        <v>753</v>
      </c>
      <c r="F169" s="2" t="s">
        <v>720</v>
      </c>
      <c r="G169" s="2" t="s">
        <v>774</v>
      </c>
      <c r="H169" s="2" t="s">
        <v>768</v>
      </c>
      <c r="I169" s="2" t="s">
        <v>762</v>
      </c>
      <c r="J169" s="2" t="s">
        <v>186</v>
      </c>
      <c r="K169" s="6"/>
      <c r="L169" s="1" t="s">
        <v>764</v>
      </c>
      <c r="M169" s="2" t="s">
        <v>17</v>
      </c>
      <c r="P169" s="2">
        <v>58</v>
      </c>
      <c r="Q169" s="2" t="s">
        <v>508</v>
      </c>
      <c r="R169" s="2">
        <v>58</v>
      </c>
      <c r="S169" s="2" t="s">
        <v>508</v>
      </c>
      <c r="T169" s="2">
        <v>58</v>
      </c>
      <c r="U169" s="2" t="s">
        <v>508</v>
      </c>
      <c r="V169" s="2">
        <v>57</v>
      </c>
      <c r="W169" s="2" t="s">
        <v>508</v>
      </c>
      <c r="X169" s="3" t="s">
        <v>1162</v>
      </c>
    </row>
    <row r="170" spans="4:24">
      <c r="D170" s="2" t="s">
        <v>754</v>
      </c>
      <c r="F170" s="2" t="s">
        <v>721</v>
      </c>
      <c r="G170" s="2" t="s">
        <v>774</v>
      </c>
      <c r="H170" s="2" t="s">
        <v>773</v>
      </c>
      <c r="I170" s="2" t="s">
        <v>760</v>
      </c>
      <c r="J170" s="2" t="s">
        <v>187</v>
      </c>
      <c r="K170" s="6" t="s">
        <v>765</v>
      </c>
      <c r="L170" s="1" t="s">
        <v>764</v>
      </c>
      <c r="M170" s="2" t="s">
        <v>17</v>
      </c>
      <c r="P170" s="2">
        <v>63</v>
      </c>
      <c r="Q170" s="2" t="s">
        <v>510</v>
      </c>
      <c r="R170" s="2">
        <v>63</v>
      </c>
      <c r="S170" s="2" t="s">
        <v>510</v>
      </c>
      <c r="T170" s="2">
        <v>63</v>
      </c>
      <c r="U170" s="2" t="s">
        <v>510</v>
      </c>
      <c r="V170" s="2">
        <v>62</v>
      </c>
      <c r="W170" s="2" t="s">
        <v>510</v>
      </c>
      <c r="X170" s="3" t="s">
        <v>1163</v>
      </c>
    </row>
    <row r="171" spans="4:24">
      <c r="F171" s="2" t="s">
        <v>722</v>
      </c>
      <c r="G171" s="2" t="s">
        <v>774</v>
      </c>
      <c r="H171" s="2" t="s">
        <v>773</v>
      </c>
      <c r="I171" s="2" t="s">
        <v>760</v>
      </c>
      <c r="J171" s="2" t="s">
        <v>188</v>
      </c>
      <c r="K171" s="6" t="s">
        <v>765</v>
      </c>
      <c r="L171" s="1" t="s">
        <v>764</v>
      </c>
      <c r="M171" s="2" t="s">
        <v>17</v>
      </c>
      <c r="P171" s="2">
        <v>65</v>
      </c>
      <c r="Q171" s="2" t="s">
        <v>512</v>
      </c>
      <c r="R171" s="2">
        <v>65</v>
      </c>
      <c r="S171" s="2" t="s">
        <v>512</v>
      </c>
      <c r="T171" s="2">
        <v>65</v>
      </c>
      <c r="U171" s="2" t="s">
        <v>512</v>
      </c>
      <c r="V171" s="2">
        <v>64</v>
      </c>
      <c r="W171" s="2" t="s">
        <v>512</v>
      </c>
      <c r="X171" s="3" t="s">
        <v>1164</v>
      </c>
    </row>
    <row r="172" spans="4:24">
      <c r="D172" s="2" t="s">
        <v>755</v>
      </c>
      <c r="F172" s="2" t="s">
        <v>723</v>
      </c>
      <c r="G172" s="2" t="s">
        <v>774</v>
      </c>
      <c r="H172" s="2" t="s">
        <v>773</v>
      </c>
      <c r="I172" s="2" t="s">
        <v>760</v>
      </c>
      <c r="J172" s="2" t="s">
        <v>189</v>
      </c>
      <c r="K172" s="6" t="s">
        <v>765</v>
      </c>
      <c r="L172" s="1" t="s">
        <v>764</v>
      </c>
      <c r="M172" s="2" t="s">
        <v>17</v>
      </c>
      <c r="P172" s="2">
        <v>67</v>
      </c>
      <c r="Q172" s="2" t="s">
        <v>514</v>
      </c>
      <c r="R172" s="2">
        <v>67</v>
      </c>
      <c r="S172" s="2" t="s">
        <v>514</v>
      </c>
      <c r="T172" s="2">
        <v>67</v>
      </c>
      <c r="U172" s="2" t="s">
        <v>514</v>
      </c>
      <c r="V172" s="2">
        <v>66</v>
      </c>
      <c r="W172" s="2" t="s">
        <v>514</v>
      </c>
      <c r="X172" s="3" t="s">
        <v>1165</v>
      </c>
    </row>
    <row r="173" spans="4:24">
      <c r="F173" s="2" t="s">
        <v>724</v>
      </c>
      <c r="G173" s="2" t="s">
        <v>774</v>
      </c>
      <c r="H173" s="2" t="s">
        <v>768</v>
      </c>
      <c r="I173" s="2" t="s">
        <v>762</v>
      </c>
      <c r="J173" s="2" t="s">
        <v>190</v>
      </c>
      <c r="K173" s="6"/>
      <c r="L173" s="1" t="s">
        <v>764</v>
      </c>
      <c r="M173" s="2" t="s">
        <v>52</v>
      </c>
      <c r="P173" s="2">
        <v>74</v>
      </c>
      <c r="Q173" s="2" t="s">
        <v>516</v>
      </c>
      <c r="R173" s="2">
        <v>74</v>
      </c>
      <c r="S173" s="2" t="s">
        <v>516</v>
      </c>
      <c r="T173" s="2">
        <v>74</v>
      </c>
      <c r="U173" s="2" t="s">
        <v>516</v>
      </c>
      <c r="V173" s="2">
        <v>73</v>
      </c>
      <c r="W173" s="2" t="s">
        <v>516</v>
      </c>
      <c r="X173" s="3" t="s">
        <v>1166</v>
      </c>
    </row>
    <row r="174" spans="4:24">
      <c r="F174" s="2" t="s">
        <v>725</v>
      </c>
      <c r="G174" s="2" t="s">
        <v>774</v>
      </c>
      <c r="H174" s="2" t="s">
        <v>768</v>
      </c>
      <c r="I174" s="2" t="s">
        <v>762</v>
      </c>
      <c r="J174" s="2" t="s">
        <v>191</v>
      </c>
      <c r="K174" s="6"/>
      <c r="L174" s="1" t="s">
        <v>764</v>
      </c>
      <c r="M174" s="2" t="s">
        <v>52</v>
      </c>
      <c r="P174" s="2">
        <v>75</v>
      </c>
      <c r="Q174" s="2" t="s">
        <v>518</v>
      </c>
      <c r="R174" s="2">
        <v>75</v>
      </c>
      <c r="S174" s="2" t="s">
        <v>518</v>
      </c>
      <c r="T174" s="2">
        <v>75</v>
      </c>
      <c r="U174" s="2" t="s">
        <v>518</v>
      </c>
      <c r="V174" s="2">
        <v>74</v>
      </c>
      <c r="W174" s="2" t="s">
        <v>518</v>
      </c>
      <c r="X174" s="3" t="s">
        <v>1167</v>
      </c>
    </row>
    <row r="175" spans="4:24">
      <c r="F175" s="2" t="s">
        <v>726</v>
      </c>
      <c r="G175" s="2" t="s">
        <v>774</v>
      </c>
      <c r="H175" s="2" t="s">
        <v>768</v>
      </c>
      <c r="I175" s="2" t="s">
        <v>762</v>
      </c>
      <c r="J175" s="2" t="s">
        <v>192</v>
      </c>
      <c r="K175" s="6"/>
      <c r="L175" s="1" t="s">
        <v>764</v>
      </c>
      <c r="M175" s="2" t="s">
        <v>52</v>
      </c>
      <c r="P175" s="2">
        <v>76</v>
      </c>
      <c r="Q175" s="2" t="s">
        <v>520</v>
      </c>
      <c r="R175" s="2">
        <v>76</v>
      </c>
      <c r="S175" s="2" t="s">
        <v>520</v>
      </c>
      <c r="T175" s="2">
        <v>76</v>
      </c>
      <c r="U175" s="2" t="s">
        <v>520</v>
      </c>
      <c r="V175" s="2">
        <v>75</v>
      </c>
      <c r="W175" s="2" t="s">
        <v>520</v>
      </c>
      <c r="X175" s="3" t="s">
        <v>1168</v>
      </c>
    </row>
    <row r="176" spans="4:24" s="8" customFormat="1">
      <c r="F176" s="8" t="s">
        <v>727</v>
      </c>
      <c r="G176" s="8" t="s">
        <v>770</v>
      </c>
      <c r="H176" s="8" t="s">
        <v>768</v>
      </c>
      <c r="I176" s="8" t="s">
        <v>762</v>
      </c>
      <c r="J176" s="9" t="s">
        <v>193</v>
      </c>
      <c r="K176" s="10"/>
      <c r="L176" s="9" t="s">
        <v>764</v>
      </c>
      <c r="M176" s="8" t="s">
        <v>1203</v>
      </c>
      <c r="P176" s="8">
        <v>80</v>
      </c>
      <c r="Q176" s="8" t="s">
        <v>522</v>
      </c>
      <c r="X176" s="11" t="s">
        <v>1169</v>
      </c>
    </row>
    <row r="177" spans="5:24" s="8" customFormat="1">
      <c r="F177" s="8" t="s">
        <v>728</v>
      </c>
      <c r="G177" s="8" t="s">
        <v>770</v>
      </c>
      <c r="H177" s="8" t="s">
        <v>768</v>
      </c>
      <c r="I177" s="8" t="s">
        <v>762</v>
      </c>
      <c r="J177" s="9" t="s">
        <v>195</v>
      </c>
      <c r="K177" s="10"/>
      <c r="L177" s="9" t="s">
        <v>764</v>
      </c>
      <c r="M177" s="8" t="s">
        <v>1203</v>
      </c>
      <c r="P177" s="8">
        <v>81</v>
      </c>
      <c r="Q177" s="8" t="s">
        <v>524</v>
      </c>
      <c r="X177" s="11" t="s">
        <v>1170</v>
      </c>
    </row>
    <row r="178" spans="5:24" s="8" customFormat="1">
      <c r="F178" s="8" t="s">
        <v>729</v>
      </c>
      <c r="G178" s="8" t="s">
        <v>770</v>
      </c>
      <c r="H178" s="8" t="s">
        <v>768</v>
      </c>
      <c r="I178" s="8" t="s">
        <v>762</v>
      </c>
      <c r="J178" s="9" t="s">
        <v>196</v>
      </c>
      <c r="K178" s="10"/>
      <c r="L178" s="9" t="s">
        <v>764</v>
      </c>
      <c r="M178" s="8" t="s">
        <v>1203</v>
      </c>
      <c r="P178" s="8">
        <v>82</v>
      </c>
      <c r="Q178" s="8" t="s">
        <v>526</v>
      </c>
      <c r="X178" s="11" t="s">
        <v>1171</v>
      </c>
    </row>
    <row r="179" spans="5:24" s="8" customFormat="1">
      <c r="F179" s="8" t="s">
        <v>730</v>
      </c>
      <c r="G179" s="8" t="s">
        <v>770</v>
      </c>
      <c r="H179" s="8" t="s">
        <v>768</v>
      </c>
      <c r="I179" s="8" t="s">
        <v>762</v>
      </c>
      <c r="J179" s="9" t="s">
        <v>197</v>
      </c>
      <c r="K179" s="10"/>
      <c r="L179" s="9" t="s">
        <v>764</v>
      </c>
      <c r="M179" s="8" t="s">
        <v>1203</v>
      </c>
      <c r="P179" s="8">
        <v>83</v>
      </c>
      <c r="Q179" s="8" t="s">
        <v>528</v>
      </c>
      <c r="X179" s="11" t="s">
        <v>1172</v>
      </c>
    </row>
    <row r="180" spans="5:24" s="8" customFormat="1">
      <c r="F180" s="8" t="s">
        <v>731</v>
      </c>
      <c r="G180" s="8" t="s">
        <v>770</v>
      </c>
      <c r="H180" s="8" t="s">
        <v>768</v>
      </c>
      <c r="I180" s="8" t="s">
        <v>762</v>
      </c>
      <c r="J180" s="9" t="s">
        <v>198</v>
      </c>
      <c r="K180" s="10"/>
      <c r="L180" s="9" t="s">
        <v>764</v>
      </c>
      <c r="M180" s="8" t="s">
        <v>1203</v>
      </c>
      <c r="P180" s="8">
        <v>84</v>
      </c>
      <c r="Q180" s="8" t="s">
        <v>530</v>
      </c>
      <c r="X180" s="11" t="s">
        <v>1173</v>
      </c>
    </row>
    <row r="181" spans="5:24" s="8" customFormat="1">
      <c r="F181" s="8" t="s">
        <v>732</v>
      </c>
      <c r="G181" s="8" t="s">
        <v>770</v>
      </c>
      <c r="H181" s="8" t="s">
        <v>768</v>
      </c>
      <c r="I181" s="8" t="s">
        <v>762</v>
      </c>
      <c r="J181" s="9" t="s">
        <v>199</v>
      </c>
      <c r="K181" s="10"/>
      <c r="L181" s="9" t="s">
        <v>764</v>
      </c>
      <c r="M181" s="8" t="s">
        <v>1203</v>
      </c>
      <c r="P181" s="8">
        <v>85</v>
      </c>
      <c r="Q181" s="8" t="s">
        <v>532</v>
      </c>
      <c r="X181" s="11" t="s">
        <v>1174</v>
      </c>
    </row>
    <row r="182" spans="5:24" s="8" customFormat="1">
      <c r="F182" s="8" t="s">
        <v>733</v>
      </c>
      <c r="G182" s="8" t="s">
        <v>770</v>
      </c>
      <c r="H182" s="8" t="s">
        <v>768</v>
      </c>
      <c r="I182" s="8" t="s">
        <v>762</v>
      </c>
      <c r="J182" s="9" t="s">
        <v>200</v>
      </c>
      <c r="K182" s="10"/>
      <c r="L182" s="9" t="s">
        <v>764</v>
      </c>
      <c r="M182" s="8" t="s">
        <v>1203</v>
      </c>
      <c r="P182" s="8">
        <v>86</v>
      </c>
      <c r="Q182" s="8" t="s">
        <v>534</v>
      </c>
      <c r="X182" s="11" t="s">
        <v>1175</v>
      </c>
    </row>
    <row r="183" spans="5:24" s="8" customFormat="1">
      <c r="F183" s="8" t="s">
        <v>734</v>
      </c>
      <c r="G183" s="8" t="s">
        <v>770</v>
      </c>
      <c r="H183" s="8" t="s">
        <v>768</v>
      </c>
      <c r="I183" s="8" t="s">
        <v>762</v>
      </c>
      <c r="J183" s="9" t="s">
        <v>201</v>
      </c>
      <c r="K183" s="10"/>
      <c r="L183" s="9" t="s">
        <v>764</v>
      </c>
      <c r="M183" s="8" t="s">
        <v>1203</v>
      </c>
      <c r="P183" s="8">
        <v>87</v>
      </c>
      <c r="Q183" s="8" t="s">
        <v>536</v>
      </c>
      <c r="X183" s="11" t="s">
        <v>1176</v>
      </c>
    </row>
    <row r="184" spans="5:24" s="8" customFormat="1">
      <c r="F184" s="8" t="s">
        <v>735</v>
      </c>
      <c r="G184" s="8" t="s">
        <v>770</v>
      </c>
      <c r="H184" s="8" t="s">
        <v>768</v>
      </c>
      <c r="I184" s="8" t="s">
        <v>762</v>
      </c>
      <c r="J184" s="9" t="s">
        <v>202</v>
      </c>
      <c r="K184" s="10"/>
      <c r="L184" s="9" t="s">
        <v>764</v>
      </c>
      <c r="M184" s="8" t="s">
        <v>1203</v>
      </c>
      <c r="P184" s="8">
        <v>88</v>
      </c>
      <c r="Q184" s="8" t="s">
        <v>538</v>
      </c>
      <c r="X184" s="11" t="s">
        <v>1177</v>
      </c>
    </row>
    <row r="185" spans="5:24" s="8" customFormat="1">
      <c r="F185" s="8" t="s">
        <v>736</v>
      </c>
      <c r="G185" s="8" t="s">
        <v>770</v>
      </c>
      <c r="H185" s="8" t="s">
        <v>768</v>
      </c>
      <c r="I185" s="8" t="s">
        <v>762</v>
      </c>
      <c r="J185" s="9" t="s">
        <v>203</v>
      </c>
      <c r="K185" s="10"/>
      <c r="L185" s="9" t="s">
        <v>764</v>
      </c>
      <c r="M185" s="8" t="s">
        <v>1203</v>
      </c>
      <c r="P185" s="8">
        <v>89</v>
      </c>
      <c r="Q185" s="8" t="s">
        <v>540</v>
      </c>
      <c r="X185" s="11" t="s">
        <v>1178</v>
      </c>
    </row>
    <row r="186" spans="5:24" s="8" customFormat="1">
      <c r="F186" s="8" t="s">
        <v>737</v>
      </c>
      <c r="G186" s="8" t="s">
        <v>770</v>
      </c>
      <c r="H186" s="8" t="s">
        <v>768</v>
      </c>
      <c r="I186" s="8" t="s">
        <v>762</v>
      </c>
      <c r="J186" s="9" t="s">
        <v>204</v>
      </c>
      <c r="K186" s="10"/>
      <c r="L186" s="9" t="s">
        <v>764</v>
      </c>
      <c r="M186" s="8" t="s">
        <v>1203</v>
      </c>
      <c r="P186" s="8">
        <v>90</v>
      </c>
      <c r="Q186" s="8" t="s">
        <v>542</v>
      </c>
      <c r="X186" s="11" t="s">
        <v>1179</v>
      </c>
    </row>
    <row r="187" spans="5:24" s="8" customFormat="1">
      <c r="F187" s="8" t="s">
        <v>738</v>
      </c>
      <c r="G187" s="8" t="s">
        <v>770</v>
      </c>
      <c r="H187" s="8" t="s">
        <v>768</v>
      </c>
      <c r="I187" s="8" t="s">
        <v>762</v>
      </c>
      <c r="J187" s="9" t="s">
        <v>205</v>
      </c>
      <c r="K187" s="10"/>
      <c r="L187" s="9" t="s">
        <v>764</v>
      </c>
      <c r="M187" s="8" t="s">
        <v>1203</v>
      </c>
      <c r="P187" s="8">
        <v>91</v>
      </c>
      <c r="Q187" s="8" t="s">
        <v>544</v>
      </c>
      <c r="X187" s="11" t="s">
        <v>1180</v>
      </c>
    </row>
    <row r="188" spans="5:24" s="8" customFormat="1">
      <c r="F188" s="8" t="s">
        <v>739</v>
      </c>
      <c r="G188" s="8" t="s">
        <v>770</v>
      </c>
      <c r="H188" s="8" t="s">
        <v>768</v>
      </c>
      <c r="I188" s="8" t="s">
        <v>762</v>
      </c>
      <c r="J188" s="9" t="s">
        <v>206</v>
      </c>
      <c r="K188" s="10"/>
      <c r="L188" s="9" t="s">
        <v>764</v>
      </c>
      <c r="M188" s="8" t="s">
        <v>1203</v>
      </c>
      <c r="P188" s="8">
        <v>92</v>
      </c>
      <c r="Q188" s="8" t="s">
        <v>546</v>
      </c>
      <c r="X188" s="11" t="s">
        <v>1181</v>
      </c>
    </row>
    <row r="189" spans="5:24" s="8" customFormat="1">
      <c r="F189" s="8" t="s">
        <v>740</v>
      </c>
      <c r="G189" s="8" t="s">
        <v>770</v>
      </c>
      <c r="H189" s="8" t="s">
        <v>773</v>
      </c>
      <c r="I189" s="8" t="s">
        <v>760</v>
      </c>
      <c r="J189" s="9" t="s">
        <v>207</v>
      </c>
      <c r="K189" s="10" t="s">
        <v>765</v>
      </c>
      <c r="L189" s="9" t="s">
        <v>764</v>
      </c>
      <c r="M189" s="8" t="s">
        <v>1203</v>
      </c>
      <c r="P189" s="8">
        <v>93</v>
      </c>
      <c r="Q189" s="8" t="s">
        <v>548</v>
      </c>
      <c r="X189" s="11" t="s">
        <v>1182</v>
      </c>
    </row>
    <row r="190" spans="5:24">
      <c r="E190" s="2" t="s">
        <v>1055</v>
      </c>
      <c r="F190" s="2" t="s">
        <v>772</v>
      </c>
      <c r="G190" s="2" t="s">
        <v>774</v>
      </c>
      <c r="H190" s="2" t="s">
        <v>769</v>
      </c>
      <c r="J190" s="1"/>
      <c r="K190" s="1"/>
      <c r="L190" s="1"/>
      <c r="X190" s="3" t="s">
        <v>1183</v>
      </c>
    </row>
    <row r="191" spans="5:24">
      <c r="J191" s="1"/>
      <c r="K191" s="1"/>
      <c r="L191" s="1"/>
      <c r="X191" s="3"/>
    </row>
    <row r="192" spans="5:24">
      <c r="E192" s="2" t="s">
        <v>1208</v>
      </c>
      <c r="F192" s="2">
        <f>COUNTA(F2:F190)</f>
        <v>189</v>
      </c>
      <c r="G192" s="2">
        <f>COUNTIF(G2:G190,"Drop")</f>
        <v>90</v>
      </c>
      <c r="H192" s="3" t="s">
        <v>1205</v>
      </c>
      <c r="J192" s="1"/>
      <c r="K192" s="1"/>
      <c r="L192" s="1"/>
    </row>
    <row r="193" spans="7:12">
      <c r="G193" s="2">
        <f>F192-G192</f>
        <v>99</v>
      </c>
      <c r="H193" s="3" t="s">
        <v>1206</v>
      </c>
      <c r="J193" s="1"/>
      <c r="K193" s="1"/>
      <c r="L193" s="1"/>
    </row>
    <row r="194" spans="7:12">
      <c r="G194" s="2">
        <v>8</v>
      </c>
      <c r="H194" s="13" t="s">
        <v>1204</v>
      </c>
      <c r="J194" s="1"/>
      <c r="K194" s="1"/>
      <c r="L194" s="1"/>
    </row>
    <row r="195" spans="7:12">
      <c r="G195" s="2">
        <f>G193+G194</f>
        <v>107</v>
      </c>
      <c r="H195" s="3" t="s">
        <v>1207</v>
      </c>
      <c r="J195" s="1"/>
      <c r="K195" s="1"/>
      <c r="L195" s="1"/>
    </row>
    <row r="196" spans="7:12">
      <c r="J196" s="1"/>
      <c r="K196" s="1"/>
      <c r="L196" s="1"/>
    </row>
  </sheetData>
  <autoFilter ref="B1:X190" xr:uid="{0DE6B68F-CE2B-F844-9D00-00FA1A49D462}"/>
  <phoneticPr fontId="7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7B0A1-53E4-FF42-A0CB-BCB99DFC768E}">
  <sheetPr filterMode="1">
    <tabColor theme="0" tint="-0.34998626667073579"/>
  </sheetPr>
  <dimension ref="A1:BR196"/>
  <sheetViews>
    <sheetView topLeftCell="B1" zoomScale="110" zoomScaleNormal="110" workbookViewId="0">
      <selection activeCell="F96" sqref="F7:F96"/>
    </sheetView>
  </sheetViews>
  <sheetFormatPr baseColWidth="10" defaultRowHeight="19"/>
  <cols>
    <col min="1" max="4" width="10.83203125" style="2"/>
    <col min="5" max="5" width="21" style="2" bestFit="1" customWidth="1"/>
    <col min="6" max="8" width="16.83203125" style="2" customWidth="1"/>
    <col min="9" max="9" width="26.33203125" style="2" bestFit="1" customWidth="1"/>
    <col min="10" max="12" width="14" style="2" customWidth="1"/>
    <col min="13" max="13" width="25.33203125" style="2" bestFit="1" customWidth="1"/>
    <col min="14" max="15" width="19.83203125" style="2" customWidth="1"/>
    <col min="16" max="23" width="19.83203125" style="2" bestFit="1" customWidth="1"/>
    <col min="24" max="27" width="17.33203125" style="2" bestFit="1" customWidth="1"/>
    <col min="28" max="16384" width="10.83203125" style="2"/>
  </cols>
  <sheetData>
    <row r="1" spans="1:27">
      <c r="A1" s="2" t="s">
        <v>1054</v>
      </c>
      <c r="B1" s="2" t="s">
        <v>744</v>
      </c>
      <c r="C1" s="2" t="s">
        <v>745</v>
      </c>
      <c r="D1" s="2" t="s">
        <v>746</v>
      </c>
      <c r="E1" s="2" t="s">
        <v>1055</v>
      </c>
      <c r="F1" s="5" t="s">
        <v>741</v>
      </c>
      <c r="G1" s="5" t="s">
        <v>770</v>
      </c>
      <c r="H1" s="5" t="s">
        <v>767</v>
      </c>
      <c r="I1" s="1" t="s">
        <v>742</v>
      </c>
      <c r="J1" s="1" t="s">
        <v>0</v>
      </c>
      <c r="K1" s="1"/>
      <c r="L1" s="1"/>
      <c r="M1" s="1" t="s">
        <v>763</v>
      </c>
      <c r="N1" s="1" t="s">
        <v>1</v>
      </c>
      <c r="O1" s="1" t="s">
        <v>2</v>
      </c>
      <c r="P1" s="1" t="s">
        <v>3</v>
      </c>
      <c r="Q1" s="1" t="s">
        <v>4</v>
      </c>
      <c r="R1" s="1" t="s">
        <v>5</v>
      </c>
      <c r="S1" s="1" t="s">
        <v>6</v>
      </c>
      <c r="T1" s="2" t="s">
        <v>7</v>
      </c>
      <c r="U1" s="2" t="s">
        <v>8</v>
      </c>
      <c r="V1" s="1" t="s">
        <v>9</v>
      </c>
      <c r="W1" s="1" t="s">
        <v>10</v>
      </c>
      <c r="X1" s="1" t="s">
        <v>11</v>
      </c>
      <c r="Y1" s="1"/>
      <c r="Z1" s="1"/>
      <c r="AA1" s="1"/>
    </row>
    <row r="2" spans="1:27" hidden="1">
      <c r="F2" s="2" t="s">
        <v>766</v>
      </c>
      <c r="G2" s="2" t="s">
        <v>774</v>
      </c>
      <c r="H2" s="2" t="s">
        <v>769</v>
      </c>
      <c r="I2" s="2" t="s">
        <v>760</v>
      </c>
      <c r="J2" s="1" t="s">
        <v>14</v>
      </c>
      <c r="K2" s="6" t="s">
        <v>765</v>
      </c>
      <c r="L2" s="1" t="s">
        <v>764</v>
      </c>
      <c r="M2" s="2" t="s">
        <v>15</v>
      </c>
      <c r="N2" s="2">
        <v>2</v>
      </c>
      <c r="O2" s="2" t="s">
        <v>210</v>
      </c>
      <c r="P2" s="2">
        <v>1</v>
      </c>
      <c r="Q2" s="2" t="s">
        <v>14</v>
      </c>
      <c r="R2" s="2">
        <v>1</v>
      </c>
      <c r="S2" s="2" t="s">
        <v>14</v>
      </c>
      <c r="T2" s="2">
        <v>1</v>
      </c>
      <c r="U2" s="2" t="s">
        <v>14</v>
      </c>
      <c r="V2" s="2">
        <v>1</v>
      </c>
      <c r="W2" s="2" t="s">
        <v>14</v>
      </c>
      <c r="X2" s="2" t="s">
        <v>211</v>
      </c>
    </row>
    <row r="3" spans="1:27" hidden="1">
      <c r="A3" s="2" t="s">
        <v>1056</v>
      </c>
      <c r="F3" s="2" t="s">
        <v>557</v>
      </c>
      <c r="G3" s="2" t="s">
        <v>774</v>
      </c>
      <c r="H3" s="2" t="s">
        <v>768</v>
      </c>
      <c r="I3" s="2" t="s">
        <v>762</v>
      </c>
      <c r="J3" s="1" t="s">
        <v>16</v>
      </c>
      <c r="K3" s="6"/>
      <c r="L3" s="1" t="s">
        <v>764</v>
      </c>
      <c r="M3" s="2" t="s">
        <v>17</v>
      </c>
      <c r="N3" s="1">
        <v>3</v>
      </c>
      <c r="O3" s="1" t="s">
        <v>212</v>
      </c>
      <c r="P3" s="1">
        <v>9</v>
      </c>
      <c r="Q3" s="1" t="s">
        <v>212</v>
      </c>
      <c r="R3" s="1">
        <v>9</v>
      </c>
      <c r="S3" s="1" t="s">
        <v>212</v>
      </c>
      <c r="T3" s="1">
        <v>9</v>
      </c>
      <c r="U3" s="1" t="s">
        <v>212</v>
      </c>
      <c r="V3" s="1">
        <v>8</v>
      </c>
      <c r="W3" s="1" t="s">
        <v>212</v>
      </c>
      <c r="X3" s="2" t="s">
        <v>1058</v>
      </c>
    </row>
    <row r="4" spans="1:27" hidden="1">
      <c r="B4" s="2" t="s">
        <v>748</v>
      </c>
      <c r="D4" s="2" t="s">
        <v>751</v>
      </c>
      <c r="F4" s="2" t="s">
        <v>558</v>
      </c>
      <c r="G4" s="2" t="s">
        <v>774</v>
      </c>
      <c r="H4" s="2" t="s">
        <v>768</v>
      </c>
      <c r="I4" s="2" t="s">
        <v>762</v>
      </c>
      <c r="J4" s="2" t="s">
        <v>18</v>
      </c>
      <c r="K4" s="6"/>
      <c r="L4" s="1" t="s">
        <v>764</v>
      </c>
      <c r="M4" s="2" t="s">
        <v>17</v>
      </c>
      <c r="N4" s="2">
        <v>4</v>
      </c>
      <c r="O4" s="2" t="s">
        <v>214</v>
      </c>
      <c r="P4" s="2">
        <v>11</v>
      </c>
      <c r="Q4" s="2" t="s">
        <v>215</v>
      </c>
      <c r="R4" s="2">
        <v>11</v>
      </c>
      <c r="S4" s="2" t="s">
        <v>215</v>
      </c>
      <c r="T4" s="4">
        <v>11</v>
      </c>
      <c r="U4" s="2" t="s">
        <v>215</v>
      </c>
      <c r="V4" s="2">
        <v>10</v>
      </c>
      <c r="W4" s="2" t="s">
        <v>215</v>
      </c>
      <c r="X4" s="3" t="s">
        <v>1060</v>
      </c>
    </row>
    <row r="5" spans="1:27" hidden="1">
      <c r="B5" s="2" t="s">
        <v>748</v>
      </c>
      <c r="F5" s="2" t="s">
        <v>559</v>
      </c>
      <c r="G5" s="2" t="s">
        <v>774</v>
      </c>
      <c r="H5" s="2" t="s">
        <v>768</v>
      </c>
      <c r="I5" s="2" t="s">
        <v>762</v>
      </c>
      <c r="J5" s="2" t="s">
        <v>19</v>
      </c>
      <c r="K5" s="6"/>
      <c r="L5" s="1" t="s">
        <v>764</v>
      </c>
      <c r="M5" s="2" t="s">
        <v>17</v>
      </c>
      <c r="N5" s="2">
        <v>5</v>
      </c>
      <c r="O5" s="2" t="s">
        <v>215</v>
      </c>
      <c r="P5" s="2">
        <v>12</v>
      </c>
      <c r="Q5" s="2" t="s">
        <v>217</v>
      </c>
      <c r="R5" s="2">
        <v>12</v>
      </c>
      <c r="S5" s="2" t="s">
        <v>217</v>
      </c>
      <c r="T5" s="2">
        <v>12</v>
      </c>
      <c r="U5" s="2" t="s">
        <v>217</v>
      </c>
      <c r="V5" s="2">
        <v>11</v>
      </c>
      <c r="W5" s="2" t="s">
        <v>217</v>
      </c>
      <c r="X5" s="3" t="s">
        <v>1059</v>
      </c>
    </row>
    <row r="6" spans="1:27" hidden="1">
      <c r="B6" s="2" t="s">
        <v>748</v>
      </c>
      <c r="F6" s="2" t="s">
        <v>560</v>
      </c>
      <c r="G6" s="2" t="s">
        <v>774</v>
      </c>
      <c r="H6" s="2" t="s">
        <v>768</v>
      </c>
      <c r="I6" s="2" t="s">
        <v>762</v>
      </c>
      <c r="J6" s="2" t="s">
        <v>20</v>
      </c>
      <c r="K6" s="6"/>
      <c r="L6" s="1" t="s">
        <v>764</v>
      </c>
      <c r="M6" s="2" t="s">
        <v>17</v>
      </c>
      <c r="N6" s="2">
        <v>6</v>
      </c>
      <c r="O6" s="2" t="s">
        <v>217</v>
      </c>
      <c r="P6" s="2">
        <v>14</v>
      </c>
      <c r="Q6" s="2" t="s">
        <v>219</v>
      </c>
      <c r="R6" s="2">
        <v>14</v>
      </c>
      <c r="S6" s="2" t="s">
        <v>219</v>
      </c>
      <c r="T6" s="2">
        <v>14</v>
      </c>
      <c r="U6" s="2" t="s">
        <v>219</v>
      </c>
      <c r="V6" s="2">
        <v>13</v>
      </c>
      <c r="W6" s="2" t="s">
        <v>219</v>
      </c>
      <c r="X6" s="3" t="s">
        <v>1061</v>
      </c>
    </row>
    <row r="7" spans="1:27">
      <c r="A7" s="2" t="s">
        <v>1056</v>
      </c>
      <c r="F7" s="2" t="s">
        <v>561</v>
      </c>
      <c r="G7" s="2" t="s">
        <v>774</v>
      </c>
      <c r="H7" s="2" t="s">
        <v>773</v>
      </c>
      <c r="I7" s="2" t="s">
        <v>760</v>
      </c>
      <c r="J7" s="2" t="s">
        <v>21</v>
      </c>
      <c r="K7" s="6" t="s">
        <v>765</v>
      </c>
      <c r="L7" s="1" t="s">
        <v>764</v>
      </c>
      <c r="M7" s="2" t="s">
        <v>17</v>
      </c>
      <c r="N7" s="2">
        <v>7</v>
      </c>
      <c r="O7" s="2" t="s">
        <v>221</v>
      </c>
      <c r="P7" s="2">
        <v>18</v>
      </c>
      <c r="Q7" s="2" t="s">
        <v>222</v>
      </c>
      <c r="R7" s="2">
        <v>18</v>
      </c>
      <c r="S7" s="2" t="s">
        <v>222</v>
      </c>
      <c r="T7" s="2">
        <v>18</v>
      </c>
      <c r="U7" s="2" t="s">
        <v>222</v>
      </c>
      <c r="V7" s="2">
        <v>17</v>
      </c>
      <c r="W7" s="2" t="s">
        <v>222</v>
      </c>
      <c r="X7" s="3" t="s">
        <v>1062</v>
      </c>
    </row>
    <row r="8" spans="1:27">
      <c r="A8" s="2" t="s">
        <v>1056</v>
      </c>
      <c r="B8" s="2" t="s">
        <v>748</v>
      </c>
      <c r="D8" s="2" t="s">
        <v>751</v>
      </c>
      <c r="F8" s="2" t="s">
        <v>562</v>
      </c>
      <c r="G8" s="2" t="s">
        <v>774</v>
      </c>
      <c r="H8" s="2" t="s">
        <v>773</v>
      </c>
      <c r="I8" s="2" t="s">
        <v>760</v>
      </c>
      <c r="J8" s="2" t="s">
        <v>22</v>
      </c>
      <c r="K8" s="6" t="s">
        <v>765</v>
      </c>
      <c r="L8" s="1" t="s">
        <v>764</v>
      </c>
      <c r="M8" s="2" t="s">
        <v>17</v>
      </c>
      <c r="N8" s="2">
        <v>8</v>
      </c>
      <c r="O8" s="2" t="s">
        <v>219</v>
      </c>
      <c r="P8" s="2">
        <v>19</v>
      </c>
      <c r="Q8" s="2" t="s">
        <v>224</v>
      </c>
      <c r="R8" s="2">
        <v>19</v>
      </c>
      <c r="S8" s="2" t="s">
        <v>224</v>
      </c>
      <c r="T8" s="2">
        <v>19</v>
      </c>
      <c r="U8" s="2" t="s">
        <v>224</v>
      </c>
      <c r="V8" s="2">
        <v>18</v>
      </c>
      <c r="W8" s="2" t="s">
        <v>224</v>
      </c>
      <c r="X8" s="3" t="s">
        <v>1063</v>
      </c>
    </row>
    <row r="9" spans="1:27">
      <c r="A9" s="2" t="s">
        <v>1056</v>
      </c>
      <c r="B9" s="2" t="s">
        <v>748</v>
      </c>
      <c r="F9" s="2" t="s">
        <v>563</v>
      </c>
      <c r="G9" s="2" t="s">
        <v>774</v>
      </c>
      <c r="H9" s="2" t="s">
        <v>773</v>
      </c>
      <c r="I9" s="2" t="s">
        <v>760</v>
      </c>
      <c r="J9" s="2" t="s">
        <v>23</v>
      </c>
      <c r="K9" s="6" t="s">
        <v>765</v>
      </c>
      <c r="L9" s="1" t="s">
        <v>764</v>
      </c>
      <c r="M9" s="2" t="s">
        <v>17</v>
      </c>
      <c r="N9" s="2">
        <v>9</v>
      </c>
      <c r="O9" s="2" t="s">
        <v>226</v>
      </c>
      <c r="P9" s="2">
        <v>20</v>
      </c>
      <c r="Q9" s="2" t="s">
        <v>227</v>
      </c>
      <c r="R9" s="2">
        <v>20</v>
      </c>
      <c r="S9" s="2" t="s">
        <v>227</v>
      </c>
      <c r="T9" s="2">
        <v>20</v>
      </c>
      <c r="U9" s="2" t="s">
        <v>227</v>
      </c>
      <c r="V9" s="2">
        <v>19</v>
      </c>
      <c r="W9" s="2" t="s">
        <v>227</v>
      </c>
      <c r="X9" s="3" t="s">
        <v>1064</v>
      </c>
    </row>
    <row r="10" spans="1:27">
      <c r="A10" s="2" t="s">
        <v>1056</v>
      </c>
      <c r="F10" s="2" t="s">
        <v>564</v>
      </c>
      <c r="G10" s="2" t="s">
        <v>774</v>
      </c>
      <c r="H10" s="2" t="s">
        <v>773</v>
      </c>
      <c r="I10" s="2" t="s">
        <v>760</v>
      </c>
      <c r="J10" s="2" t="s">
        <v>24</v>
      </c>
      <c r="K10" s="6" t="s">
        <v>765</v>
      </c>
      <c r="L10" s="1" t="s">
        <v>764</v>
      </c>
      <c r="M10" s="2" t="s">
        <v>17</v>
      </c>
      <c r="N10" s="2">
        <v>10</v>
      </c>
      <c r="O10" s="2" t="s">
        <v>229</v>
      </c>
      <c r="P10" s="2">
        <v>25</v>
      </c>
      <c r="Q10" s="2" t="s">
        <v>230</v>
      </c>
      <c r="R10" s="2">
        <v>25</v>
      </c>
      <c r="S10" s="2" t="s">
        <v>230</v>
      </c>
      <c r="T10" s="2">
        <v>25</v>
      </c>
      <c r="U10" s="2" t="s">
        <v>230</v>
      </c>
      <c r="V10" s="2">
        <v>24</v>
      </c>
      <c r="W10" s="2" t="s">
        <v>230</v>
      </c>
      <c r="X10" s="3" t="s">
        <v>1065</v>
      </c>
    </row>
    <row r="11" spans="1:27" hidden="1">
      <c r="A11" s="2" t="s">
        <v>1056</v>
      </c>
      <c r="F11" s="2" t="s">
        <v>565</v>
      </c>
      <c r="G11" s="2" t="s">
        <v>774</v>
      </c>
      <c r="H11" s="2" t="s">
        <v>768</v>
      </c>
      <c r="I11" s="2" t="s">
        <v>762</v>
      </c>
      <c r="J11" s="2" t="s">
        <v>25</v>
      </c>
      <c r="K11" s="6"/>
      <c r="L11" s="1" t="s">
        <v>764</v>
      </c>
      <c r="M11" s="2" t="s">
        <v>26</v>
      </c>
      <c r="N11" s="2">
        <v>11</v>
      </c>
      <c r="O11" s="2" t="s">
        <v>232</v>
      </c>
      <c r="P11" s="2">
        <v>28</v>
      </c>
      <c r="Q11" s="2" t="s">
        <v>233</v>
      </c>
      <c r="R11" s="2">
        <v>28</v>
      </c>
      <c r="S11" s="2" t="s">
        <v>233</v>
      </c>
      <c r="T11" s="2">
        <v>28</v>
      </c>
      <c r="U11" s="2" t="s">
        <v>233</v>
      </c>
      <c r="V11" s="2">
        <v>27</v>
      </c>
      <c r="W11" s="2" t="s">
        <v>233</v>
      </c>
      <c r="X11" s="3" t="s">
        <v>1066</v>
      </c>
    </row>
    <row r="12" spans="1:27">
      <c r="D12" s="2" t="s">
        <v>752</v>
      </c>
      <c r="F12" s="2" t="s">
        <v>566</v>
      </c>
      <c r="G12" s="2" t="s">
        <v>774</v>
      </c>
      <c r="H12" s="2" t="s">
        <v>773</v>
      </c>
      <c r="I12" s="2" t="s">
        <v>760</v>
      </c>
      <c r="J12" s="2" t="s">
        <v>27</v>
      </c>
      <c r="K12" s="6" t="s">
        <v>765</v>
      </c>
      <c r="L12" s="1" t="s">
        <v>764</v>
      </c>
      <c r="M12" s="2" t="s">
        <v>26</v>
      </c>
      <c r="N12" s="2">
        <v>12</v>
      </c>
      <c r="O12" s="2" t="s">
        <v>222</v>
      </c>
      <c r="P12" s="2">
        <v>31</v>
      </c>
      <c r="Q12" s="2" t="s">
        <v>235</v>
      </c>
      <c r="R12" s="2">
        <v>31</v>
      </c>
      <c r="S12" s="2" t="s">
        <v>235</v>
      </c>
      <c r="T12" s="2">
        <v>31</v>
      </c>
      <c r="U12" s="2" t="s">
        <v>235</v>
      </c>
      <c r="V12" s="2">
        <v>30</v>
      </c>
      <c r="W12" s="2" t="s">
        <v>235</v>
      </c>
      <c r="X12" s="3" t="s">
        <v>1067</v>
      </c>
    </row>
    <row r="13" spans="1:27">
      <c r="F13" s="2" t="s">
        <v>567</v>
      </c>
      <c r="G13" s="2" t="s">
        <v>774</v>
      </c>
      <c r="H13" s="2" t="s">
        <v>773</v>
      </c>
      <c r="I13" s="2" t="s">
        <v>760</v>
      </c>
      <c r="J13" s="2" t="s">
        <v>28</v>
      </c>
      <c r="K13" s="6" t="s">
        <v>765</v>
      </c>
      <c r="L13" s="1" t="s">
        <v>764</v>
      </c>
      <c r="M13" s="2" t="s">
        <v>1101</v>
      </c>
      <c r="N13" s="2">
        <v>13</v>
      </c>
      <c r="O13" s="2" t="s">
        <v>224</v>
      </c>
      <c r="X13" s="3" t="s">
        <v>1057</v>
      </c>
    </row>
    <row r="14" spans="1:27">
      <c r="A14" s="2" t="s">
        <v>1056</v>
      </c>
      <c r="D14" s="2" t="s">
        <v>752</v>
      </c>
      <c r="F14" s="2" t="s">
        <v>568</v>
      </c>
      <c r="G14" s="2" t="s">
        <v>774</v>
      </c>
      <c r="H14" s="2" t="s">
        <v>773</v>
      </c>
      <c r="I14" s="2" t="s">
        <v>760</v>
      </c>
      <c r="J14" s="2" t="s">
        <v>29</v>
      </c>
      <c r="K14" s="6" t="s">
        <v>765</v>
      </c>
      <c r="L14" s="1" t="s">
        <v>764</v>
      </c>
      <c r="M14" s="2" t="s">
        <v>26</v>
      </c>
      <c r="N14" s="2">
        <v>14</v>
      </c>
      <c r="O14" s="2" t="s">
        <v>227</v>
      </c>
      <c r="P14" s="2">
        <v>32</v>
      </c>
      <c r="Q14" s="2" t="s">
        <v>238</v>
      </c>
      <c r="R14" s="2">
        <v>32</v>
      </c>
      <c r="S14" s="2" t="s">
        <v>238</v>
      </c>
      <c r="T14" s="2">
        <v>32</v>
      </c>
      <c r="U14" s="2" t="s">
        <v>238</v>
      </c>
      <c r="V14" s="2">
        <v>31</v>
      </c>
      <c r="W14" s="2" t="s">
        <v>238</v>
      </c>
      <c r="X14" s="3" t="s">
        <v>1068</v>
      </c>
    </row>
    <row r="15" spans="1:27">
      <c r="A15" s="2" t="s">
        <v>1056</v>
      </c>
      <c r="F15" s="2" t="s">
        <v>569</v>
      </c>
      <c r="G15" s="2" t="s">
        <v>774</v>
      </c>
      <c r="H15" s="2" t="s">
        <v>773</v>
      </c>
      <c r="I15" s="2" t="s">
        <v>760</v>
      </c>
      <c r="J15" s="2" t="s">
        <v>30</v>
      </c>
      <c r="K15" s="6" t="s">
        <v>765</v>
      </c>
      <c r="L15" s="1" t="s">
        <v>764</v>
      </c>
      <c r="M15" s="2" t="s">
        <v>31</v>
      </c>
      <c r="N15" s="2">
        <v>15</v>
      </c>
      <c r="O15" s="2" t="s">
        <v>240</v>
      </c>
      <c r="P15" s="2">
        <v>37</v>
      </c>
      <c r="Q15" s="2" t="s">
        <v>241</v>
      </c>
      <c r="R15" s="2">
        <v>37</v>
      </c>
      <c r="S15" s="2" t="s">
        <v>241</v>
      </c>
      <c r="T15" s="2">
        <v>37</v>
      </c>
      <c r="U15" s="2" t="s">
        <v>241</v>
      </c>
      <c r="V15" s="2">
        <v>36</v>
      </c>
      <c r="W15" s="2" t="s">
        <v>241</v>
      </c>
      <c r="X15" s="3" t="s">
        <v>1069</v>
      </c>
    </row>
    <row r="16" spans="1:27">
      <c r="F16" s="2" t="s">
        <v>570</v>
      </c>
      <c r="G16" s="2" t="s">
        <v>774</v>
      </c>
      <c r="H16" s="2" t="s">
        <v>773</v>
      </c>
      <c r="I16" s="2" t="s">
        <v>760</v>
      </c>
      <c r="J16" s="1" t="s">
        <v>32</v>
      </c>
      <c r="K16" s="6" t="s">
        <v>765</v>
      </c>
      <c r="L16" s="1" t="s">
        <v>764</v>
      </c>
      <c r="M16" s="2" t="s">
        <v>31</v>
      </c>
      <c r="N16" s="2">
        <v>16</v>
      </c>
      <c r="O16" s="2" t="s">
        <v>243</v>
      </c>
      <c r="P16" s="2">
        <v>39</v>
      </c>
      <c r="Q16" s="2" t="s">
        <v>244</v>
      </c>
      <c r="R16" s="2">
        <v>39</v>
      </c>
      <c r="S16" s="2" t="s">
        <v>244</v>
      </c>
      <c r="T16" s="2">
        <v>39</v>
      </c>
      <c r="U16" s="2" t="s">
        <v>244</v>
      </c>
      <c r="V16" s="2">
        <v>38</v>
      </c>
      <c r="W16" s="2" t="s">
        <v>244</v>
      </c>
      <c r="X16" s="3" t="s">
        <v>1070</v>
      </c>
    </row>
    <row r="17" spans="1:24">
      <c r="F17" s="2" t="s">
        <v>571</v>
      </c>
      <c r="G17" s="2" t="s">
        <v>774</v>
      </c>
      <c r="H17" s="2" t="s">
        <v>773</v>
      </c>
      <c r="I17" s="2" t="s">
        <v>760</v>
      </c>
      <c r="J17" s="2" t="s">
        <v>33</v>
      </c>
      <c r="K17" s="6" t="s">
        <v>765</v>
      </c>
      <c r="L17" s="1" t="s">
        <v>764</v>
      </c>
      <c r="M17" s="2" t="s">
        <v>31</v>
      </c>
      <c r="N17" s="2">
        <v>17</v>
      </c>
      <c r="O17" s="2" t="s">
        <v>246</v>
      </c>
      <c r="P17" s="2">
        <v>43</v>
      </c>
      <c r="Q17" s="2" t="s">
        <v>247</v>
      </c>
      <c r="R17" s="2">
        <v>43</v>
      </c>
      <c r="S17" s="2" t="s">
        <v>247</v>
      </c>
      <c r="T17" s="2">
        <v>43</v>
      </c>
      <c r="U17" s="2" t="s">
        <v>247</v>
      </c>
      <c r="V17" s="2">
        <v>42</v>
      </c>
      <c r="W17" s="2" t="s">
        <v>247</v>
      </c>
      <c r="X17" s="3" t="s">
        <v>1071</v>
      </c>
    </row>
    <row r="18" spans="1:24">
      <c r="F18" s="2" t="s">
        <v>572</v>
      </c>
      <c r="G18" s="2" t="s">
        <v>774</v>
      </c>
      <c r="H18" s="2" t="s">
        <v>773</v>
      </c>
      <c r="I18" s="2" t="s">
        <v>760</v>
      </c>
      <c r="J18" s="2" t="s">
        <v>34</v>
      </c>
      <c r="K18" s="6" t="s">
        <v>765</v>
      </c>
      <c r="L18" s="1" t="s">
        <v>764</v>
      </c>
      <c r="M18" s="2" t="s">
        <v>31</v>
      </c>
      <c r="N18" s="2">
        <v>18</v>
      </c>
      <c r="O18" s="2" t="s">
        <v>249</v>
      </c>
      <c r="P18" s="2">
        <v>47</v>
      </c>
      <c r="Q18" s="2" t="s">
        <v>250</v>
      </c>
      <c r="R18" s="2">
        <v>47</v>
      </c>
      <c r="S18" s="2" t="s">
        <v>250</v>
      </c>
      <c r="T18" s="2">
        <v>47</v>
      </c>
      <c r="U18" s="2" t="s">
        <v>250</v>
      </c>
      <c r="V18" s="2">
        <v>46</v>
      </c>
      <c r="W18" s="2" t="s">
        <v>250</v>
      </c>
      <c r="X18" s="3" t="s">
        <v>1072</v>
      </c>
    </row>
    <row r="19" spans="1:24" hidden="1">
      <c r="A19" s="2" t="s">
        <v>1056</v>
      </c>
      <c r="C19" s="2" t="s">
        <v>745</v>
      </c>
      <c r="F19" s="2" t="s">
        <v>573</v>
      </c>
      <c r="G19" s="2" t="s">
        <v>774</v>
      </c>
      <c r="H19" s="2" t="s">
        <v>768</v>
      </c>
      <c r="I19" s="2" t="s">
        <v>762</v>
      </c>
      <c r="J19" s="2" t="s">
        <v>35</v>
      </c>
      <c r="K19" s="6"/>
      <c r="L19" s="1" t="s">
        <v>764</v>
      </c>
      <c r="M19" s="2" t="s">
        <v>31</v>
      </c>
      <c r="N19" s="2">
        <v>19</v>
      </c>
      <c r="O19" s="2" t="s">
        <v>230</v>
      </c>
      <c r="P19" s="2">
        <v>48</v>
      </c>
      <c r="Q19" s="2" t="s">
        <v>252</v>
      </c>
      <c r="R19" s="2">
        <v>48</v>
      </c>
      <c r="S19" s="2" t="s">
        <v>252</v>
      </c>
      <c r="T19" s="2">
        <v>48</v>
      </c>
      <c r="U19" s="2" t="s">
        <v>252</v>
      </c>
      <c r="V19" s="2">
        <v>47</v>
      </c>
      <c r="W19" s="2" t="s">
        <v>252</v>
      </c>
      <c r="X19" s="3" t="s">
        <v>1073</v>
      </c>
    </row>
    <row r="20" spans="1:24">
      <c r="A20" s="2" t="s">
        <v>1056</v>
      </c>
      <c r="F20" s="2" t="s">
        <v>574</v>
      </c>
      <c r="G20" s="2" t="s">
        <v>774</v>
      </c>
      <c r="H20" s="2" t="s">
        <v>773</v>
      </c>
      <c r="I20" s="2" t="s">
        <v>760</v>
      </c>
      <c r="J20" s="2" t="s">
        <v>36</v>
      </c>
      <c r="K20" s="6" t="s">
        <v>765</v>
      </c>
      <c r="L20" s="1" t="s">
        <v>764</v>
      </c>
      <c r="M20" s="2" t="s">
        <v>31</v>
      </c>
      <c r="N20" s="2">
        <v>20</v>
      </c>
      <c r="O20" s="2" t="s">
        <v>254</v>
      </c>
      <c r="P20" s="2">
        <v>49</v>
      </c>
      <c r="Q20" s="2" t="s">
        <v>255</v>
      </c>
      <c r="R20" s="2">
        <v>49</v>
      </c>
      <c r="S20" s="2" t="s">
        <v>255</v>
      </c>
      <c r="T20" s="2">
        <v>49</v>
      </c>
      <c r="U20" s="2" t="s">
        <v>255</v>
      </c>
      <c r="V20" s="2">
        <v>48</v>
      </c>
      <c r="W20" s="2" t="s">
        <v>255</v>
      </c>
      <c r="X20" s="3" t="s">
        <v>1074</v>
      </c>
    </row>
    <row r="21" spans="1:24">
      <c r="D21" s="2" t="s">
        <v>753</v>
      </c>
      <c r="F21" s="2" t="s">
        <v>575</v>
      </c>
      <c r="G21" s="2" t="s">
        <v>774</v>
      </c>
      <c r="H21" s="2" t="s">
        <v>773</v>
      </c>
      <c r="I21" s="2" t="s">
        <v>760</v>
      </c>
      <c r="J21" s="2" t="s">
        <v>37</v>
      </c>
      <c r="K21" s="6" t="s">
        <v>765</v>
      </c>
      <c r="L21" s="1" t="s">
        <v>764</v>
      </c>
      <c r="M21" s="2" t="s">
        <v>17</v>
      </c>
      <c r="N21" s="2">
        <v>21</v>
      </c>
      <c r="O21" s="2" t="s">
        <v>257</v>
      </c>
      <c r="P21" s="2">
        <v>50</v>
      </c>
      <c r="Q21" s="2" t="s">
        <v>258</v>
      </c>
      <c r="R21" s="2">
        <v>50</v>
      </c>
      <c r="S21" s="2" t="s">
        <v>258</v>
      </c>
      <c r="T21" s="2">
        <v>50</v>
      </c>
      <c r="U21" s="2" t="s">
        <v>258</v>
      </c>
      <c r="V21" s="2">
        <v>49</v>
      </c>
      <c r="W21" s="2" t="s">
        <v>258</v>
      </c>
      <c r="X21" s="3" t="s">
        <v>1075</v>
      </c>
    </row>
    <row r="22" spans="1:24">
      <c r="D22" s="2" t="s">
        <v>754</v>
      </c>
      <c r="F22" s="2" t="s">
        <v>576</v>
      </c>
      <c r="G22" s="2" t="s">
        <v>774</v>
      </c>
      <c r="H22" s="2" t="s">
        <v>773</v>
      </c>
      <c r="I22" s="2" t="s">
        <v>760</v>
      </c>
      <c r="J22" s="2" t="s">
        <v>38</v>
      </c>
      <c r="K22" s="6" t="s">
        <v>765</v>
      </c>
      <c r="L22" s="1" t="s">
        <v>764</v>
      </c>
      <c r="M22" s="2" t="s">
        <v>17</v>
      </c>
      <c r="N22" s="2">
        <v>22</v>
      </c>
      <c r="O22" s="2" t="s">
        <v>233</v>
      </c>
      <c r="P22" s="2">
        <v>53</v>
      </c>
      <c r="Q22" s="2" t="s">
        <v>260</v>
      </c>
      <c r="R22" s="2">
        <v>53</v>
      </c>
      <c r="S22" s="2" t="s">
        <v>260</v>
      </c>
      <c r="T22" s="2">
        <v>53</v>
      </c>
      <c r="U22" s="2" t="s">
        <v>260</v>
      </c>
      <c r="V22" s="2">
        <v>52</v>
      </c>
      <c r="W22" s="2" t="s">
        <v>260</v>
      </c>
      <c r="X22" s="3" t="s">
        <v>1076</v>
      </c>
    </row>
    <row r="23" spans="1:24">
      <c r="B23" s="2" t="s">
        <v>749</v>
      </c>
      <c r="F23" s="2" t="s">
        <v>577</v>
      </c>
      <c r="G23" s="2" t="s">
        <v>774</v>
      </c>
      <c r="H23" s="2" t="s">
        <v>773</v>
      </c>
      <c r="I23" s="2" t="s">
        <v>760</v>
      </c>
      <c r="J23" s="2" t="s">
        <v>39</v>
      </c>
      <c r="K23" s="6" t="s">
        <v>765</v>
      </c>
      <c r="L23" s="1" t="s">
        <v>764</v>
      </c>
      <c r="M23" s="2" t="s">
        <v>17</v>
      </c>
      <c r="N23" s="2">
        <v>23</v>
      </c>
      <c r="O23" s="2" t="s">
        <v>262</v>
      </c>
      <c r="P23" s="2">
        <v>55</v>
      </c>
      <c r="Q23" s="2" t="s">
        <v>263</v>
      </c>
      <c r="R23" s="2">
        <v>55</v>
      </c>
      <c r="S23" s="2" t="s">
        <v>263</v>
      </c>
      <c r="T23" s="2">
        <v>55</v>
      </c>
      <c r="U23" s="2" t="s">
        <v>263</v>
      </c>
      <c r="V23" s="2">
        <v>54</v>
      </c>
      <c r="W23" s="2" t="s">
        <v>263</v>
      </c>
      <c r="X23" s="3" t="s">
        <v>1077</v>
      </c>
    </row>
    <row r="24" spans="1:24" hidden="1">
      <c r="B24" s="2" t="s">
        <v>749</v>
      </c>
      <c r="D24" s="2" t="s">
        <v>753</v>
      </c>
      <c r="F24" s="2" t="s">
        <v>578</v>
      </c>
      <c r="G24" s="2" t="s">
        <v>774</v>
      </c>
      <c r="H24" s="2" t="s">
        <v>768</v>
      </c>
      <c r="I24" s="2" t="s">
        <v>762</v>
      </c>
      <c r="J24" s="2" t="s">
        <v>40</v>
      </c>
      <c r="K24" s="6"/>
      <c r="L24" s="1" t="s">
        <v>764</v>
      </c>
      <c r="M24" s="2" t="s">
        <v>17</v>
      </c>
      <c r="N24" s="2">
        <v>24</v>
      </c>
      <c r="O24" s="2" t="s">
        <v>265</v>
      </c>
      <c r="P24" s="2">
        <v>56</v>
      </c>
      <c r="Q24" s="2" t="s">
        <v>266</v>
      </c>
      <c r="R24" s="2">
        <v>56</v>
      </c>
      <c r="S24" s="2" t="s">
        <v>266</v>
      </c>
      <c r="T24" s="2">
        <v>56</v>
      </c>
      <c r="U24" s="2" t="s">
        <v>266</v>
      </c>
      <c r="V24" s="2">
        <v>55</v>
      </c>
      <c r="W24" s="2" t="s">
        <v>266</v>
      </c>
      <c r="X24" s="3" t="s">
        <v>1078</v>
      </c>
    </row>
    <row r="25" spans="1:24" hidden="1">
      <c r="B25" s="2" t="s">
        <v>749</v>
      </c>
      <c r="D25" s="2" t="s">
        <v>753</v>
      </c>
      <c r="F25" s="2" t="s">
        <v>579</v>
      </c>
      <c r="G25" s="2" t="s">
        <v>774</v>
      </c>
      <c r="H25" s="2" t="s">
        <v>768</v>
      </c>
      <c r="I25" s="2" t="s">
        <v>762</v>
      </c>
      <c r="J25" s="2" t="s">
        <v>41</v>
      </c>
      <c r="K25" s="6"/>
      <c r="L25" s="1" t="s">
        <v>764</v>
      </c>
      <c r="M25" s="2" t="s">
        <v>17</v>
      </c>
      <c r="N25" s="2">
        <v>25</v>
      </c>
      <c r="O25" s="2" t="s">
        <v>235</v>
      </c>
      <c r="P25" s="2">
        <v>57</v>
      </c>
      <c r="Q25" s="2" t="s">
        <v>268</v>
      </c>
      <c r="R25" s="2">
        <v>57</v>
      </c>
      <c r="S25" s="2" t="s">
        <v>268</v>
      </c>
      <c r="T25" s="2">
        <v>57</v>
      </c>
      <c r="U25" s="2" t="s">
        <v>268</v>
      </c>
      <c r="V25" s="2">
        <v>56</v>
      </c>
      <c r="W25" s="2" t="s">
        <v>268</v>
      </c>
      <c r="X25" s="3" t="s">
        <v>1079</v>
      </c>
    </row>
    <row r="26" spans="1:24" hidden="1">
      <c r="B26" s="2" t="s">
        <v>749</v>
      </c>
      <c r="F26" s="2" t="s">
        <v>580</v>
      </c>
      <c r="G26" s="2" t="s">
        <v>774</v>
      </c>
      <c r="H26" s="2" t="s">
        <v>768</v>
      </c>
      <c r="I26" s="2" t="s">
        <v>762</v>
      </c>
      <c r="J26" s="2" t="s">
        <v>42</v>
      </c>
      <c r="K26" s="6"/>
      <c r="L26" s="1" t="s">
        <v>764</v>
      </c>
      <c r="M26" s="2" t="s">
        <v>17</v>
      </c>
      <c r="N26" s="2">
        <v>26</v>
      </c>
      <c r="O26" s="2" t="s">
        <v>238</v>
      </c>
      <c r="P26" s="2">
        <v>59</v>
      </c>
      <c r="Q26" s="2" t="s">
        <v>270</v>
      </c>
      <c r="R26" s="2">
        <v>59</v>
      </c>
      <c r="S26" s="2" t="s">
        <v>270</v>
      </c>
      <c r="T26" s="2">
        <v>59</v>
      </c>
      <c r="U26" s="2" t="s">
        <v>270</v>
      </c>
      <c r="V26" s="2">
        <v>58</v>
      </c>
      <c r="W26" s="2" t="s">
        <v>270</v>
      </c>
      <c r="X26" s="3" t="s">
        <v>1080</v>
      </c>
    </row>
    <row r="27" spans="1:24" hidden="1">
      <c r="B27" s="2" t="s">
        <v>749</v>
      </c>
      <c r="F27" s="2" t="s">
        <v>581</v>
      </c>
      <c r="G27" s="2" t="s">
        <v>774</v>
      </c>
      <c r="H27" s="2" t="s">
        <v>768</v>
      </c>
      <c r="I27" s="2" t="s">
        <v>762</v>
      </c>
      <c r="J27" s="2" t="s">
        <v>43</v>
      </c>
      <c r="K27" s="6"/>
      <c r="L27" s="1" t="s">
        <v>764</v>
      </c>
      <c r="M27" s="2" t="s">
        <v>17</v>
      </c>
      <c r="N27" s="2">
        <v>27</v>
      </c>
      <c r="O27" s="2" t="s">
        <v>272</v>
      </c>
      <c r="P27" s="2">
        <v>60</v>
      </c>
      <c r="Q27" s="2" t="s">
        <v>273</v>
      </c>
      <c r="R27" s="2">
        <v>60</v>
      </c>
      <c r="S27" s="2" t="s">
        <v>273</v>
      </c>
      <c r="T27" s="2">
        <v>60</v>
      </c>
      <c r="U27" s="2" t="s">
        <v>273</v>
      </c>
      <c r="V27" s="2">
        <v>59</v>
      </c>
      <c r="W27" s="2" t="s">
        <v>273</v>
      </c>
      <c r="X27" s="3" t="s">
        <v>1081</v>
      </c>
    </row>
    <row r="28" spans="1:24">
      <c r="B28" s="2" t="s">
        <v>750</v>
      </c>
      <c r="F28" s="2" t="s">
        <v>582</v>
      </c>
      <c r="G28" s="2" t="s">
        <v>774</v>
      </c>
      <c r="H28" s="2" t="s">
        <v>773</v>
      </c>
      <c r="I28" s="2" t="s">
        <v>760</v>
      </c>
      <c r="J28" s="2" t="s">
        <v>44</v>
      </c>
      <c r="K28" s="6" t="s">
        <v>765</v>
      </c>
      <c r="L28" s="1" t="s">
        <v>764</v>
      </c>
      <c r="M28" s="2" t="s">
        <v>17</v>
      </c>
      <c r="N28" s="2">
        <v>28</v>
      </c>
      <c r="O28" s="2" t="s">
        <v>274</v>
      </c>
      <c r="P28" s="2">
        <v>61</v>
      </c>
      <c r="Q28" s="2" t="s">
        <v>275</v>
      </c>
      <c r="R28" s="2">
        <v>61</v>
      </c>
      <c r="S28" s="2" t="s">
        <v>275</v>
      </c>
      <c r="T28" s="2">
        <v>61</v>
      </c>
      <c r="U28" s="2" t="s">
        <v>275</v>
      </c>
      <c r="V28" s="2">
        <v>60</v>
      </c>
      <c r="W28" s="2" t="s">
        <v>275</v>
      </c>
      <c r="X28" s="3" t="s">
        <v>1082</v>
      </c>
    </row>
    <row r="29" spans="1:24">
      <c r="B29" s="2" t="s">
        <v>750</v>
      </c>
      <c r="F29" s="2" t="s">
        <v>583</v>
      </c>
      <c r="G29" s="2" t="s">
        <v>774</v>
      </c>
      <c r="H29" s="2" t="s">
        <v>773</v>
      </c>
      <c r="I29" s="2" t="s">
        <v>760</v>
      </c>
      <c r="J29" s="2" t="s">
        <v>45</v>
      </c>
      <c r="K29" s="6" t="s">
        <v>765</v>
      </c>
      <c r="L29" s="1" t="s">
        <v>764</v>
      </c>
      <c r="M29" s="2" t="s">
        <v>17</v>
      </c>
      <c r="N29" s="2">
        <v>29</v>
      </c>
      <c r="O29" s="2" t="s">
        <v>277</v>
      </c>
      <c r="P29" s="2">
        <v>62</v>
      </c>
      <c r="Q29" s="2" t="s">
        <v>278</v>
      </c>
      <c r="R29" s="2">
        <v>62</v>
      </c>
      <c r="S29" s="2" t="s">
        <v>278</v>
      </c>
      <c r="T29" s="2">
        <v>62</v>
      </c>
      <c r="U29" s="2" t="s">
        <v>278</v>
      </c>
      <c r="V29" s="2">
        <v>61</v>
      </c>
      <c r="W29" s="2" t="s">
        <v>278</v>
      </c>
      <c r="X29" s="3" t="s">
        <v>1083</v>
      </c>
    </row>
    <row r="30" spans="1:24">
      <c r="A30" s="2" t="s">
        <v>1056</v>
      </c>
      <c r="B30" s="2" t="s">
        <v>750</v>
      </c>
      <c r="F30" s="2" t="s">
        <v>584</v>
      </c>
      <c r="G30" s="2" t="s">
        <v>774</v>
      </c>
      <c r="H30" s="2" t="s">
        <v>773</v>
      </c>
      <c r="I30" s="2" t="s">
        <v>760</v>
      </c>
      <c r="J30" s="2" t="s">
        <v>46</v>
      </c>
      <c r="K30" s="6" t="s">
        <v>765</v>
      </c>
      <c r="L30" s="1" t="s">
        <v>764</v>
      </c>
      <c r="M30" s="2" t="s">
        <v>17</v>
      </c>
      <c r="N30" s="2">
        <v>30</v>
      </c>
      <c r="O30" s="2" t="s">
        <v>280</v>
      </c>
      <c r="P30" s="2">
        <v>64</v>
      </c>
      <c r="Q30" s="2" t="s">
        <v>281</v>
      </c>
      <c r="R30" s="2">
        <v>64</v>
      </c>
      <c r="S30" s="2" t="s">
        <v>281</v>
      </c>
      <c r="T30" s="2">
        <v>64</v>
      </c>
      <c r="U30" s="2" t="s">
        <v>281</v>
      </c>
      <c r="V30" s="2">
        <v>63</v>
      </c>
      <c r="W30" s="2" t="s">
        <v>281</v>
      </c>
      <c r="X30" s="3" t="s">
        <v>1084</v>
      </c>
    </row>
    <row r="31" spans="1:24">
      <c r="D31" s="2" t="s">
        <v>755</v>
      </c>
      <c r="F31" s="2" t="s">
        <v>585</v>
      </c>
      <c r="G31" s="2" t="s">
        <v>774</v>
      </c>
      <c r="H31" s="2" t="s">
        <v>773</v>
      </c>
      <c r="I31" s="2" t="s">
        <v>760</v>
      </c>
      <c r="J31" s="2" t="s">
        <v>47</v>
      </c>
      <c r="K31" s="6" t="s">
        <v>765</v>
      </c>
      <c r="L31" s="1" t="s">
        <v>764</v>
      </c>
      <c r="M31" s="2" t="s">
        <v>17</v>
      </c>
      <c r="N31" s="2">
        <v>31</v>
      </c>
      <c r="O31" s="2" t="s">
        <v>241</v>
      </c>
      <c r="P31" s="2">
        <v>66</v>
      </c>
      <c r="Q31" s="2" t="s">
        <v>283</v>
      </c>
      <c r="R31" s="2">
        <v>66</v>
      </c>
      <c r="S31" s="2" t="s">
        <v>283</v>
      </c>
      <c r="T31" s="2">
        <v>66</v>
      </c>
      <c r="U31" s="2" t="s">
        <v>283</v>
      </c>
      <c r="V31" s="2">
        <v>65</v>
      </c>
      <c r="W31" s="2" t="s">
        <v>283</v>
      </c>
      <c r="X31" s="3" t="s">
        <v>1085</v>
      </c>
    </row>
    <row r="32" spans="1:24">
      <c r="B32" s="2" t="s">
        <v>750</v>
      </c>
      <c r="F32" s="2" t="s">
        <v>586</v>
      </c>
      <c r="G32" s="2" t="s">
        <v>774</v>
      </c>
      <c r="H32" s="2" t="s">
        <v>773</v>
      </c>
      <c r="I32" s="2" t="s">
        <v>760</v>
      </c>
      <c r="J32" s="2" t="s">
        <v>48</v>
      </c>
      <c r="K32" s="6" t="s">
        <v>765</v>
      </c>
      <c r="L32" s="1" t="s">
        <v>764</v>
      </c>
      <c r="M32" s="2" t="s">
        <v>17</v>
      </c>
      <c r="N32" s="2">
        <v>32</v>
      </c>
      <c r="O32" s="2" t="s">
        <v>284</v>
      </c>
      <c r="P32" s="2">
        <v>68</v>
      </c>
      <c r="Q32" s="2" t="s">
        <v>285</v>
      </c>
      <c r="R32" s="2">
        <v>68</v>
      </c>
      <c r="S32" s="2" t="s">
        <v>285</v>
      </c>
      <c r="T32" s="2">
        <v>68</v>
      </c>
      <c r="U32" s="2" t="s">
        <v>285</v>
      </c>
      <c r="V32" s="2">
        <v>67</v>
      </c>
      <c r="W32" s="2" t="s">
        <v>285</v>
      </c>
      <c r="X32" s="3" t="s">
        <v>1086</v>
      </c>
    </row>
    <row r="33" spans="1:24">
      <c r="B33" s="2" t="s">
        <v>750</v>
      </c>
      <c r="F33" s="2" t="s">
        <v>587</v>
      </c>
      <c r="G33" s="2" t="s">
        <v>774</v>
      </c>
      <c r="H33" s="2" t="s">
        <v>773</v>
      </c>
      <c r="I33" s="2" t="s">
        <v>760</v>
      </c>
      <c r="J33" s="2" t="s">
        <v>49</v>
      </c>
      <c r="K33" s="6" t="s">
        <v>765</v>
      </c>
      <c r="L33" s="1" t="s">
        <v>764</v>
      </c>
      <c r="M33" s="2" t="s">
        <v>17</v>
      </c>
      <c r="N33" s="2">
        <v>33</v>
      </c>
      <c r="O33" s="2" t="s">
        <v>244</v>
      </c>
      <c r="P33" s="2">
        <v>69</v>
      </c>
      <c r="Q33" s="2" t="s">
        <v>287</v>
      </c>
      <c r="R33" s="2">
        <v>69</v>
      </c>
      <c r="S33" s="2" t="s">
        <v>287</v>
      </c>
      <c r="T33" s="2">
        <v>69</v>
      </c>
      <c r="U33" s="2" t="s">
        <v>287</v>
      </c>
      <c r="V33" s="2">
        <v>68</v>
      </c>
      <c r="W33" s="2" t="s">
        <v>287</v>
      </c>
      <c r="X33" s="3" t="s">
        <v>1087</v>
      </c>
    </row>
    <row r="34" spans="1:24">
      <c r="F34" s="2" t="s">
        <v>588</v>
      </c>
      <c r="G34" s="2" t="s">
        <v>774</v>
      </c>
      <c r="H34" s="2" t="s">
        <v>773</v>
      </c>
      <c r="I34" s="2" t="s">
        <v>760</v>
      </c>
      <c r="J34" s="2" t="s">
        <v>50</v>
      </c>
      <c r="K34" s="6" t="s">
        <v>765</v>
      </c>
      <c r="L34" s="1" t="s">
        <v>764</v>
      </c>
      <c r="M34" s="2" t="s">
        <v>17</v>
      </c>
      <c r="N34" s="2">
        <v>34</v>
      </c>
      <c r="O34" s="2" t="s">
        <v>289</v>
      </c>
      <c r="P34" s="2">
        <v>70</v>
      </c>
      <c r="Q34" s="2" t="s">
        <v>290</v>
      </c>
      <c r="R34" s="2">
        <v>70</v>
      </c>
      <c r="S34" s="2" t="s">
        <v>290</v>
      </c>
      <c r="T34" s="2">
        <v>70</v>
      </c>
      <c r="U34" s="2" t="s">
        <v>290</v>
      </c>
      <c r="V34" s="2">
        <v>69</v>
      </c>
      <c r="W34" s="2" t="s">
        <v>290</v>
      </c>
      <c r="X34" s="3" t="s">
        <v>1088</v>
      </c>
    </row>
    <row r="35" spans="1:24" hidden="1">
      <c r="A35" s="2" t="s">
        <v>1056</v>
      </c>
      <c r="F35" s="2" t="s">
        <v>589</v>
      </c>
      <c r="G35" s="2" t="s">
        <v>774</v>
      </c>
      <c r="H35" s="2" t="s">
        <v>768</v>
      </c>
      <c r="I35" s="2" t="s">
        <v>762</v>
      </c>
      <c r="J35" s="2" t="s">
        <v>51</v>
      </c>
      <c r="K35" s="6"/>
      <c r="L35" s="1" t="s">
        <v>764</v>
      </c>
      <c r="M35" s="2" t="s">
        <v>52</v>
      </c>
      <c r="N35" s="2">
        <v>35</v>
      </c>
      <c r="O35" s="2" t="s">
        <v>292</v>
      </c>
      <c r="P35" s="2">
        <v>71</v>
      </c>
      <c r="Q35" s="2" t="s">
        <v>293</v>
      </c>
      <c r="R35" s="2">
        <v>71</v>
      </c>
      <c r="S35" s="2" t="s">
        <v>293</v>
      </c>
      <c r="T35" s="2">
        <v>71</v>
      </c>
      <c r="U35" s="2" t="s">
        <v>293</v>
      </c>
      <c r="V35" s="2">
        <v>70</v>
      </c>
      <c r="W35" s="2" t="s">
        <v>293</v>
      </c>
      <c r="X35" s="3" t="s">
        <v>1089</v>
      </c>
    </row>
    <row r="36" spans="1:24" hidden="1">
      <c r="A36" s="2" t="s">
        <v>1056</v>
      </c>
      <c r="F36" s="2" t="s">
        <v>590</v>
      </c>
      <c r="G36" s="2" t="s">
        <v>774</v>
      </c>
      <c r="H36" s="2" t="s">
        <v>768</v>
      </c>
      <c r="I36" s="2" t="s">
        <v>762</v>
      </c>
      <c r="J36" s="2" t="s">
        <v>53</v>
      </c>
      <c r="K36" s="6"/>
      <c r="L36" s="1" t="s">
        <v>764</v>
      </c>
      <c r="M36" s="2" t="s">
        <v>52</v>
      </c>
      <c r="N36" s="2">
        <v>36</v>
      </c>
      <c r="O36" s="2" t="s">
        <v>295</v>
      </c>
      <c r="P36" s="2">
        <v>72</v>
      </c>
      <c r="Q36" s="2" t="s">
        <v>296</v>
      </c>
      <c r="R36" s="2">
        <v>72</v>
      </c>
      <c r="S36" s="2" t="s">
        <v>296</v>
      </c>
      <c r="T36" s="2">
        <v>72</v>
      </c>
      <c r="U36" s="2" t="s">
        <v>296</v>
      </c>
      <c r="V36" s="2">
        <v>71</v>
      </c>
      <c r="W36" s="2" t="s">
        <v>296</v>
      </c>
      <c r="X36" s="3" t="s">
        <v>1090</v>
      </c>
    </row>
    <row r="37" spans="1:24" hidden="1">
      <c r="A37" s="2" t="s">
        <v>1056</v>
      </c>
      <c r="F37" s="2" t="s">
        <v>591</v>
      </c>
      <c r="G37" s="2" t="s">
        <v>774</v>
      </c>
      <c r="H37" s="2" t="s">
        <v>768</v>
      </c>
      <c r="I37" s="2" t="s">
        <v>762</v>
      </c>
      <c r="J37" s="2" t="s">
        <v>54</v>
      </c>
      <c r="K37" s="6"/>
      <c r="L37" s="1" t="s">
        <v>764</v>
      </c>
      <c r="M37" s="2" t="s">
        <v>52</v>
      </c>
      <c r="N37" s="2">
        <v>37</v>
      </c>
      <c r="O37" s="2" t="s">
        <v>247</v>
      </c>
      <c r="P37" s="2">
        <v>73</v>
      </c>
      <c r="Q37" s="2" t="s">
        <v>298</v>
      </c>
      <c r="R37" s="2">
        <v>73</v>
      </c>
      <c r="S37" s="2" t="s">
        <v>298</v>
      </c>
      <c r="T37" s="2">
        <v>73</v>
      </c>
      <c r="U37" s="2" t="s">
        <v>298</v>
      </c>
      <c r="V37" s="2">
        <v>72</v>
      </c>
      <c r="W37" s="2" t="s">
        <v>298</v>
      </c>
      <c r="X37" s="3" t="s">
        <v>1091</v>
      </c>
    </row>
    <row r="38" spans="1:24" hidden="1">
      <c r="A38" s="2" t="s">
        <v>1056</v>
      </c>
      <c r="C38" s="2" t="s">
        <v>745</v>
      </c>
      <c r="F38" s="2" t="s">
        <v>592</v>
      </c>
      <c r="G38" s="2" t="s">
        <v>774</v>
      </c>
      <c r="H38" s="2" t="s">
        <v>768</v>
      </c>
      <c r="I38" s="2" t="s">
        <v>762</v>
      </c>
      <c r="J38" s="2" t="s">
        <v>55</v>
      </c>
      <c r="K38" s="6"/>
      <c r="L38" s="1" t="s">
        <v>764</v>
      </c>
      <c r="M38" s="2" t="s">
        <v>52</v>
      </c>
      <c r="N38" s="2">
        <v>38</v>
      </c>
      <c r="O38" s="2" t="s">
        <v>300</v>
      </c>
      <c r="P38" s="2">
        <v>77</v>
      </c>
      <c r="Q38" s="2" t="s">
        <v>301</v>
      </c>
      <c r="R38" s="2">
        <v>77</v>
      </c>
      <c r="S38" s="2" t="s">
        <v>301</v>
      </c>
      <c r="T38" s="2">
        <v>77</v>
      </c>
      <c r="U38" s="2" t="s">
        <v>301</v>
      </c>
      <c r="V38" s="2">
        <v>76</v>
      </c>
      <c r="W38" s="2" t="s">
        <v>301</v>
      </c>
      <c r="X38" s="3" t="s">
        <v>1092</v>
      </c>
    </row>
    <row r="39" spans="1:24" hidden="1">
      <c r="C39" s="2" t="s">
        <v>745</v>
      </c>
      <c r="F39" s="2" t="s">
        <v>593</v>
      </c>
      <c r="G39" s="2" t="s">
        <v>774</v>
      </c>
      <c r="H39" s="2" t="s">
        <v>768</v>
      </c>
      <c r="I39" s="2" t="s">
        <v>762</v>
      </c>
      <c r="J39" s="2" t="s">
        <v>56</v>
      </c>
      <c r="K39" s="6"/>
      <c r="L39" s="1" t="s">
        <v>764</v>
      </c>
      <c r="M39" s="2" t="s">
        <v>52</v>
      </c>
      <c r="N39" s="2">
        <v>39</v>
      </c>
      <c r="O39" s="2" t="s">
        <v>303</v>
      </c>
      <c r="P39" s="2">
        <v>78</v>
      </c>
      <c r="Q39" s="2" t="s">
        <v>304</v>
      </c>
      <c r="R39" s="2">
        <v>78</v>
      </c>
      <c r="S39" s="2" t="s">
        <v>304</v>
      </c>
      <c r="T39" s="2">
        <v>78</v>
      </c>
      <c r="U39" s="2" t="s">
        <v>304</v>
      </c>
      <c r="V39" s="2">
        <v>77</v>
      </c>
      <c r="W39" s="2" t="s">
        <v>304</v>
      </c>
      <c r="X39" s="3" t="s">
        <v>1093</v>
      </c>
    </row>
    <row r="40" spans="1:24" hidden="1">
      <c r="A40" s="2" t="s">
        <v>1056</v>
      </c>
      <c r="C40" s="2" t="s">
        <v>745</v>
      </c>
      <c r="F40" s="2" t="s">
        <v>594</v>
      </c>
      <c r="G40" s="2" t="s">
        <v>774</v>
      </c>
      <c r="H40" s="2" t="s">
        <v>768</v>
      </c>
      <c r="I40" s="2" t="s">
        <v>762</v>
      </c>
      <c r="J40" s="2" t="s">
        <v>57</v>
      </c>
      <c r="K40" s="6"/>
      <c r="L40" s="1" t="s">
        <v>764</v>
      </c>
      <c r="M40" s="2" t="s">
        <v>52</v>
      </c>
      <c r="N40" s="2">
        <v>40</v>
      </c>
      <c r="O40" s="2" t="s">
        <v>306</v>
      </c>
      <c r="P40" s="2">
        <v>79</v>
      </c>
      <c r="Q40" s="2" t="s">
        <v>307</v>
      </c>
      <c r="R40" s="2">
        <v>79</v>
      </c>
      <c r="S40" s="2" t="s">
        <v>307</v>
      </c>
      <c r="T40" s="2">
        <v>79</v>
      </c>
      <c r="U40" s="2" t="s">
        <v>307</v>
      </c>
      <c r="V40" s="2">
        <v>78</v>
      </c>
      <c r="W40" s="2" t="s">
        <v>307</v>
      </c>
      <c r="X40" s="3" t="s">
        <v>1094</v>
      </c>
    </row>
    <row r="41" spans="1:24">
      <c r="F41" s="2" t="s">
        <v>618</v>
      </c>
      <c r="G41" s="2" t="s">
        <v>774</v>
      </c>
      <c r="H41" s="2" t="s">
        <v>773</v>
      </c>
      <c r="I41" s="2" t="s">
        <v>760</v>
      </c>
      <c r="J41" s="2" t="s">
        <v>82</v>
      </c>
      <c r="K41" s="6" t="s">
        <v>765</v>
      </c>
      <c r="L41" s="1" t="s">
        <v>764</v>
      </c>
      <c r="M41" s="2" t="s">
        <v>1102</v>
      </c>
      <c r="N41" s="2">
        <v>64</v>
      </c>
      <c r="O41" s="2" t="s">
        <v>355</v>
      </c>
      <c r="X41" s="3" t="s">
        <v>1184</v>
      </c>
    </row>
    <row r="42" spans="1:24">
      <c r="F42" s="2" t="s">
        <v>619</v>
      </c>
      <c r="G42" s="2" t="s">
        <v>774</v>
      </c>
      <c r="H42" s="2" t="s">
        <v>773</v>
      </c>
      <c r="I42" s="2" t="s">
        <v>760</v>
      </c>
      <c r="J42" s="2" t="s">
        <v>83</v>
      </c>
      <c r="K42" s="6" t="s">
        <v>765</v>
      </c>
      <c r="L42" s="1" t="s">
        <v>764</v>
      </c>
      <c r="M42" s="2" t="s">
        <v>1102</v>
      </c>
      <c r="N42" s="2">
        <v>65</v>
      </c>
      <c r="O42" s="2" t="s">
        <v>357</v>
      </c>
      <c r="X42" s="3" t="s">
        <v>1185</v>
      </c>
    </row>
    <row r="43" spans="1:24">
      <c r="F43" s="2" t="s">
        <v>620</v>
      </c>
      <c r="G43" s="2" t="s">
        <v>774</v>
      </c>
      <c r="H43" s="2" t="s">
        <v>773</v>
      </c>
      <c r="I43" s="2" t="s">
        <v>760</v>
      </c>
      <c r="J43" s="2" t="s">
        <v>84</v>
      </c>
      <c r="K43" s="6" t="s">
        <v>765</v>
      </c>
      <c r="L43" s="1" t="s">
        <v>764</v>
      </c>
      <c r="M43" s="2" t="s">
        <v>1102</v>
      </c>
      <c r="N43" s="2">
        <v>66</v>
      </c>
      <c r="O43" s="2" t="s">
        <v>359</v>
      </c>
      <c r="X43" s="3" t="s">
        <v>1186</v>
      </c>
    </row>
    <row r="44" spans="1:24">
      <c r="F44" s="2" t="s">
        <v>621</v>
      </c>
      <c r="G44" s="2" t="s">
        <v>774</v>
      </c>
      <c r="H44" s="2" t="s">
        <v>773</v>
      </c>
      <c r="I44" s="2" t="s">
        <v>760</v>
      </c>
      <c r="J44" s="1" t="s">
        <v>85</v>
      </c>
      <c r="K44" s="6" t="s">
        <v>765</v>
      </c>
      <c r="L44" s="1" t="s">
        <v>764</v>
      </c>
      <c r="M44" s="2" t="s">
        <v>1102</v>
      </c>
      <c r="N44" s="2">
        <v>67</v>
      </c>
      <c r="O44" s="2" t="s">
        <v>361</v>
      </c>
      <c r="X44" s="3" t="s">
        <v>1187</v>
      </c>
    </row>
    <row r="45" spans="1:24">
      <c r="F45" s="2" t="s">
        <v>622</v>
      </c>
      <c r="G45" s="2" t="s">
        <v>774</v>
      </c>
      <c r="H45" s="2" t="s">
        <v>773</v>
      </c>
      <c r="I45" s="2" t="s">
        <v>760</v>
      </c>
      <c r="J45" s="1" t="s">
        <v>86</v>
      </c>
      <c r="K45" s="6" t="s">
        <v>765</v>
      </c>
      <c r="L45" s="1" t="s">
        <v>764</v>
      </c>
      <c r="M45" s="2" t="s">
        <v>1102</v>
      </c>
      <c r="N45" s="2">
        <v>68</v>
      </c>
      <c r="O45" s="2" t="s">
        <v>363</v>
      </c>
      <c r="X45" s="3" t="s">
        <v>1188</v>
      </c>
    </row>
    <row r="46" spans="1:24">
      <c r="F46" s="2" t="s">
        <v>623</v>
      </c>
      <c r="G46" s="2" t="s">
        <v>774</v>
      </c>
      <c r="H46" s="2" t="s">
        <v>773</v>
      </c>
      <c r="I46" s="2" t="s">
        <v>760</v>
      </c>
      <c r="J46" s="1" t="s">
        <v>87</v>
      </c>
      <c r="K46" s="6" t="s">
        <v>765</v>
      </c>
      <c r="L46" s="1" t="s">
        <v>764</v>
      </c>
      <c r="M46" s="2" t="s">
        <v>1102</v>
      </c>
      <c r="N46" s="2">
        <v>69</v>
      </c>
      <c r="O46" s="2" t="s">
        <v>365</v>
      </c>
      <c r="X46" s="3" t="s">
        <v>1189</v>
      </c>
    </row>
    <row r="47" spans="1:24" hidden="1">
      <c r="F47" s="2" t="s">
        <v>636</v>
      </c>
      <c r="G47" s="2" t="s">
        <v>774</v>
      </c>
      <c r="H47" s="2" t="s">
        <v>768</v>
      </c>
      <c r="I47" s="2" t="s">
        <v>762</v>
      </c>
      <c r="J47" s="2" t="s">
        <v>100</v>
      </c>
      <c r="K47" s="6"/>
      <c r="L47" s="1" t="s">
        <v>764</v>
      </c>
      <c r="M47" s="2" t="s">
        <v>1102</v>
      </c>
      <c r="N47" s="2">
        <v>82</v>
      </c>
      <c r="O47" s="2" t="s">
        <v>391</v>
      </c>
      <c r="X47" s="3" t="s">
        <v>1190</v>
      </c>
    </row>
    <row r="48" spans="1:24">
      <c r="F48" s="2" t="s">
        <v>637</v>
      </c>
      <c r="G48" s="2" t="s">
        <v>774</v>
      </c>
      <c r="H48" s="2" t="s">
        <v>773</v>
      </c>
      <c r="I48" s="2" t="s">
        <v>760</v>
      </c>
      <c r="J48" s="2" t="s">
        <v>101</v>
      </c>
      <c r="K48" s="6" t="s">
        <v>765</v>
      </c>
      <c r="L48" s="1" t="s">
        <v>764</v>
      </c>
      <c r="M48" s="2" t="s">
        <v>1102</v>
      </c>
      <c r="N48" s="2">
        <v>83</v>
      </c>
      <c r="O48" s="2" t="s">
        <v>393</v>
      </c>
      <c r="X48" s="3" t="s">
        <v>1191</v>
      </c>
    </row>
    <row r="49" spans="5:24">
      <c r="F49" s="2" t="s">
        <v>638</v>
      </c>
      <c r="G49" s="2" t="s">
        <v>774</v>
      </c>
      <c r="H49" s="2" t="s">
        <v>773</v>
      </c>
      <c r="I49" s="2" t="s">
        <v>760</v>
      </c>
      <c r="J49" s="2" t="s">
        <v>102</v>
      </c>
      <c r="K49" s="6" t="s">
        <v>765</v>
      </c>
      <c r="L49" s="1" t="s">
        <v>764</v>
      </c>
      <c r="M49" s="2" t="s">
        <v>1102</v>
      </c>
      <c r="N49" s="2">
        <v>84</v>
      </c>
      <c r="O49" s="2" t="s">
        <v>395</v>
      </c>
      <c r="X49" s="3" t="s">
        <v>1192</v>
      </c>
    </row>
    <row r="50" spans="5:24">
      <c r="F50" s="2" t="s">
        <v>651</v>
      </c>
      <c r="G50" s="2" t="s">
        <v>774</v>
      </c>
      <c r="H50" s="2" t="s">
        <v>773</v>
      </c>
      <c r="I50" s="2" t="s">
        <v>760</v>
      </c>
      <c r="J50" s="2" t="s">
        <v>115</v>
      </c>
      <c r="K50" s="6" t="s">
        <v>765</v>
      </c>
      <c r="L50" s="1" t="s">
        <v>764</v>
      </c>
      <c r="M50" s="2" t="s">
        <v>1102</v>
      </c>
      <c r="N50" s="2">
        <v>97</v>
      </c>
      <c r="O50" s="2" t="s">
        <v>421</v>
      </c>
      <c r="X50" s="3" t="s">
        <v>1193</v>
      </c>
    </row>
    <row r="51" spans="5:24">
      <c r="F51" s="2" t="s">
        <v>652</v>
      </c>
      <c r="G51" s="2" t="s">
        <v>774</v>
      </c>
      <c r="H51" s="2" t="s">
        <v>773</v>
      </c>
      <c r="I51" s="2" t="s">
        <v>760</v>
      </c>
      <c r="J51" s="2" t="s">
        <v>116</v>
      </c>
      <c r="K51" s="6" t="s">
        <v>765</v>
      </c>
      <c r="L51" s="1" t="s">
        <v>764</v>
      </c>
      <c r="M51" s="2" t="s">
        <v>1102</v>
      </c>
      <c r="N51" s="2">
        <v>98</v>
      </c>
      <c r="O51" s="2" t="s">
        <v>423</v>
      </c>
      <c r="X51" s="3" t="s">
        <v>1194</v>
      </c>
    </row>
    <row r="52" spans="5:24">
      <c r="F52" s="2" t="s">
        <v>653</v>
      </c>
      <c r="G52" s="2" t="s">
        <v>774</v>
      </c>
      <c r="H52" s="2" t="s">
        <v>773</v>
      </c>
      <c r="I52" s="2" t="s">
        <v>760</v>
      </c>
      <c r="J52" s="2" t="s">
        <v>117</v>
      </c>
      <c r="K52" s="6" t="s">
        <v>765</v>
      </c>
      <c r="L52" s="1" t="s">
        <v>764</v>
      </c>
      <c r="M52" s="2" t="s">
        <v>1102</v>
      </c>
      <c r="N52" s="2">
        <v>99</v>
      </c>
      <c r="O52" s="2" t="s">
        <v>283</v>
      </c>
      <c r="X52" s="3" t="s">
        <v>1195</v>
      </c>
    </row>
    <row r="53" spans="5:24">
      <c r="F53" s="2" t="s">
        <v>660</v>
      </c>
      <c r="G53" s="2" t="s">
        <v>774</v>
      </c>
      <c r="H53" s="2" t="s">
        <v>773</v>
      </c>
      <c r="I53" s="2" t="s">
        <v>760</v>
      </c>
      <c r="J53" s="2" t="s">
        <v>124</v>
      </c>
      <c r="K53" s="6" t="s">
        <v>765</v>
      </c>
      <c r="L53" s="1" t="s">
        <v>764</v>
      </c>
      <c r="M53" s="2" t="s">
        <v>1102</v>
      </c>
      <c r="N53" s="2">
        <v>106</v>
      </c>
      <c r="O53" s="2" t="s">
        <v>285</v>
      </c>
      <c r="X53" s="3" t="s">
        <v>1197</v>
      </c>
    </row>
    <row r="54" spans="5:24">
      <c r="F54" s="2" t="s">
        <v>661</v>
      </c>
      <c r="G54" s="2" t="s">
        <v>774</v>
      </c>
      <c r="H54" s="2" t="s">
        <v>773</v>
      </c>
      <c r="I54" s="2" t="s">
        <v>760</v>
      </c>
      <c r="J54" s="2" t="s">
        <v>125</v>
      </c>
      <c r="K54" s="6" t="s">
        <v>765</v>
      </c>
      <c r="L54" s="1" t="s">
        <v>764</v>
      </c>
      <c r="M54" s="2" t="s">
        <v>1102</v>
      </c>
      <c r="N54" s="2">
        <v>107</v>
      </c>
      <c r="O54" s="2" t="s">
        <v>287</v>
      </c>
      <c r="X54" s="3" t="s">
        <v>1198</v>
      </c>
    </row>
    <row r="55" spans="5:24">
      <c r="F55" s="2" t="s">
        <v>662</v>
      </c>
      <c r="G55" s="2" t="s">
        <v>774</v>
      </c>
      <c r="H55" s="2" t="s">
        <v>773</v>
      </c>
      <c r="I55" s="2" t="s">
        <v>760</v>
      </c>
      <c r="J55" s="2" t="s">
        <v>126</v>
      </c>
      <c r="K55" s="6" t="s">
        <v>765</v>
      </c>
      <c r="L55" s="1" t="s">
        <v>764</v>
      </c>
      <c r="M55" s="2" t="s">
        <v>1102</v>
      </c>
      <c r="N55" s="2">
        <v>108</v>
      </c>
      <c r="O55" s="2" t="s">
        <v>290</v>
      </c>
      <c r="X55" s="3" t="s">
        <v>1199</v>
      </c>
    </row>
    <row r="56" spans="5:24">
      <c r="F56" s="2" t="s">
        <v>663</v>
      </c>
      <c r="G56" s="2" t="s">
        <v>774</v>
      </c>
      <c r="H56" s="2" t="s">
        <v>773</v>
      </c>
      <c r="I56" s="2" t="s">
        <v>760</v>
      </c>
      <c r="J56" s="2" t="s">
        <v>127</v>
      </c>
      <c r="K56" s="6" t="s">
        <v>765</v>
      </c>
      <c r="L56" s="1" t="s">
        <v>764</v>
      </c>
      <c r="M56" s="2" t="s">
        <v>1102</v>
      </c>
      <c r="N56" s="2">
        <v>109</v>
      </c>
      <c r="O56" s="2" t="s">
        <v>293</v>
      </c>
      <c r="X56" s="3" t="s">
        <v>1200</v>
      </c>
    </row>
    <row r="57" spans="5:24">
      <c r="F57" s="2" t="s">
        <v>664</v>
      </c>
      <c r="G57" s="2" t="s">
        <v>774</v>
      </c>
      <c r="H57" s="2" t="s">
        <v>773</v>
      </c>
      <c r="I57" s="2" t="s">
        <v>760</v>
      </c>
      <c r="J57" s="2" t="s">
        <v>128</v>
      </c>
      <c r="K57" s="6" t="s">
        <v>765</v>
      </c>
      <c r="L57" s="1" t="s">
        <v>764</v>
      </c>
      <c r="M57" s="2" t="s">
        <v>1102</v>
      </c>
      <c r="N57" s="2">
        <v>110</v>
      </c>
      <c r="O57" s="2" t="s">
        <v>296</v>
      </c>
      <c r="X57" s="3" t="s">
        <v>1201</v>
      </c>
    </row>
    <row r="58" spans="5:24">
      <c r="F58" s="2" t="s">
        <v>675</v>
      </c>
      <c r="G58" s="2" t="s">
        <v>774</v>
      </c>
      <c r="H58" s="2" t="s">
        <v>773</v>
      </c>
      <c r="I58" s="2" t="s">
        <v>760</v>
      </c>
      <c r="J58" s="2" t="s">
        <v>139</v>
      </c>
      <c r="K58" s="6" t="s">
        <v>765</v>
      </c>
      <c r="L58" s="1" t="s">
        <v>764</v>
      </c>
      <c r="M58" s="2" t="s">
        <v>1102</v>
      </c>
      <c r="N58" s="2">
        <v>121</v>
      </c>
      <c r="O58" s="2" t="s">
        <v>458</v>
      </c>
      <c r="X58" s="3" t="s">
        <v>1119</v>
      </c>
    </row>
    <row r="59" spans="5:24">
      <c r="F59" s="2" t="s">
        <v>676</v>
      </c>
      <c r="G59" s="2" t="s">
        <v>774</v>
      </c>
      <c r="H59" s="2" t="s">
        <v>773</v>
      </c>
      <c r="I59" s="2" t="s">
        <v>760</v>
      </c>
      <c r="J59" s="2" t="s">
        <v>140</v>
      </c>
      <c r="K59" s="6" t="s">
        <v>765</v>
      </c>
      <c r="L59" s="1" t="s">
        <v>764</v>
      </c>
      <c r="M59" s="2" t="s">
        <v>1102</v>
      </c>
      <c r="N59" s="2">
        <v>122</v>
      </c>
      <c r="O59" s="2" t="s">
        <v>460</v>
      </c>
      <c r="X59" s="3" t="s">
        <v>1120</v>
      </c>
    </row>
    <row r="60" spans="5:24" hidden="1">
      <c r="E60" s="2" t="s">
        <v>1055</v>
      </c>
      <c r="F60" s="2" t="s">
        <v>680</v>
      </c>
      <c r="G60" s="2" t="s">
        <v>774</v>
      </c>
      <c r="H60" s="2" t="s">
        <v>771</v>
      </c>
      <c r="I60" s="2" t="s">
        <v>760</v>
      </c>
      <c r="J60" s="2" t="s">
        <v>145</v>
      </c>
      <c r="K60" s="6" t="s">
        <v>765</v>
      </c>
      <c r="L60" s="1" t="s">
        <v>764</v>
      </c>
      <c r="M60" s="2" t="s">
        <v>142</v>
      </c>
      <c r="N60" s="2">
        <v>126</v>
      </c>
      <c r="O60" s="2" t="s">
        <v>145</v>
      </c>
      <c r="V60" s="2">
        <v>5</v>
      </c>
      <c r="W60" s="2" t="s">
        <v>145</v>
      </c>
      <c r="X60" s="3" t="s">
        <v>1124</v>
      </c>
    </row>
    <row r="61" spans="5:24" hidden="1">
      <c r="E61" s="2" t="s">
        <v>1055</v>
      </c>
      <c r="F61" s="2" t="s">
        <v>681</v>
      </c>
      <c r="G61" s="2" t="s">
        <v>774</v>
      </c>
      <c r="H61" s="2" t="s">
        <v>771</v>
      </c>
      <c r="I61" s="2" t="s">
        <v>760</v>
      </c>
      <c r="J61" s="2" t="s">
        <v>146</v>
      </c>
      <c r="K61" s="6" t="s">
        <v>765</v>
      </c>
      <c r="L61" s="1" t="s">
        <v>764</v>
      </c>
      <c r="M61" s="2" t="s">
        <v>142</v>
      </c>
      <c r="N61" s="2">
        <v>127</v>
      </c>
      <c r="O61" s="2" t="s">
        <v>146</v>
      </c>
      <c r="P61" s="2">
        <v>6</v>
      </c>
      <c r="Q61" s="2" t="s">
        <v>146</v>
      </c>
      <c r="R61" s="2">
        <v>6</v>
      </c>
      <c r="S61" s="2" t="s">
        <v>146</v>
      </c>
      <c r="T61" s="2">
        <v>6</v>
      </c>
      <c r="U61" s="2" t="s">
        <v>146</v>
      </c>
      <c r="V61" s="2">
        <v>3</v>
      </c>
      <c r="W61" s="2" t="s">
        <v>146</v>
      </c>
      <c r="X61" s="3" t="s">
        <v>1125</v>
      </c>
    </row>
    <row r="62" spans="5:24" hidden="1">
      <c r="E62" s="2" t="s">
        <v>1055</v>
      </c>
      <c r="F62" s="2" t="s">
        <v>682</v>
      </c>
      <c r="G62" s="2" t="s">
        <v>774</v>
      </c>
      <c r="H62" s="2" t="s">
        <v>771</v>
      </c>
      <c r="I62" s="2" t="s">
        <v>760</v>
      </c>
      <c r="J62" s="2" t="s">
        <v>147</v>
      </c>
      <c r="K62" s="6" t="s">
        <v>765</v>
      </c>
      <c r="L62" s="1" t="s">
        <v>764</v>
      </c>
      <c r="M62" s="2" t="s">
        <v>142</v>
      </c>
      <c r="N62" s="2">
        <v>128</v>
      </c>
      <c r="O62" s="2" t="s">
        <v>147</v>
      </c>
      <c r="P62" s="2">
        <v>5</v>
      </c>
      <c r="Q62" s="2" t="s">
        <v>147</v>
      </c>
      <c r="R62" s="2">
        <v>5</v>
      </c>
      <c r="S62" s="2" t="s">
        <v>147</v>
      </c>
      <c r="T62" s="2">
        <v>5</v>
      </c>
      <c r="U62" s="2" t="s">
        <v>147</v>
      </c>
      <c r="X62" s="3" t="s">
        <v>1126</v>
      </c>
    </row>
    <row r="63" spans="5:24" hidden="1">
      <c r="E63" s="2" t="s">
        <v>1055</v>
      </c>
      <c r="F63" s="2" t="s">
        <v>683</v>
      </c>
      <c r="G63" s="2" t="s">
        <v>774</v>
      </c>
      <c r="H63" s="2" t="s">
        <v>771</v>
      </c>
      <c r="I63" s="2" t="s">
        <v>760</v>
      </c>
      <c r="J63" s="2" t="s">
        <v>148</v>
      </c>
      <c r="K63" s="6" t="s">
        <v>765</v>
      </c>
      <c r="L63" s="1" t="s">
        <v>764</v>
      </c>
      <c r="M63" s="2" t="s">
        <v>142</v>
      </c>
      <c r="N63" s="2">
        <v>129</v>
      </c>
      <c r="O63" s="2" t="s">
        <v>148</v>
      </c>
      <c r="P63" s="2">
        <v>3</v>
      </c>
      <c r="Q63" s="2" t="s">
        <v>148</v>
      </c>
      <c r="R63" s="2">
        <v>3</v>
      </c>
      <c r="S63" s="2" t="s">
        <v>148</v>
      </c>
      <c r="T63" s="2">
        <v>3</v>
      </c>
      <c r="U63" s="2" t="s">
        <v>148</v>
      </c>
      <c r="V63" s="2">
        <v>4</v>
      </c>
      <c r="W63" s="2" t="s">
        <v>148</v>
      </c>
      <c r="X63" s="3" t="s">
        <v>1127</v>
      </c>
    </row>
    <row r="64" spans="5:24" hidden="1">
      <c r="E64" s="2" t="s">
        <v>1055</v>
      </c>
      <c r="F64" s="2" t="s">
        <v>690</v>
      </c>
      <c r="G64" s="2" t="s">
        <v>774</v>
      </c>
      <c r="H64" s="2" t="s">
        <v>771</v>
      </c>
      <c r="I64" s="2" t="s">
        <v>760</v>
      </c>
      <c r="J64" s="2" t="s">
        <v>156</v>
      </c>
      <c r="K64" s="6" t="s">
        <v>765</v>
      </c>
      <c r="L64" s="1" t="s">
        <v>764</v>
      </c>
      <c r="M64" s="2" t="s">
        <v>142</v>
      </c>
      <c r="P64" s="2">
        <v>4</v>
      </c>
      <c r="Q64" s="2" t="s">
        <v>156</v>
      </c>
      <c r="R64" s="2">
        <v>4</v>
      </c>
      <c r="S64" s="2" t="s">
        <v>156</v>
      </c>
      <c r="T64" s="2">
        <v>4</v>
      </c>
      <c r="U64" s="2" t="s">
        <v>156</v>
      </c>
      <c r="X64" s="3" t="s">
        <v>1133</v>
      </c>
    </row>
    <row r="65" spans="4:24" hidden="1">
      <c r="E65" s="2" t="s">
        <v>1055</v>
      </c>
      <c r="F65" s="2" t="s">
        <v>691</v>
      </c>
      <c r="G65" s="2" t="s">
        <v>774</v>
      </c>
      <c r="H65" s="2" t="s">
        <v>771</v>
      </c>
      <c r="I65" s="2" t="s">
        <v>760</v>
      </c>
      <c r="J65" s="2" t="s">
        <v>157</v>
      </c>
      <c r="K65" s="6" t="s">
        <v>765</v>
      </c>
      <c r="L65" s="1" t="s">
        <v>764</v>
      </c>
      <c r="M65" s="2" t="s">
        <v>142</v>
      </c>
      <c r="N65" s="2" t="s">
        <v>1100</v>
      </c>
      <c r="O65" s="2" t="s">
        <v>1099</v>
      </c>
      <c r="P65" s="2">
        <v>7</v>
      </c>
      <c r="Q65" s="2" t="s">
        <v>157</v>
      </c>
      <c r="R65" s="2">
        <v>7</v>
      </c>
      <c r="S65" s="2" t="s">
        <v>157</v>
      </c>
      <c r="T65" s="2">
        <v>7</v>
      </c>
      <c r="U65" s="2" t="s">
        <v>157</v>
      </c>
      <c r="V65" s="2">
        <v>6</v>
      </c>
      <c r="W65" s="2" t="s">
        <v>157</v>
      </c>
      <c r="X65" s="3" t="s">
        <v>1196</v>
      </c>
    </row>
    <row r="66" spans="4:24" hidden="1">
      <c r="D66" s="2" t="s">
        <v>751</v>
      </c>
      <c r="F66" s="2" t="s">
        <v>693</v>
      </c>
      <c r="G66" s="2" t="s">
        <v>774</v>
      </c>
      <c r="H66" s="2" t="s">
        <v>768</v>
      </c>
      <c r="I66" s="2" t="s">
        <v>762</v>
      </c>
      <c r="J66" s="2" t="s">
        <v>159</v>
      </c>
      <c r="K66" s="6"/>
      <c r="L66" s="1" t="s">
        <v>764</v>
      </c>
      <c r="M66" s="2" t="s">
        <v>17</v>
      </c>
      <c r="P66" s="2">
        <v>10</v>
      </c>
      <c r="Q66" s="2" t="s">
        <v>214</v>
      </c>
      <c r="R66" s="2">
        <v>10</v>
      </c>
      <c r="S66" s="2" t="s">
        <v>214</v>
      </c>
      <c r="T66" s="2">
        <v>10</v>
      </c>
      <c r="U66" s="2" t="s">
        <v>214</v>
      </c>
      <c r="V66" s="2">
        <v>9</v>
      </c>
      <c r="W66" s="2" t="s">
        <v>214</v>
      </c>
      <c r="X66" s="3" t="s">
        <v>1135</v>
      </c>
    </row>
    <row r="67" spans="4:24" hidden="1">
      <c r="F67" s="2" t="s">
        <v>694</v>
      </c>
      <c r="G67" s="2" t="s">
        <v>774</v>
      </c>
      <c r="H67" s="2" t="s">
        <v>768</v>
      </c>
      <c r="I67" s="2" t="s">
        <v>762</v>
      </c>
      <c r="J67" s="2" t="s">
        <v>160</v>
      </c>
      <c r="K67" s="6"/>
      <c r="L67" s="1" t="s">
        <v>764</v>
      </c>
      <c r="M67" s="2" t="s">
        <v>17</v>
      </c>
      <c r="P67" s="2">
        <v>13</v>
      </c>
      <c r="Q67" s="2" t="s">
        <v>221</v>
      </c>
      <c r="R67" s="2">
        <v>13</v>
      </c>
      <c r="S67" s="2" t="s">
        <v>221</v>
      </c>
      <c r="T67" s="2">
        <v>13</v>
      </c>
      <c r="U67" s="2" t="s">
        <v>221</v>
      </c>
      <c r="V67" s="2">
        <v>12</v>
      </c>
      <c r="W67" s="2" t="s">
        <v>221</v>
      </c>
      <c r="X67" s="3" t="s">
        <v>1136</v>
      </c>
    </row>
    <row r="68" spans="4:24" hidden="1">
      <c r="F68" s="2" t="s">
        <v>695</v>
      </c>
      <c r="G68" s="2" t="s">
        <v>774</v>
      </c>
      <c r="H68" s="2" t="s">
        <v>768</v>
      </c>
      <c r="I68" s="2" t="s">
        <v>762</v>
      </c>
      <c r="J68" s="2" t="s">
        <v>161</v>
      </c>
      <c r="K68" s="6"/>
      <c r="L68" s="1" t="s">
        <v>764</v>
      </c>
      <c r="M68" s="2" t="s">
        <v>17</v>
      </c>
      <c r="P68" s="2">
        <v>15</v>
      </c>
      <c r="Q68" s="2" t="s">
        <v>226</v>
      </c>
      <c r="R68" s="2">
        <v>15</v>
      </c>
      <c r="S68" s="2" t="s">
        <v>226</v>
      </c>
      <c r="T68" s="2">
        <v>15</v>
      </c>
      <c r="U68" s="2" t="s">
        <v>226</v>
      </c>
      <c r="V68" s="2">
        <v>14</v>
      </c>
      <c r="W68" s="2" t="s">
        <v>226</v>
      </c>
      <c r="X68" s="3" t="s">
        <v>1137</v>
      </c>
    </row>
    <row r="69" spans="4:24" hidden="1">
      <c r="F69" s="2" t="s">
        <v>696</v>
      </c>
      <c r="G69" s="2" t="s">
        <v>774</v>
      </c>
      <c r="H69" s="2" t="s">
        <v>768</v>
      </c>
      <c r="I69" s="2" t="s">
        <v>762</v>
      </c>
      <c r="J69" s="2" t="s">
        <v>162</v>
      </c>
      <c r="K69" s="6"/>
      <c r="L69" s="1" t="s">
        <v>764</v>
      </c>
      <c r="M69" s="2" t="s">
        <v>17</v>
      </c>
      <c r="P69" s="2">
        <v>16</v>
      </c>
      <c r="Q69" s="2" t="s">
        <v>229</v>
      </c>
      <c r="R69" s="2">
        <v>16</v>
      </c>
      <c r="S69" s="2" t="s">
        <v>229</v>
      </c>
      <c r="T69" s="2">
        <v>16</v>
      </c>
      <c r="U69" s="2" t="s">
        <v>229</v>
      </c>
      <c r="V69" s="2">
        <v>15</v>
      </c>
      <c r="W69" s="2" t="s">
        <v>229</v>
      </c>
      <c r="X69" s="3" t="s">
        <v>1138</v>
      </c>
    </row>
    <row r="70" spans="4:24">
      <c r="F70" s="2" t="s">
        <v>697</v>
      </c>
      <c r="G70" s="2" t="s">
        <v>774</v>
      </c>
      <c r="H70" s="2" t="s">
        <v>773</v>
      </c>
      <c r="I70" s="2" t="s">
        <v>760</v>
      </c>
      <c r="J70" s="2" t="s">
        <v>163</v>
      </c>
      <c r="K70" s="6" t="s">
        <v>765</v>
      </c>
      <c r="L70" s="1" t="s">
        <v>764</v>
      </c>
      <c r="M70" s="2" t="s">
        <v>17</v>
      </c>
      <c r="P70" s="2">
        <v>17</v>
      </c>
      <c r="Q70" s="2" t="s">
        <v>232</v>
      </c>
      <c r="R70" s="2">
        <v>17</v>
      </c>
      <c r="S70" s="2" t="s">
        <v>232</v>
      </c>
      <c r="T70" s="2">
        <v>17</v>
      </c>
      <c r="U70" s="2" t="s">
        <v>232</v>
      </c>
      <c r="V70" s="2">
        <v>16</v>
      </c>
      <c r="W70" s="2" t="s">
        <v>232</v>
      </c>
      <c r="X70" s="3" t="s">
        <v>1139</v>
      </c>
    </row>
    <row r="71" spans="4:24">
      <c r="F71" s="2" t="s">
        <v>698</v>
      </c>
      <c r="G71" s="2" t="s">
        <v>774</v>
      </c>
      <c r="H71" s="2" t="s">
        <v>773</v>
      </c>
      <c r="I71" s="2" t="s">
        <v>760</v>
      </c>
      <c r="J71" s="2" t="s">
        <v>164</v>
      </c>
      <c r="K71" s="6" t="s">
        <v>765</v>
      </c>
      <c r="L71" s="1" t="s">
        <v>764</v>
      </c>
      <c r="M71" s="2" t="s">
        <v>17</v>
      </c>
      <c r="P71" s="2">
        <v>21</v>
      </c>
      <c r="Q71" s="2" t="s">
        <v>240</v>
      </c>
      <c r="R71" s="2">
        <v>21</v>
      </c>
      <c r="S71" s="2" t="s">
        <v>240</v>
      </c>
      <c r="T71" s="2">
        <v>21</v>
      </c>
      <c r="U71" s="2" t="s">
        <v>240</v>
      </c>
      <c r="V71" s="2">
        <v>20</v>
      </c>
      <c r="W71" s="2" t="s">
        <v>240</v>
      </c>
      <c r="X71" s="3" t="s">
        <v>1140</v>
      </c>
    </row>
    <row r="72" spans="4:24">
      <c r="F72" s="2" t="s">
        <v>699</v>
      </c>
      <c r="G72" s="2" t="s">
        <v>774</v>
      </c>
      <c r="H72" s="2" t="s">
        <v>773</v>
      </c>
      <c r="I72" s="2" t="s">
        <v>760</v>
      </c>
      <c r="J72" s="2" t="s">
        <v>165</v>
      </c>
      <c r="K72" s="6" t="s">
        <v>765</v>
      </c>
      <c r="L72" s="1" t="s">
        <v>764</v>
      </c>
      <c r="M72" s="2" t="s">
        <v>17</v>
      </c>
      <c r="P72" s="2">
        <v>22</v>
      </c>
      <c r="Q72" s="2" t="s">
        <v>243</v>
      </c>
      <c r="R72" s="2">
        <v>22</v>
      </c>
      <c r="S72" s="2" t="s">
        <v>243</v>
      </c>
      <c r="T72" s="2">
        <v>22</v>
      </c>
      <c r="U72" s="2" t="s">
        <v>243</v>
      </c>
      <c r="V72" s="2">
        <v>21</v>
      </c>
      <c r="W72" s="2" t="s">
        <v>243</v>
      </c>
      <c r="X72" s="3" t="s">
        <v>1141</v>
      </c>
    </row>
    <row r="73" spans="4:24">
      <c r="F73" s="2" t="s">
        <v>700</v>
      </c>
      <c r="G73" s="2" t="s">
        <v>774</v>
      </c>
      <c r="H73" s="2" t="s">
        <v>773</v>
      </c>
      <c r="I73" s="2" t="s">
        <v>760</v>
      </c>
      <c r="J73" s="2" t="s">
        <v>166</v>
      </c>
      <c r="K73" s="6" t="s">
        <v>765</v>
      </c>
      <c r="L73" s="1" t="s">
        <v>764</v>
      </c>
      <c r="M73" s="2" t="s">
        <v>17</v>
      </c>
      <c r="P73" s="2">
        <v>23</v>
      </c>
      <c r="Q73" s="2" t="s">
        <v>246</v>
      </c>
      <c r="R73" s="2">
        <v>23</v>
      </c>
      <c r="S73" s="2" t="s">
        <v>246</v>
      </c>
      <c r="T73" s="2">
        <v>23</v>
      </c>
      <c r="U73" s="2" t="s">
        <v>246</v>
      </c>
      <c r="V73" s="2">
        <v>22</v>
      </c>
      <c r="W73" s="2" t="s">
        <v>246</v>
      </c>
      <c r="X73" s="3" t="s">
        <v>1142</v>
      </c>
    </row>
    <row r="74" spans="4:24">
      <c r="F74" s="2" t="s">
        <v>701</v>
      </c>
      <c r="G74" s="2" t="s">
        <v>774</v>
      </c>
      <c r="H74" s="2" t="s">
        <v>773</v>
      </c>
      <c r="I74" s="2" t="s">
        <v>760</v>
      </c>
      <c r="J74" s="2" t="s">
        <v>167</v>
      </c>
      <c r="K74" s="6" t="s">
        <v>765</v>
      </c>
      <c r="L74" s="1" t="s">
        <v>764</v>
      </c>
      <c r="M74" s="2" t="s">
        <v>17</v>
      </c>
      <c r="P74" s="2">
        <v>24</v>
      </c>
      <c r="Q74" s="2" t="s">
        <v>249</v>
      </c>
      <c r="R74" s="2">
        <v>24</v>
      </c>
      <c r="S74" s="2" t="s">
        <v>249</v>
      </c>
      <c r="T74" s="2">
        <v>24</v>
      </c>
      <c r="U74" s="2" t="s">
        <v>249</v>
      </c>
      <c r="V74" s="2">
        <v>23</v>
      </c>
      <c r="W74" s="2" t="s">
        <v>249</v>
      </c>
      <c r="X74" s="3" t="s">
        <v>1143</v>
      </c>
    </row>
    <row r="75" spans="4:24">
      <c r="F75" s="2" t="s">
        <v>702</v>
      </c>
      <c r="G75" s="2" t="s">
        <v>774</v>
      </c>
      <c r="H75" s="2" t="s">
        <v>773</v>
      </c>
      <c r="I75" s="2" t="s">
        <v>760</v>
      </c>
      <c r="J75" s="2" t="s">
        <v>168</v>
      </c>
      <c r="K75" s="6" t="s">
        <v>765</v>
      </c>
      <c r="L75" s="1" t="s">
        <v>764</v>
      </c>
      <c r="M75" s="2" t="s">
        <v>17</v>
      </c>
      <c r="P75" s="2">
        <v>26</v>
      </c>
      <c r="Q75" s="2" t="s">
        <v>254</v>
      </c>
      <c r="R75" s="2">
        <v>26</v>
      </c>
      <c r="S75" s="2" t="s">
        <v>254</v>
      </c>
      <c r="T75" s="2">
        <v>26</v>
      </c>
      <c r="U75" s="2" t="s">
        <v>254</v>
      </c>
      <c r="V75" s="2">
        <v>25</v>
      </c>
      <c r="W75" s="2" t="s">
        <v>254</v>
      </c>
      <c r="X75" s="3" t="s">
        <v>1144</v>
      </c>
    </row>
    <row r="76" spans="4:24">
      <c r="F76" s="2" t="s">
        <v>703</v>
      </c>
      <c r="G76" s="2" t="s">
        <v>774</v>
      </c>
      <c r="H76" s="2" t="s">
        <v>773</v>
      </c>
      <c r="I76" s="2" t="s">
        <v>760</v>
      </c>
      <c r="J76" s="2" t="s">
        <v>169</v>
      </c>
      <c r="K76" s="6" t="s">
        <v>765</v>
      </c>
      <c r="L76" s="1" t="s">
        <v>764</v>
      </c>
      <c r="M76" s="2" t="s">
        <v>17</v>
      </c>
      <c r="P76" s="2">
        <v>27</v>
      </c>
      <c r="Q76" s="2" t="s">
        <v>257</v>
      </c>
      <c r="R76" s="2">
        <v>27</v>
      </c>
      <c r="S76" s="2" t="s">
        <v>257</v>
      </c>
      <c r="T76" s="2">
        <v>27</v>
      </c>
      <c r="U76" s="2" t="s">
        <v>257</v>
      </c>
      <c r="V76" s="2">
        <v>26</v>
      </c>
      <c r="W76" s="2" t="s">
        <v>257</v>
      </c>
      <c r="X76" s="3" t="s">
        <v>1145</v>
      </c>
    </row>
    <row r="77" spans="4:24">
      <c r="F77" s="2" t="s">
        <v>704</v>
      </c>
      <c r="G77" s="2" t="s">
        <v>774</v>
      </c>
      <c r="H77" s="2" t="s">
        <v>773</v>
      </c>
      <c r="I77" s="2" t="s">
        <v>760</v>
      </c>
      <c r="J77" s="2" t="s">
        <v>170</v>
      </c>
      <c r="K77" s="6" t="s">
        <v>765</v>
      </c>
      <c r="L77" s="1" t="s">
        <v>764</v>
      </c>
      <c r="M77" s="2" t="s">
        <v>26</v>
      </c>
      <c r="P77" s="2">
        <v>29</v>
      </c>
      <c r="Q77" s="2" t="s">
        <v>262</v>
      </c>
      <c r="R77" s="2">
        <v>29</v>
      </c>
      <c r="S77" s="2" t="s">
        <v>262</v>
      </c>
      <c r="T77" s="2">
        <v>29</v>
      </c>
      <c r="U77" s="2" t="s">
        <v>262</v>
      </c>
      <c r="V77" s="2">
        <v>28</v>
      </c>
      <c r="W77" s="2" t="s">
        <v>262</v>
      </c>
      <c r="X77" s="3" t="s">
        <v>1146</v>
      </c>
    </row>
    <row r="78" spans="4:24">
      <c r="F78" s="2" t="s">
        <v>705</v>
      </c>
      <c r="G78" s="2" t="s">
        <v>774</v>
      </c>
      <c r="H78" s="2" t="s">
        <v>773</v>
      </c>
      <c r="I78" s="2" t="s">
        <v>760</v>
      </c>
      <c r="J78" s="2" t="s">
        <v>171</v>
      </c>
      <c r="K78" s="6" t="s">
        <v>765</v>
      </c>
      <c r="L78" s="1" t="s">
        <v>764</v>
      </c>
      <c r="M78" s="2" t="s">
        <v>26</v>
      </c>
      <c r="P78" s="2">
        <v>30</v>
      </c>
      <c r="Q78" s="2" t="s">
        <v>265</v>
      </c>
      <c r="R78" s="2">
        <v>30</v>
      </c>
      <c r="S78" s="2" t="s">
        <v>265</v>
      </c>
      <c r="T78" s="2">
        <v>30</v>
      </c>
      <c r="U78" s="2" t="s">
        <v>265</v>
      </c>
      <c r="V78" s="2">
        <v>29</v>
      </c>
      <c r="W78" s="2" t="s">
        <v>265</v>
      </c>
      <c r="X78" s="3" t="s">
        <v>1147</v>
      </c>
    </row>
    <row r="79" spans="4:24">
      <c r="D79" s="2" t="s">
        <v>752</v>
      </c>
      <c r="F79" s="2" t="s">
        <v>706</v>
      </c>
      <c r="G79" s="2" t="s">
        <v>774</v>
      </c>
      <c r="H79" s="2" t="s">
        <v>773</v>
      </c>
      <c r="I79" s="2" t="s">
        <v>760</v>
      </c>
      <c r="J79" s="2" t="s">
        <v>172</v>
      </c>
      <c r="K79" s="6" t="s">
        <v>765</v>
      </c>
      <c r="L79" s="1" t="s">
        <v>764</v>
      </c>
      <c r="M79" s="2" t="s">
        <v>26</v>
      </c>
      <c r="P79" s="2">
        <v>33</v>
      </c>
      <c r="Q79" s="2" t="s">
        <v>272</v>
      </c>
      <c r="R79" s="2">
        <v>33</v>
      </c>
      <c r="S79" s="2" t="s">
        <v>272</v>
      </c>
      <c r="T79" s="2">
        <v>33</v>
      </c>
      <c r="U79" s="2" t="s">
        <v>272</v>
      </c>
      <c r="V79" s="2">
        <v>32</v>
      </c>
      <c r="W79" s="2" t="s">
        <v>272</v>
      </c>
      <c r="X79" s="3" t="s">
        <v>1148</v>
      </c>
    </row>
    <row r="80" spans="4:24">
      <c r="F80" s="2" t="s">
        <v>707</v>
      </c>
      <c r="G80" s="2" t="s">
        <v>774</v>
      </c>
      <c r="H80" s="2" t="s">
        <v>773</v>
      </c>
      <c r="I80" s="2" t="s">
        <v>760</v>
      </c>
      <c r="J80" s="2" t="s">
        <v>173</v>
      </c>
      <c r="K80" s="6" t="s">
        <v>765</v>
      </c>
      <c r="L80" s="1" t="s">
        <v>764</v>
      </c>
      <c r="M80" s="2" t="s">
        <v>26</v>
      </c>
      <c r="P80" s="2">
        <v>34</v>
      </c>
      <c r="Q80" s="2" t="s">
        <v>274</v>
      </c>
      <c r="R80" s="2">
        <v>34</v>
      </c>
      <c r="S80" s="2" t="s">
        <v>274</v>
      </c>
      <c r="T80" s="2">
        <v>34</v>
      </c>
      <c r="U80" s="2" t="s">
        <v>274</v>
      </c>
      <c r="V80" s="2">
        <v>33</v>
      </c>
      <c r="W80" s="2" t="s">
        <v>274</v>
      </c>
      <c r="X80" s="3" t="s">
        <v>1149</v>
      </c>
    </row>
    <row r="81" spans="4:24">
      <c r="F81" s="2" t="s">
        <v>708</v>
      </c>
      <c r="G81" s="2" t="s">
        <v>774</v>
      </c>
      <c r="H81" s="2" t="s">
        <v>773</v>
      </c>
      <c r="I81" s="2" t="s">
        <v>760</v>
      </c>
      <c r="J81" s="1" t="s">
        <v>174</v>
      </c>
      <c r="K81" s="6" t="s">
        <v>765</v>
      </c>
      <c r="L81" s="1" t="s">
        <v>764</v>
      </c>
      <c r="M81" s="2" t="s">
        <v>26</v>
      </c>
      <c r="P81" s="2">
        <v>35</v>
      </c>
      <c r="Q81" s="2" t="s">
        <v>277</v>
      </c>
      <c r="R81" s="2">
        <v>35</v>
      </c>
      <c r="S81" s="2" t="s">
        <v>277</v>
      </c>
      <c r="T81" s="2">
        <v>35</v>
      </c>
      <c r="U81" s="2" t="s">
        <v>277</v>
      </c>
      <c r="V81" s="2">
        <v>34</v>
      </c>
      <c r="W81" s="2" t="s">
        <v>277</v>
      </c>
      <c r="X81" s="3" t="s">
        <v>1150</v>
      </c>
    </row>
    <row r="82" spans="4:24" hidden="1">
      <c r="F82" s="2" t="s">
        <v>709</v>
      </c>
      <c r="G82" s="2" t="s">
        <v>774</v>
      </c>
      <c r="H82" s="2" t="s">
        <v>768</v>
      </c>
      <c r="I82" s="2" t="s">
        <v>762</v>
      </c>
      <c r="J82" s="1" t="s">
        <v>175</v>
      </c>
      <c r="K82" s="6"/>
      <c r="L82" s="1" t="s">
        <v>764</v>
      </c>
      <c r="M82" s="2" t="s">
        <v>26</v>
      </c>
      <c r="P82" s="2">
        <v>36</v>
      </c>
      <c r="Q82" s="2" t="s">
        <v>280</v>
      </c>
      <c r="R82" s="2">
        <v>36</v>
      </c>
      <c r="S82" s="2" t="s">
        <v>280</v>
      </c>
      <c r="T82" s="2">
        <v>36</v>
      </c>
      <c r="U82" s="2" t="s">
        <v>280</v>
      </c>
      <c r="V82" s="2">
        <v>35</v>
      </c>
      <c r="W82" s="2" t="s">
        <v>280</v>
      </c>
      <c r="X82" s="3" t="s">
        <v>1151</v>
      </c>
    </row>
    <row r="83" spans="4:24">
      <c r="D83" s="2" t="s">
        <v>751</v>
      </c>
      <c r="F83" s="2" t="s">
        <v>710</v>
      </c>
      <c r="G83" s="2" t="s">
        <v>774</v>
      </c>
      <c r="H83" s="2" t="s">
        <v>773</v>
      </c>
      <c r="I83" s="2" t="s">
        <v>760</v>
      </c>
      <c r="J83" s="1" t="s">
        <v>176</v>
      </c>
      <c r="K83" s="6" t="s">
        <v>765</v>
      </c>
      <c r="L83" s="1" t="s">
        <v>764</v>
      </c>
      <c r="M83" s="2" t="s">
        <v>31</v>
      </c>
      <c r="P83" s="2">
        <v>38</v>
      </c>
      <c r="Q83" s="2" t="s">
        <v>284</v>
      </c>
      <c r="R83" s="2">
        <v>38</v>
      </c>
      <c r="S83" s="2" t="s">
        <v>284</v>
      </c>
      <c r="T83" s="2">
        <v>38</v>
      </c>
      <c r="U83" s="2" t="s">
        <v>284</v>
      </c>
      <c r="V83" s="2">
        <v>37</v>
      </c>
      <c r="W83" s="2" t="s">
        <v>284</v>
      </c>
      <c r="X83" s="3" t="s">
        <v>1152</v>
      </c>
    </row>
    <row r="84" spans="4:24">
      <c r="D84" s="2" t="s">
        <v>754</v>
      </c>
      <c r="F84" s="2" t="s">
        <v>711</v>
      </c>
      <c r="G84" s="2" t="s">
        <v>774</v>
      </c>
      <c r="H84" s="2" t="s">
        <v>773</v>
      </c>
      <c r="I84" s="2" t="s">
        <v>760</v>
      </c>
      <c r="J84" s="1" t="s">
        <v>177</v>
      </c>
      <c r="K84" s="6" t="s">
        <v>765</v>
      </c>
      <c r="L84" s="1" t="s">
        <v>764</v>
      </c>
      <c r="M84" s="2" t="s">
        <v>31</v>
      </c>
      <c r="P84" s="2">
        <v>40</v>
      </c>
      <c r="Q84" s="2" t="s">
        <v>289</v>
      </c>
      <c r="R84" s="2">
        <v>40</v>
      </c>
      <c r="S84" s="2" t="s">
        <v>289</v>
      </c>
      <c r="T84" s="2">
        <v>40</v>
      </c>
      <c r="U84" s="2" t="s">
        <v>289</v>
      </c>
      <c r="V84" s="2">
        <v>39</v>
      </c>
      <c r="W84" s="2" t="s">
        <v>289</v>
      </c>
      <c r="X84" s="3" t="s">
        <v>1153</v>
      </c>
    </row>
    <row r="85" spans="4:24">
      <c r="F85" s="2" t="s">
        <v>712</v>
      </c>
      <c r="G85" s="2" t="s">
        <v>774</v>
      </c>
      <c r="H85" s="2" t="s">
        <v>773</v>
      </c>
      <c r="I85" s="2" t="s">
        <v>760</v>
      </c>
      <c r="J85" s="1" t="s">
        <v>178</v>
      </c>
      <c r="K85" s="6" t="s">
        <v>765</v>
      </c>
      <c r="L85" s="1" t="s">
        <v>764</v>
      </c>
      <c r="M85" s="2" t="s">
        <v>31</v>
      </c>
      <c r="P85" s="2">
        <v>41</v>
      </c>
      <c r="Q85" s="2" t="s">
        <v>292</v>
      </c>
      <c r="R85" s="2">
        <v>41</v>
      </c>
      <c r="S85" s="2" t="s">
        <v>292</v>
      </c>
      <c r="T85" s="2">
        <v>41</v>
      </c>
      <c r="U85" s="2" t="s">
        <v>292</v>
      </c>
      <c r="V85" s="2">
        <v>40</v>
      </c>
      <c r="W85" s="2" t="s">
        <v>292</v>
      </c>
      <c r="X85" s="3" t="s">
        <v>1154</v>
      </c>
    </row>
    <row r="86" spans="4:24">
      <c r="D86" s="2" t="s">
        <v>754</v>
      </c>
      <c r="F86" s="2" t="s">
        <v>713</v>
      </c>
      <c r="G86" s="2" t="s">
        <v>774</v>
      </c>
      <c r="H86" s="2" t="s">
        <v>773</v>
      </c>
      <c r="I86" s="2" t="s">
        <v>760</v>
      </c>
      <c r="J86" s="1" t="s">
        <v>179</v>
      </c>
      <c r="K86" s="6" t="s">
        <v>765</v>
      </c>
      <c r="L86" s="1" t="s">
        <v>764</v>
      </c>
      <c r="M86" s="2" t="s">
        <v>31</v>
      </c>
      <c r="P86" s="2">
        <v>42</v>
      </c>
      <c r="Q86" s="2" t="s">
        <v>295</v>
      </c>
      <c r="R86" s="2">
        <v>42</v>
      </c>
      <c r="S86" s="2" t="s">
        <v>295</v>
      </c>
      <c r="T86" s="2">
        <v>42</v>
      </c>
      <c r="U86" s="2" t="s">
        <v>295</v>
      </c>
      <c r="V86" s="2">
        <v>41</v>
      </c>
      <c r="W86" s="2" t="s">
        <v>295</v>
      </c>
      <c r="X86" s="3" t="s">
        <v>1155</v>
      </c>
    </row>
    <row r="87" spans="4:24">
      <c r="F87" s="2" t="s">
        <v>714</v>
      </c>
      <c r="G87" s="2" t="s">
        <v>774</v>
      </c>
      <c r="H87" s="2" t="s">
        <v>773</v>
      </c>
      <c r="I87" s="2" t="s">
        <v>760</v>
      </c>
      <c r="J87" s="1" t="s">
        <v>180</v>
      </c>
      <c r="K87" s="6" t="s">
        <v>765</v>
      </c>
      <c r="L87" s="1" t="s">
        <v>764</v>
      </c>
      <c r="M87" s="2" t="s">
        <v>31</v>
      </c>
      <c r="P87" s="2">
        <v>44</v>
      </c>
      <c r="Q87" s="2" t="s">
        <v>300</v>
      </c>
      <c r="R87" s="2">
        <v>44</v>
      </c>
      <c r="S87" s="2" t="s">
        <v>300</v>
      </c>
      <c r="T87" s="2">
        <v>44</v>
      </c>
      <c r="U87" s="2" t="s">
        <v>300</v>
      </c>
      <c r="V87" s="2">
        <v>43</v>
      </c>
      <c r="W87" s="2" t="s">
        <v>300</v>
      </c>
      <c r="X87" s="3" t="s">
        <v>1156</v>
      </c>
    </row>
    <row r="88" spans="4:24">
      <c r="D88" s="2" t="s">
        <v>752</v>
      </c>
      <c r="F88" s="2" t="s">
        <v>715</v>
      </c>
      <c r="G88" s="2" t="s">
        <v>774</v>
      </c>
      <c r="H88" s="2" t="s">
        <v>773</v>
      </c>
      <c r="I88" s="2" t="s">
        <v>760</v>
      </c>
      <c r="J88" s="1" t="s">
        <v>181</v>
      </c>
      <c r="K88" s="6" t="s">
        <v>765</v>
      </c>
      <c r="L88" s="1" t="s">
        <v>764</v>
      </c>
      <c r="M88" s="2" t="s">
        <v>31</v>
      </c>
      <c r="P88" s="2">
        <v>45</v>
      </c>
      <c r="Q88" s="2" t="s">
        <v>303</v>
      </c>
      <c r="R88" s="2">
        <v>45</v>
      </c>
      <c r="S88" s="2" t="s">
        <v>303</v>
      </c>
      <c r="T88" s="2">
        <v>45</v>
      </c>
      <c r="U88" s="2" t="s">
        <v>303</v>
      </c>
      <c r="V88" s="2">
        <v>44</v>
      </c>
      <c r="W88" s="2" t="s">
        <v>303</v>
      </c>
      <c r="X88" s="3" t="s">
        <v>1157</v>
      </c>
    </row>
    <row r="89" spans="4:24">
      <c r="D89" s="2" t="s">
        <v>752</v>
      </c>
      <c r="F89" s="2" t="s">
        <v>716</v>
      </c>
      <c r="G89" s="2" t="s">
        <v>774</v>
      </c>
      <c r="H89" s="2" t="s">
        <v>773</v>
      </c>
      <c r="I89" s="2" t="s">
        <v>760</v>
      </c>
      <c r="J89" s="1" t="s">
        <v>182</v>
      </c>
      <c r="K89" s="6" t="s">
        <v>765</v>
      </c>
      <c r="L89" s="1" t="s">
        <v>764</v>
      </c>
      <c r="M89" s="2" t="s">
        <v>31</v>
      </c>
      <c r="P89" s="2">
        <v>46</v>
      </c>
      <c r="Q89" s="2" t="s">
        <v>306</v>
      </c>
      <c r="R89" s="2">
        <v>46</v>
      </c>
      <c r="S89" s="2" t="s">
        <v>306</v>
      </c>
      <c r="T89" s="2">
        <v>46</v>
      </c>
      <c r="U89" s="2" t="s">
        <v>306</v>
      </c>
      <c r="V89" s="2">
        <v>45</v>
      </c>
      <c r="W89" s="2" t="s">
        <v>306</v>
      </c>
      <c r="X89" s="3" t="s">
        <v>1158</v>
      </c>
    </row>
    <row r="90" spans="4:24">
      <c r="F90" s="2" t="s">
        <v>717</v>
      </c>
      <c r="G90" s="2" t="s">
        <v>774</v>
      </c>
      <c r="H90" s="2" t="s">
        <v>773</v>
      </c>
      <c r="I90" s="2" t="s">
        <v>760</v>
      </c>
      <c r="J90" s="1" t="s">
        <v>183</v>
      </c>
      <c r="K90" s="6" t="s">
        <v>765</v>
      </c>
      <c r="L90" s="1" t="s">
        <v>764</v>
      </c>
      <c r="M90" s="2" t="s">
        <v>17</v>
      </c>
      <c r="P90" s="2">
        <v>51</v>
      </c>
      <c r="Q90" s="2" t="s">
        <v>502</v>
      </c>
      <c r="R90" s="2">
        <v>51</v>
      </c>
      <c r="S90" s="2" t="s">
        <v>502</v>
      </c>
      <c r="T90" s="2">
        <v>51</v>
      </c>
      <c r="U90" s="2" t="s">
        <v>502</v>
      </c>
      <c r="V90" s="2">
        <v>50</v>
      </c>
      <c r="W90" s="2" t="s">
        <v>502</v>
      </c>
      <c r="X90" s="3" t="s">
        <v>1159</v>
      </c>
    </row>
    <row r="91" spans="4:24">
      <c r="F91" s="2" t="s">
        <v>718</v>
      </c>
      <c r="G91" s="2" t="s">
        <v>774</v>
      </c>
      <c r="H91" s="2" t="s">
        <v>773</v>
      </c>
      <c r="I91" s="2" t="s">
        <v>760</v>
      </c>
      <c r="J91" s="1" t="s">
        <v>184</v>
      </c>
      <c r="K91" s="6" t="s">
        <v>765</v>
      </c>
      <c r="L91" s="1" t="s">
        <v>764</v>
      </c>
      <c r="M91" s="2" t="s">
        <v>17</v>
      </c>
      <c r="P91" s="2">
        <v>52</v>
      </c>
      <c r="Q91" s="2" t="s">
        <v>504</v>
      </c>
      <c r="R91" s="2">
        <v>52</v>
      </c>
      <c r="S91" s="2" t="s">
        <v>504</v>
      </c>
      <c r="T91" s="2">
        <v>52</v>
      </c>
      <c r="U91" s="2" t="s">
        <v>504</v>
      </c>
      <c r="V91" s="2">
        <v>51</v>
      </c>
      <c r="W91" s="2" t="s">
        <v>504</v>
      </c>
      <c r="X91" s="3" t="s">
        <v>1160</v>
      </c>
    </row>
    <row r="92" spans="4:24">
      <c r="D92" s="2" t="s">
        <v>753</v>
      </c>
      <c r="F92" s="2" t="s">
        <v>719</v>
      </c>
      <c r="G92" s="2" t="s">
        <v>774</v>
      </c>
      <c r="H92" s="2" t="s">
        <v>773</v>
      </c>
      <c r="I92" s="2" t="s">
        <v>760</v>
      </c>
      <c r="J92" s="1" t="s">
        <v>185</v>
      </c>
      <c r="K92" s="6" t="s">
        <v>765</v>
      </c>
      <c r="L92" s="1" t="s">
        <v>764</v>
      </c>
      <c r="M92" s="2" t="s">
        <v>17</v>
      </c>
      <c r="P92" s="2">
        <v>54</v>
      </c>
      <c r="Q92" s="2" t="s">
        <v>506</v>
      </c>
      <c r="R92" s="2">
        <v>54</v>
      </c>
      <c r="S92" s="2" t="s">
        <v>506</v>
      </c>
      <c r="T92" s="2">
        <v>54</v>
      </c>
      <c r="U92" s="2" t="s">
        <v>506</v>
      </c>
      <c r="V92" s="2">
        <v>53</v>
      </c>
      <c r="W92" s="2" t="s">
        <v>506</v>
      </c>
      <c r="X92" s="3" t="s">
        <v>1161</v>
      </c>
    </row>
    <row r="93" spans="4:24" hidden="1">
      <c r="D93" s="2" t="s">
        <v>753</v>
      </c>
      <c r="F93" s="2" t="s">
        <v>720</v>
      </c>
      <c r="G93" s="2" t="s">
        <v>774</v>
      </c>
      <c r="H93" s="2" t="s">
        <v>768</v>
      </c>
      <c r="I93" s="2" t="s">
        <v>762</v>
      </c>
      <c r="J93" s="1" t="s">
        <v>186</v>
      </c>
      <c r="K93" s="6"/>
      <c r="L93" s="1" t="s">
        <v>764</v>
      </c>
      <c r="M93" s="2" t="s">
        <v>17</v>
      </c>
      <c r="P93" s="2">
        <v>58</v>
      </c>
      <c r="Q93" s="2" t="s">
        <v>508</v>
      </c>
      <c r="R93" s="2">
        <v>58</v>
      </c>
      <c r="S93" s="2" t="s">
        <v>508</v>
      </c>
      <c r="T93" s="2">
        <v>58</v>
      </c>
      <c r="U93" s="2" t="s">
        <v>508</v>
      </c>
      <c r="V93" s="2">
        <v>57</v>
      </c>
      <c r="W93" s="2" t="s">
        <v>508</v>
      </c>
      <c r="X93" s="3" t="s">
        <v>1162</v>
      </c>
    </row>
    <row r="94" spans="4:24">
      <c r="D94" s="2" t="s">
        <v>754</v>
      </c>
      <c r="F94" s="2" t="s">
        <v>721</v>
      </c>
      <c r="G94" s="2" t="s">
        <v>774</v>
      </c>
      <c r="H94" s="2" t="s">
        <v>773</v>
      </c>
      <c r="I94" s="2" t="s">
        <v>760</v>
      </c>
      <c r="J94" s="1" t="s">
        <v>187</v>
      </c>
      <c r="K94" s="6" t="s">
        <v>765</v>
      </c>
      <c r="L94" s="1" t="s">
        <v>764</v>
      </c>
      <c r="M94" s="2" t="s">
        <v>17</v>
      </c>
      <c r="P94" s="2">
        <v>63</v>
      </c>
      <c r="Q94" s="2" t="s">
        <v>510</v>
      </c>
      <c r="R94" s="2">
        <v>63</v>
      </c>
      <c r="S94" s="2" t="s">
        <v>510</v>
      </c>
      <c r="T94" s="2">
        <v>63</v>
      </c>
      <c r="U94" s="2" t="s">
        <v>510</v>
      </c>
      <c r="V94" s="2">
        <v>62</v>
      </c>
      <c r="W94" s="2" t="s">
        <v>510</v>
      </c>
      <c r="X94" s="3" t="s">
        <v>1163</v>
      </c>
    </row>
    <row r="95" spans="4:24">
      <c r="F95" s="2" t="s">
        <v>722</v>
      </c>
      <c r="G95" s="2" t="s">
        <v>774</v>
      </c>
      <c r="H95" s="2" t="s">
        <v>773</v>
      </c>
      <c r="I95" s="2" t="s">
        <v>760</v>
      </c>
      <c r="J95" s="1" t="s">
        <v>188</v>
      </c>
      <c r="K95" s="6" t="s">
        <v>765</v>
      </c>
      <c r="L95" s="1" t="s">
        <v>764</v>
      </c>
      <c r="M95" s="2" t="s">
        <v>17</v>
      </c>
      <c r="P95" s="2">
        <v>65</v>
      </c>
      <c r="Q95" s="2" t="s">
        <v>512</v>
      </c>
      <c r="R95" s="2">
        <v>65</v>
      </c>
      <c r="S95" s="2" t="s">
        <v>512</v>
      </c>
      <c r="T95" s="2">
        <v>65</v>
      </c>
      <c r="U95" s="2" t="s">
        <v>512</v>
      </c>
      <c r="V95" s="2">
        <v>64</v>
      </c>
      <c r="W95" s="2" t="s">
        <v>512</v>
      </c>
      <c r="X95" s="3" t="s">
        <v>1164</v>
      </c>
    </row>
    <row r="96" spans="4:24">
      <c r="D96" s="2" t="s">
        <v>755</v>
      </c>
      <c r="F96" s="2" t="s">
        <v>723</v>
      </c>
      <c r="G96" s="2" t="s">
        <v>774</v>
      </c>
      <c r="H96" s="2" t="s">
        <v>773</v>
      </c>
      <c r="I96" s="2" t="s">
        <v>760</v>
      </c>
      <c r="J96" s="1" t="s">
        <v>189</v>
      </c>
      <c r="K96" s="6" t="s">
        <v>765</v>
      </c>
      <c r="L96" s="1" t="s">
        <v>764</v>
      </c>
      <c r="M96" s="2" t="s">
        <v>17</v>
      </c>
      <c r="P96" s="2">
        <v>67</v>
      </c>
      <c r="Q96" s="2" t="s">
        <v>514</v>
      </c>
      <c r="R96" s="2">
        <v>67</v>
      </c>
      <c r="S96" s="2" t="s">
        <v>514</v>
      </c>
      <c r="T96" s="2">
        <v>67</v>
      </c>
      <c r="U96" s="2" t="s">
        <v>514</v>
      </c>
      <c r="V96" s="2">
        <v>66</v>
      </c>
      <c r="W96" s="2" t="s">
        <v>514</v>
      </c>
      <c r="X96" s="3" t="s">
        <v>1165</v>
      </c>
    </row>
    <row r="97" spans="5:70" hidden="1">
      <c r="F97" s="2" t="s">
        <v>724</v>
      </c>
      <c r="G97" s="2" t="s">
        <v>774</v>
      </c>
      <c r="H97" s="2" t="s">
        <v>768</v>
      </c>
      <c r="I97" s="2" t="s">
        <v>762</v>
      </c>
      <c r="J97" s="1" t="s">
        <v>190</v>
      </c>
      <c r="K97" s="6"/>
      <c r="L97" s="1" t="s">
        <v>764</v>
      </c>
      <c r="M97" s="2" t="s">
        <v>52</v>
      </c>
      <c r="P97" s="2">
        <v>74</v>
      </c>
      <c r="Q97" s="2" t="s">
        <v>516</v>
      </c>
      <c r="R97" s="2">
        <v>74</v>
      </c>
      <c r="S97" s="2" t="s">
        <v>516</v>
      </c>
      <c r="T97" s="2">
        <v>74</v>
      </c>
      <c r="U97" s="2" t="s">
        <v>516</v>
      </c>
      <c r="V97" s="2">
        <v>73</v>
      </c>
      <c r="W97" s="2" t="s">
        <v>516</v>
      </c>
      <c r="X97" s="3" t="s">
        <v>1166</v>
      </c>
    </row>
    <row r="98" spans="5:70" hidden="1">
      <c r="F98" s="2" t="s">
        <v>725</v>
      </c>
      <c r="G98" s="2" t="s">
        <v>774</v>
      </c>
      <c r="H98" s="2" t="s">
        <v>768</v>
      </c>
      <c r="I98" s="2" t="s">
        <v>762</v>
      </c>
      <c r="J98" s="1" t="s">
        <v>191</v>
      </c>
      <c r="K98" s="6"/>
      <c r="L98" s="1" t="s">
        <v>764</v>
      </c>
      <c r="M98" s="2" t="s">
        <v>52</v>
      </c>
      <c r="P98" s="2">
        <v>75</v>
      </c>
      <c r="Q98" s="2" t="s">
        <v>518</v>
      </c>
      <c r="R98" s="2">
        <v>75</v>
      </c>
      <c r="S98" s="2" t="s">
        <v>518</v>
      </c>
      <c r="T98" s="2">
        <v>75</v>
      </c>
      <c r="U98" s="2" t="s">
        <v>518</v>
      </c>
      <c r="V98" s="2">
        <v>74</v>
      </c>
      <c r="W98" s="2" t="s">
        <v>518</v>
      </c>
      <c r="X98" s="3" t="s">
        <v>1167</v>
      </c>
    </row>
    <row r="99" spans="5:70" hidden="1">
      <c r="F99" s="2" t="s">
        <v>726</v>
      </c>
      <c r="G99" s="2" t="s">
        <v>774</v>
      </c>
      <c r="H99" s="2" t="s">
        <v>768</v>
      </c>
      <c r="I99" s="2" t="s">
        <v>762</v>
      </c>
      <c r="J99" s="1" t="s">
        <v>192</v>
      </c>
      <c r="K99" s="6"/>
      <c r="L99" s="1" t="s">
        <v>764</v>
      </c>
      <c r="M99" s="2" t="s">
        <v>52</v>
      </c>
      <c r="P99" s="2">
        <v>76</v>
      </c>
      <c r="Q99" s="2" t="s">
        <v>520</v>
      </c>
      <c r="R99" s="2">
        <v>76</v>
      </c>
      <c r="S99" s="2" t="s">
        <v>520</v>
      </c>
      <c r="T99" s="2">
        <v>76</v>
      </c>
      <c r="U99" s="2" t="s">
        <v>520</v>
      </c>
      <c r="V99" s="2">
        <v>75</v>
      </c>
      <c r="W99" s="2" t="s">
        <v>520</v>
      </c>
      <c r="X99" s="3" t="s">
        <v>1168</v>
      </c>
    </row>
    <row r="100" spans="5:70" hidden="1">
      <c r="E100" s="2" t="s">
        <v>1055</v>
      </c>
      <c r="F100" s="2" t="s">
        <v>772</v>
      </c>
      <c r="G100" s="2" t="s">
        <v>774</v>
      </c>
      <c r="H100" s="2" t="s">
        <v>769</v>
      </c>
      <c r="J100" s="1"/>
      <c r="K100" s="6"/>
      <c r="L100" s="1"/>
      <c r="X100" s="3" t="s">
        <v>1183</v>
      </c>
    </row>
    <row r="101" spans="5:70">
      <c r="J101" s="1"/>
      <c r="K101" s="6"/>
      <c r="L101" s="1"/>
      <c r="X101" s="3"/>
    </row>
    <row r="102" spans="5:70">
      <c r="E102" s="2" t="s">
        <v>1208</v>
      </c>
      <c r="F102" s="2">
        <v>189</v>
      </c>
      <c r="G102" s="2">
        <v>90</v>
      </c>
      <c r="H102" s="2" t="s">
        <v>1205</v>
      </c>
      <c r="J102" s="1"/>
      <c r="K102" s="6"/>
      <c r="L102" s="1"/>
      <c r="X102" s="3"/>
    </row>
    <row r="103" spans="5:70">
      <c r="G103" s="2">
        <v>99</v>
      </c>
      <c r="H103" s="2" t="s">
        <v>1206</v>
      </c>
      <c r="J103" s="1"/>
      <c r="K103" s="6"/>
      <c r="L103" s="1"/>
      <c r="X103" s="3"/>
    </row>
    <row r="104" spans="5:70">
      <c r="G104" s="2">
        <v>8</v>
      </c>
      <c r="H104" s="2" t="s">
        <v>1204</v>
      </c>
      <c r="J104" s="1"/>
      <c r="K104" s="6"/>
      <c r="L104" s="1"/>
      <c r="X104" s="3"/>
    </row>
    <row r="105" spans="5:70">
      <c r="G105" s="2">
        <v>107</v>
      </c>
      <c r="H105" s="2" t="s">
        <v>1207</v>
      </c>
      <c r="J105" s="1"/>
      <c r="K105" s="6"/>
      <c r="L105" s="1"/>
      <c r="X105" s="3"/>
    </row>
    <row r="106" spans="5:70">
      <c r="J106" s="1"/>
      <c r="K106" s="6"/>
      <c r="L106" s="1"/>
      <c r="X106" s="3"/>
    </row>
    <row r="107" spans="5:70">
      <c r="J107" s="1"/>
      <c r="K107" s="6"/>
      <c r="L107" s="1"/>
      <c r="X107" s="3"/>
    </row>
    <row r="108" spans="5:70">
      <c r="J108" s="1"/>
      <c r="K108" s="6"/>
      <c r="L108" s="1"/>
      <c r="X108" s="3"/>
    </row>
    <row r="109" spans="5:70">
      <c r="J109" s="1"/>
      <c r="K109" s="6"/>
      <c r="L109" s="1"/>
      <c r="X109" s="3"/>
    </row>
    <row r="110" spans="5:70">
      <c r="J110" s="1"/>
      <c r="K110" s="6"/>
      <c r="L110" s="1"/>
      <c r="X110" s="3"/>
    </row>
    <row r="111" spans="5:70">
      <c r="J111" s="1"/>
      <c r="K111" s="6"/>
      <c r="L111" s="1"/>
      <c r="X111" s="3"/>
    </row>
    <row r="112" spans="5:70">
      <c r="F112" s="2" t="s">
        <v>561</v>
      </c>
      <c r="G112" s="2" t="s">
        <v>562</v>
      </c>
      <c r="H112" s="2" t="s">
        <v>563</v>
      </c>
      <c r="I112" s="2" t="s">
        <v>564</v>
      </c>
      <c r="J112" s="1" t="s">
        <v>566</v>
      </c>
      <c r="K112" s="6" t="s">
        <v>567</v>
      </c>
      <c r="L112" s="1" t="s">
        <v>568</v>
      </c>
      <c r="M112" s="2" t="s">
        <v>569</v>
      </c>
      <c r="N112" s="2" t="s">
        <v>570</v>
      </c>
      <c r="O112" s="2" t="s">
        <v>571</v>
      </c>
      <c r="P112" s="2" t="s">
        <v>572</v>
      </c>
      <c r="Q112" s="2" t="s">
        <v>574</v>
      </c>
      <c r="R112" s="2" t="s">
        <v>575</v>
      </c>
      <c r="S112" s="2" t="s">
        <v>576</v>
      </c>
      <c r="T112" s="2" t="s">
        <v>577</v>
      </c>
      <c r="U112" s="2" t="s">
        <v>582</v>
      </c>
      <c r="V112" s="2" t="s">
        <v>583</v>
      </c>
      <c r="W112" s="2" t="s">
        <v>584</v>
      </c>
      <c r="X112" s="3" t="s">
        <v>585</v>
      </c>
      <c r="Y112" s="2" t="s">
        <v>586</v>
      </c>
      <c r="Z112" s="2" t="s">
        <v>587</v>
      </c>
      <c r="AA112" s="2" t="s">
        <v>588</v>
      </c>
      <c r="AB112" s="2" t="s">
        <v>618</v>
      </c>
      <c r="AC112" s="2" t="s">
        <v>619</v>
      </c>
      <c r="AD112" s="2" t="s">
        <v>620</v>
      </c>
      <c r="AE112" s="2" t="s">
        <v>621</v>
      </c>
      <c r="AF112" s="2" t="s">
        <v>622</v>
      </c>
      <c r="AG112" s="2" t="s">
        <v>623</v>
      </c>
      <c r="AH112" s="2" t="s">
        <v>637</v>
      </c>
      <c r="AI112" s="2" t="s">
        <v>638</v>
      </c>
      <c r="AJ112" s="2" t="s">
        <v>651</v>
      </c>
      <c r="AK112" s="2" t="s">
        <v>652</v>
      </c>
      <c r="AL112" s="2" t="s">
        <v>653</v>
      </c>
      <c r="AM112" s="2" t="s">
        <v>660</v>
      </c>
      <c r="AN112" s="2" t="s">
        <v>661</v>
      </c>
      <c r="AO112" s="2" t="s">
        <v>662</v>
      </c>
      <c r="AP112" s="2" t="s">
        <v>663</v>
      </c>
      <c r="AQ112" s="2" t="s">
        <v>664</v>
      </c>
      <c r="AR112" s="2" t="s">
        <v>675</v>
      </c>
      <c r="AS112" s="2" t="s">
        <v>676</v>
      </c>
      <c r="AT112" s="2" t="s">
        <v>697</v>
      </c>
      <c r="AU112" s="2" t="s">
        <v>698</v>
      </c>
      <c r="AV112" s="2" t="s">
        <v>699</v>
      </c>
      <c r="AW112" s="2" t="s">
        <v>700</v>
      </c>
      <c r="AX112" s="2" t="s">
        <v>701</v>
      </c>
      <c r="AY112" s="2" t="s">
        <v>702</v>
      </c>
      <c r="AZ112" s="2" t="s">
        <v>703</v>
      </c>
      <c r="BA112" s="2" t="s">
        <v>704</v>
      </c>
      <c r="BB112" s="2" t="s">
        <v>705</v>
      </c>
      <c r="BC112" s="2" t="s">
        <v>706</v>
      </c>
      <c r="BD112" s="2" t="s">
        <v>707</v>
      </c>
      <c r="BE112" s="2" t="s">
        <v>708</v>
      </c>
      <c r="BF112" s="2" t="s">
        <v>710</v>
      </c>
      <c r="BG112" s="2" t="s">
        <v>711</v>
      </c>
      <c r="BH112" s="2" t="s">
        <v>712</v>
      </c>
      <c r="BI112" s="2" t="s">
        <v>713</v>
      </c>
      <c r="BJ112" s="2" t="s">
        <v>714</v>
      </c>
      <c r="BK112" s="2" t="s">
        <v>715</v>
      </c>
      <c r="BL112" s="2" t="s">
        <v>716</v>
      </c>
      <c r="BM112" s="2" t="s">
        <v>717</v>
      </c>
      <c r="BN112" s="2" t="s">
        <v>718</v>
      </c>
      <c r="BO112" s="2" t="s">
        <v>719</v>
      </c>
      <c r="BP112" s="2" t="s">
        <v>721</v>
      </c>
      <c r="BQ112" s="2" t="s">
        <v>722</v>
      </c>
      <c r="BR112" s="2" t="s">
        <v>723</v>
      </c>
    </row>
    <row r="113" spans="10:24">
      <c r="J113" s="1"/>
      <c r="K113" s="6"/>
      <c r="L113" s="1"/>
      <c r="X113" s="3"/>
    </row>
    <row r="114" spans="10:24">
      <c r="J114" s="1"/>
      <c r="K114" s="6"/>
      <c r="L114" s="1"/>
      <c r="X114" s="3"/>
    </row>
    <row r="115" spans="10:24">
      <c r="J115" s="1"/>
      <c r="K115" s="6"/>
      <c r="L115" s="1"/>
      <c r="X115" s="3"/>
    </row>
    <row r="116" spans="10:24">
      <c r="J116" s="1"/>
      <c r="K116" s="6"/>
      <c r="L116" s="1"/>
      <c r="X116" s="3"/>
    </row>
    <row r="117" spans="10:24">
      <c r="J117" s="1"/>
      <c r="K117" s="6"/>
      <c r="L117" s="1"/>
      <c r="X117" s="3"/>
    </row>
    <row r="118" spans="10:24">
      <c r="J118" s="1"/>
      <c r="K118" s="6"/>
      <c r="L118" s="1"/>
      <c r="X118" s="3"/>
    </row>
    <row r="119" spans="10:24">
      <c r="J119" s="1"/>
      <c r="K119" s="6"/>
      <c r="L119" s="1"/>
      <c r="X119" s="3"/>
    </row>
    <row r="120" spans="10:24">
      <c r="J120" s="1"/>
      <c r="K120" s="6"/>
      <c r="L120" s="1"/>
      <c r="X120" s="3"/>
    </row>
    <row r="121" spans="10:24">
      <c r="J121" s="1"/>
      <c r="K121" s="6"/>
      <c r="L121" s="1"/>
      <c r="X121" s="3"/>
    </row>
    <row r="122" spans="10:24">
      <c r="J122" s="1"/>
      <c r="K122" s="6"/>
      <c r="L122" s="1"/>
      <c r="X122" s="3"/>
    </row>
    <row r="123" spans="10:24">
      <c r="J123" s="1"/>
      <c r="K123" s="6"/>
      <c r="L123" s="1"/>
      <c r="X123" s="3"/>
    </row>
    <row r="124" spans="10:24">
      <c r="J124" s="1"/>
      <c r="K124" s="6"/>
      <c r="L124" s="1"/>
      <c r="X124" s="3"/>
    </row>
    <row r="125" spans="10:24">
      <c r="J125" s="1"/>
      <c r="K125" s="6"/>
      <c r="L125" s="1"/>
      <c r="X125" s="3"/>
    </row>
    <row r="126" spans="10:24">
      <c r="J126" s="1"/>
      <c r="K126" s="6"/>
      <c r="L126" s="1"/>
      <c r="X126" s="3"/>
    </row>
    <row r="127" spans="10:24">
      <c r="J127" s="1"/>
      <c r="K127" s="6"/>
      <c r="L127" s="1"/>
      <c r="X127" s="3"/>
    </row>
    <row r="128" spans="10:24">
      <c r="J128" s="1"/>
      <c r="K128" s="6"/>
      <c r="L128" s="1"/>
      <c r="X128" s="3"/>
    </row>
    <row r="129" spans="10:24">
      <c r="K129" s="6"/>
      <c r="L129" s="1"/>
      <c r="X129" s="3"/>
    </row>
    <row r="130" spans="10:24">
      <c r="K130" s="6"/>
      <c r="L130" s="1"/>
      <c r="X130" s="3"/>
    </row>
    <row r="131" spans="10:24">
      <c r="K131" s="6"/>
      <c r="L131" s="1"/>
      <c r="X131" s="3"/>
    </row>
    <row r="132" spans="10:24">
      <c r="K132" s="6"/>
      <c r="L132" s="1"/>
      <c r="X132" s="3"/>
    </row>
    <row r="133" spans="10:24">
      <c r="K133" s="6"/>
      <c r="L133" s="1"/>
      <c r="X133" s="3"/>
    </row>
    <row r="134" spans="10:24">
      <c r="J134" s="1"/>
      <c r="K134" s="6"/>
      <c r="L134" s="1"/>
      <c r="X134" s="3"/>
    </row>
    <row r="135" spans="10:24">
      <c r="J135" s="1"/>
      <c r="K135" s="6"/>
      <c r="L135" s="1"/>
      <c r="X135" s="3"/>
    </row>
    <row r="136" spans="10:24">
      <c r="J136" s="1"/>
      <c r="K136" s="6"/>
      <c r="L136" s="1"/>
      <c r="X136" s="3"/>
    </row>
    <row r="137" spans="10:24">
      <c r="K137" s="6"/>
      <c r="L137" s="1"/>
      <c r="X137" s="3"/>
    </row>
    <row r="138" spans="10:24">
      <c r="K138" s="6"/>
      <c r="L138" s="1"/>
      <c r="X138" s="3"/>
    </row>
    <row r="139" spans="10:24">
      <c r="K139" s="6"/>
      <c r="L139" s="1"/>
      <c r="X139" s="3"/>
    </row>
    <row r="140" spans="10:24">
      <c r="K140" s="6"/>
      <c r="L140" s="1"/>
      <c r="X140" s="3"/>
    </row>
    <row r="141" spans="10:24">
      <c r="K141" s="6"/>
      <c r="L141" s="1"/>
      <c r="X141" s="3"/>
    </row>
    <row r="142" spans="10:24">
      <c r="K142" s="6"/>
      <c r="L142" s="1"/>
      <c r="X142" s="3"/>
    </row>
    <row r="143" spans="10:24">
      <c r="K143" s="6"/>
      <c r="L143" s="1"/>
      <c r="X143" s="3"/>
    </row>
    <row r="144" spans="10:24">
      <c r="K144" s="6"/>
      <c r="L144" s="1"/>
      <c r="X144" s="3"/>
    </row>
    <row r="145" spans="11:24">
      <c r="K145" s="6"/>
      <c r="L145" s="1"/>
      <c r="X145" s="3"/>
    </row>
    <row r="146" spans="11:24">
      <c r="K146" s="6"/>
      <c r="L146" s="1"/>
      <c r="X146" s="3"/>
    </row>
    <row r="147" spans="11:24">
      <c r="K147" s="6"/>
      <c r="L147" s="1"/>
      <c r="X147" s="3"/>
    </row>
    <row r="148" spans="11:24">
      <c r="K148" s="6"/>
      <c r="L148" s="1"/>
      <c r="X148" s="3"/>
    </row>
    <row r="149" spans="11:24">
      <c r="K149" s="6"/>
      <c r="L149" s="1"/>
      <c r="X149" s="3"/>
    </row>
    <row r="150" spans="11:24">
      <c r="K150" s="6"/>
      <c r="L150" s="1"/>
      <c r="X150" s="3"/>
    </row>
    <row r="151" spans="11:24">
      <c r="K151" s="6"/>
      <c r="L151" s="1"/>
      <c r="X151" s="3"/>
    </row>
    <row r="152" spans="11:24">
      <c r="K152" s="6"/>
      <c r="L152" s="1"/>
      <c r="X152" s="3"/>
    </row>
    <row r="153" spans="11:24">
      <c r="K153" s="6"/>
      <c r="L153" s="1"/>
      <c r="X153" s="3"/>
    </row>
    <row r="154" spans="11:24">
      <c r="K154" s="6"/>
      <c r="L154" s="1"/>
      <c r="X154" s="3"/>
    </row>
    <row r="155" spans="11:24">
      <c r="K155" s="6"/>
      <c r="L155" s="1"/>
      <c r="X155" s="3"/>
    </row>
    <row r="156" spans="11:24">
      <c r="K156" s="6"/>
      <c r="L156" s="1"/>
      <c r="X156" s="3"/>
    </row>
    <row r="157" spans="11:24">
      <c r="K157" s="6"/>
      <c r="L157" s="1"/>
      <c r="X157" s="3"/>
    </row>
    <row r="158" spans="11:24">
      <c r="K158" s="6"/>
      <c r="L158" s="1"/>
      <c r="X158" s="3"/>
    </row>
    <row r="159" spans="11:24">
      <c r="K159" s="6"/>
      <c r="L159" s="1"/>
      <c r="X159" s="3"/>
    </row>
    <row r="160" spans="11:24">
      <c r="K160" s="6"/>
      <c r="L160" s="1"/>
      <c r="X160" s="3"/>
    </row>
    <row r="161" spans="10:24">
      <c r="K161" s="6"/>
      <c r="L161" s="1"/>
      <c r="X161" s="3"/>
    </row>
    <row r="162" spans="10:24">
      <c r="K162" s="6"/>
      <c r="L162" s="1"/>
      <c r="X162" s="3"/>
    </row>
    <row r="163" spans="10:24">
      <c r="K163" s="6"/>
      <c r="L163" s="1"/>
      <c r="X163" s="3"/>
    </row>
    <row r="164" spans="10:24">
      <c r="K164" s="6"/>
      <c r="L164" s="1"/>
      <c r="X164" s="3"/>
    </row>
    <row r="165" spans="10:24">
      <c r="K165" s="6"/>
      <c r="L165" s="1"/>
      <c r="X165" s="3"/>
    </row>
    <row r="166" spans="10:24">
      <c r="K166" s="6"/>
      <c r="L166" s="1"/>
      <c r="X166" s="3"/>
    </row>
    <row r="167" spans="10:24">
      <c r="K167" s="6"/>
      <c r="L167" s="1"/>
      <c r="X167" s="3"/>
    </row>
    <row r="168" spans="10:24">
      <c r="K168" s="6"/>
      <c r="L168" s="1"/>
      <c r="X168" s="3"/>
    </row>
    <row r="169" spans="10:24">
      <c r="K169" s="6"/>
      <c r="L169" s="1"/>
      <c r="X169" s="3"/>
    </row>
    <row r="170" spans="10:24">
      <c r="K170" s="6"/>
      <c r="L170" s="1"/>
      <c r="X170" s="3"/>
    </row>
    <row r="171" spans="10:24">
      <c r="K171" s="6"/>
      <c r="L171" s="1"/>
      <c r="X171" s="3"/>
    </row>
    <row r="172" spans="10:24">
      <c r="K172" s="6"/>
      <c r="L172" s="1"/>
      <c r="X172" s="3"/>
    </row>
    <row r="173" spans="10:24">
      <c r="K173" s="6"/>
      <c r="L173" s="1"/>
      <c r="X173" s="3"/>
    </row>
    <row r="174" spans="10:24">
      <c r="K174" s="6"/>
      <c r="L174" s="1"/>
      <c r="X174" s="3"/>
    </row>
    <row r="175" spans="10:24">
      <c r="K175" s="6"/>
      <c r="L175" s="1"/>
      <c r="X175" s="3"/>
    </row>
    <row r="176" spans="10:24">
      <c r="J176" s="1"/>
      <c r="K176" s="6"/>
      <c r="L176" s="1"/>
      <c r="X176" s="3"/>
    </row>
    <row r="177" spans="8:24">
      <c r="J177" s="1"/>
      <c r="K177" s="6"/>
      <c r="L177" s="1"/>
      <c r="X177" s="3"/>
    </row>
    <row r="178" spans="8:24">
      <c r="J178" s="1"/>
      <c r="K178" s="6"/>
      <c r="L178" s="1"/>
      <c r="X178" s="3"/>
    </row>
    <row r="179" spans="8:24">
      <c r="J179" s="1"/>
      <c r="K179" s="6"/>
      <c r="L179" s="1"/>
      <c r="X179" s="3"/>
    </row>
    <row r="180" spans="8:24">
      <c r="J180" s="1"/>
      <c r="K180" s="6"/>
      <c r="L180" s="1"/>
      <c r="X180" s="3"/>
    </row>
    <row r="181" spans="8:24">
      <c r="J181" s="1"/>
      <c r="K181" s="6"/>
      <c r="L181" s="1"/>
      <c r="X181" s="3"/>
    </row>
    <row r="182" spans="8:24">
      <c r="J182" s="1"/>
      <c r="K182" s="6"/>
      <c r="L182" s="1"/>
      <c r="X182" s="3"/>
    </row>
    <row r="183" spans="8:24">
      <c r="J183" s="1"/>
      <c r="K183" s="6"/>
      <c r="L183" s="1"/>
      <c r="X183" s="3"/>
    </row>
    <row r="184" spans="8:24">
      <c r="J184" s="1"/>
      <c r="K184" s="6"/>
      <c r="L184" s="1"/>
      <c r="X184" s="3"/>
    </row>
    <row r="185" spans="8:24">
      <c r="J185" s="1"/>
      <c r="K185" s="6"/>
      <c r="L185" s="1"/>
      <c r="X185" s="3"/>
    </row>
    <row r="186" spans="8:24">
      <c r="J186" s="1"/>
      <c r="K186" s="6"/>
      <c r="L186" s="1"/>
      <c r="X186" s="3"/>
    </row>
    <row r="187" spans="8:24">
      <c r="J187" s="1"/>
      <c r="K187" s="6"/>
      <c r="L187" s="1"/>
      <c r="X187" s="3"/>
    </row>
    <row r="188" spans="8:24">
      <c r="J188" s="1"/>
      <c r="K188" s="6"/>
      <c r="L188" s="1"/>
      <c r="X188" s="3"/>
    </row>
    <row r="189" spans="8:24">
      <c r="J189" s="1"/>
      <c r="K189" s="6"/>
      <c r="L189" s="1"/>
      <c r="X189" s="3"/>
    </row>
    <row r="190" spans="8:24">
      <c r="J190" s="1"/>
      <c r="K190" s="1"/>
      <c r="L190" s="1"/>
      <c r="X190" s="3"/>
    </row>
    <row r="191" spans="8:24">
      <c r="J191" s="1"/>
      <c r="K191" s="1"/>
      <c r="L191" s="1"/>
      <c r="X191" s="3"/>
    </row>
    <row r="192" spans="8:24">
      <c r="H192" s="3"/>
      <c r="J192" s="1"/>
      <c r="K192" s="1"/>
      <c r="L192" s="1"/>
    </row>
    <row r="193" spans="8:12">
      <c r="H193" s="3"/>
      <c r="J193" s="1"/>
      <c r="K193" s="1"/>
      <c r="L193" s="1"/>
    </row>
    <row r="194" spans="8:12">
      <c r="H194" s="13"/>
      <c r="J194" s="1"/>
      <c r="K194" s="1"/>
      <c r="L194" s="1"/>
    </row>
    <row r="195" spans="8:12">
      <c r="H195" s="3"/>
      <c r="J195" s="1"/>
      <c r="K195" s="1"/>
      <c r="L195" s="1"/>
    </row>
    <row r="196" spans="8:12">
      <c r="J196" s="1"/>
      <c r="K196" s="1"/>
      <c r="L196" s="1"/>
    </row>
  </sheetData>
  <autoFilter ref="A1:X100" xr:uid="{B707B0A1-53E4-FF42-A0CB-BCB99DFC768E}">
    <filterColumn colId="7">
      <filters>
        <filter val="Number+X"/>
      </filters>
    </filterColumn>
  </autoFilter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0509B-F1AB-3D48-A795-2DFE04A7DCE1}">
  <dimension ref="A1:CU91"/>
  <sheetViews>
    <sheetView topLeftCell="A65" workbookViewId="0">
      <selection activeCell="Q110" sqref="Q110"/>
    </sheetView>
  </sheetViews>
  <sheetFormatPr baseColWidth="10" defaultRowHeight="15"/>
  <cols>
    <col min="9" max="9" width="10.83203125" style="20"/>
  </cols>
  <sheetData>
    <row r="1" spans="1:99">
      <c r="C1" s="14" t="s">
        <v>1242</v>
      </c>
      <c r="D1" s="14" t="s">
        <v>1243</v>
      </c>
      <c r="E1" s="14" t="s">
        <v>1244</v>
      </c>
      <c r="F1" s="14" t="s">
        <v>1245</v>
      </c>
      <c r="G1" s="14" t="s">
        <v>1246</v>
      </c>
      <c r="H1" s="14" t="s">
        <v>1247</v>
      </c>
    </row>
    <row r="2" spans="1:99">
      <c r="A2" t="s">
        <v>554</v>
      </c>
      <c r="B2" t="str">
        <f>"'"&amp;A2&amp;"',"</f>
        <v>'response_id',</v>
      </c>
      <c r="I2" s="20">
        <f>_xlfn.XLOOKUP(A2,'Medium MAP'!F:F,'Medium MAP'!X:X)</f>
        <v>0</v>
      </c>
    </row>
    <row r="3" spans="1:99">
      <c r="A3" t="s">
        <v>555</v>
      </c>
      <c r="B3" t="str">
        <f t="shared" ref="B3:B66" si="0">"'"&amp;A3&amp;"',"</f>
        <v>'year',</v>
      </c>
      <c r="G3">
        <v>32</v>
      </c>
      <c r="H3">
        <v>31</v>
      </c>
      <c r="I3" s="20">
        <f>_xlfn.XLOOKUP(A3,'Medium MAP'!F:F,'Medium MAP'!X:X)</f>
        <v>0</v>
      </c>
      <c r="J3" t="s">
        <v>1209</v>
      </c>
      <c r="K3" t="s">
        <v>1039</v>
      </c>
      <c r="L3" t="s">
        <v>1210</v>
      </c>
      <c r="M3" t="s">
        <v>1211</v>
      </c>
      <c r="N3" t="s">
        <v>1212</v>
      </c>
      <c r="O3" t="s">
        <v>1213</v>
      </c>
      <c r="P3" t="s">
        <v>1214</v>
      </c>
      <c r="Q3" t="s">
        <v>1215</v>
      </c>
      <c r="R3" t="s">
        <v>1216</v>
      </c>
      <c r="S3" t="s">
        <v>1217</v>
      </c>
      <c r="T3" t="s">
        <v>1218</v>
      </c>
      <c r="U3" t="s">
        <v>1219</v>
      </c>
      <c r="V3" t="s">
        <v>961</v>
      </c>
      <c r="W3" t="s">
        <v>962</v>
      </c>
      <c r="X3" t="s">
        <v>963</v>
      </c>
      <c r="Y3" t="s">
        <v>964</v>
      </c>
      <c r="Z3" t="s">
        <v>965</v>
      </c>
      <c r="AA3" t="s">
        <v>966</v>
      </c>
      <c r="AB3" t="s">
        <v>967</v>
      </c>
      <c r="AC3" t="s">
        <v>968</v>
      </c>
      <c r="AD3" t="s">
        <v>969</v>
      </c>
      <c r="AE3" t="s">
        <v>970</v>
      </c>
      <c r="AF3" t="s">
        <v>971</v>
      </c>
      <c r="AG3" t="s">
        <v>972</v>
      </c>
      <c r="AH3" t="s">
        <v>973</v>
      </c>
      <c r="AI3" t="s">
        <v>974</v>
      </c>
      <c r="AJ3" t="s">
        <v>975</v>
      </c>
      <c r="AK3" t="s">
        <v>976</v>
      </c>
      <c r="AL3" t="s">
        <v>977</v>
      </c>
      <c r="AM3" t="s">
        <v>978</v>
      </c>
      <c r="AN3" t="s">
        <v>979</v>
      </c>
      <c r="AO3" t="s">
        <v>980</v>
      </c>
      <c r="AP3" t="s">
        <v>981</v>
      </c>
      <c r="AQ3" t="s">
        <v>982</v>
      </c>
      <c r="AR3" t="s">
        <v>983</v>
      </c>
      <c r="AS3" t="s">
        <v>984</v>
      </c>
      <c r="AT3" t="s">
        <v>985</v>
      </c>
      <c r="AU3" t="s">
        <v>986</v>
      </c>
      <c r="AV3" t="s">
        <v>805</v>
      </c>
      <c r="AW3" t="s">
        <v>806</v>
      </c>
      <c r="AX3" t="s">
        <v>807</v>
      </c>
      <c r="AY3" t="s">
        <v>808</v>
      </c>
      <c r="AZ3" t="s">
        <v>809</v>
      </c>
      <c r="BA3" t="s">
        <v>810</v>
      </c>
      <c r="BB3" t="s">
        <v>811</v>
      </c>
      <c r="BC3" t="s">
        <v>812</v>
      </c>
      <c r="BD3" t="s">
        <v>813</v>
      </c>
      <c r="BE3" t="s">
        <v>814</v>
      </c>
      <c r="BF3" t="s">
        <v>815</v>
      </c>
      <c r="BG3" t="s">
        <v>816</v>
      </c>
      <c r="BH3" t="s">
        <v>988</v>
      </c>
      <c r="BI3" t="s">
        <v>989</v>
      </c>
      <c r="BJ3" t="s">
        <v>990</v>
      </c>
      <c r="BK3" t="s">
        <v>991</v>
      </c>
      <c r="BL3" t="s">
        <v>992</v>
      </c>
      <c r="BM3" t="s">
        <v>993</v>
      </c>
      <c r="BN3" t="s">
        <v>994</v>
      </c>
      <c r="BO3" t="s">
        <v>995</v>
      </c>
      <c r="BP3" t="s">
        <v>996</v>
      </c>
      <c r="BQ3" t="s">
        <v>997</v>
      </c>
      <c r="BR3" t="s">
        <v>998</v>
      </c>
      <c r="BS3" t="s">
        <v>999</v>
      </c>
      <c r="BT3" t="s">
        <v>1000</v>
      </c>
      <c r="BU3" t="s">
        <v>1001</v>
      </c>
      <c r="BV3" t="s">
        <v>1002</v>
      </c>
      <c r="BW3" t="s">
        <v>1003</v>
      </c>
      <c r="BX3" t="s">
        <v>1220</v>
      </c>
      <c r="BY3" t="s">
        <v>1221</v>
      </c>
      <c r="BZ3" t="s">
        <v>1222</v>
      </c>
      <c r="CA3" t="s">
        <v>1223</v>
      </c>
      <c r="CB3" t="s">
        <v>1224</v>
      </c>
      <c r="CC3" t="s">
        <v>1225</v>
      </c>
      <c r="CD3" t="s">
        <v>1226</v>
      </c>
      <c r="CE3" t="s">
        <v>1023</v>
      </c>
      <c r="CF3" t="s">
        <v>1227</v>
      </c>
      <c r="CG3" t="s">
        <v>1228</v>
      </c>
      <c r="CH3" t="s">
        <v>1229</v>
      </c>
      <c r="CI3" t="s">
        <v>1230</v>
      </c>
      <c r="CJ3" t="s">
        <v>1231</v>
      </c>
      <c r="CK3" t="s">
        <v>1232</v>
      </c>
      <c r="CL3" t="s">
        <v>1233</v>
      </c>
      <c r="CM3" t="s">
        <v>1234</v>
      </c>
      <c r="CN3" t="s">
        <v>1235</v>
      </c>
      <c r="CO3" t="s">
        <v>1236</v>
      </c>
      <c r="CP3" t="s">
        <v>1237</v>
      </c>
      <c r="CQ3" t="s">
        <v>1238</v>
      </c>
      <c r="CR3" t="s">
        <v>1239</v>
      </c>
      <c r="CS3" t="s">
        <v>1240</v>
      </c>
      <c r="CT3" t="s">
        <v>1038</v>
      </c>
      <c r="CU3" t="s">
        <v>1241</v>
      </c>
    </row>
    <row r="4" spans="1:99">
      <c r="A4" t="s">
        <v>556</v>
      </c>
      <c r="B4" t="str">
        <f t="shared" si="0"/>
        <v>'random',</v>
      </c>
      <c r="I4" s="20" t="str">
        <f>_xlfn.XLOOKUP(A4,'Medium MAP'!F:F,'Medium MAP'!X:X)</f>
        <v>Randomly Assigned Number for individual cases</v>
      </c>
    </row>
    <row r="5" spans="1:99">
      <c r="A5" t="s">
        <v>595</v>
      </c>
      <c r="B5" t="str">
        <f t="shared" si="0"/>
        <v>'Q140',</v>
      </c>
      <c r="I5" s="20" t="str">
        <f>_xlfn.XLOOKUP(A5,'Medium MAP'!F:F,'Medium MAP'!X:X)</f>
        <v>During the COVID-19 pandemic, on average what percentage of your work time have you been physically present at your agency worksite (including headquarters, bureau, field offices, etc.)? 1	100% of my work time
2	At least 50% but less than 100%
3	Less than 50%
4	I have not been physically present at my agency worksite during the pandemic</v>
      </c>
    </row>
    <row r="6" spans="1:99">
      <c r="A6" t="s">
        <v>596</v>
      </c>
      <c r="B6" t="str">
        <f t="shared" si="0"/>
        <v>'Q141',</v>
      </c>
      <c r="I6" s="20" t="str">
        <f>_xlfn.XLOOKUP(A6,'Medium MAP'!F:F,'Medium MAP'!X:X)</f>
        <v>BEFORE the COVID-19 Pandemic: 1	I telework 3 or more days a week
2	I telework 2 or fewer days a week or infrequently
3	I do not telework because I have barriers (technical issues, did not receive approval)
4	I do not telework because I have to be physically present on the job
5	I do not telework because I choose not to telework</v>
      </c>
    </row>
    <row r="7" spans="1:99">
      <c r="A7" t="s">
        <v>597</v>
      </c>
      <c r="B7" t="str">
        <f t="shared" si="0"/>
        <v>'Q142',</v>
      </c>
      <c r="I7" s="20" t="str">
        <f>_xlfn.XLOOKUP(A7,'Medium MAP'!F:F,'Medium MAP'!X:X)</f>
        <v>During the PEAK of the COVID-19 Pandemic: 1	I telework 3 or more days a week
2	I telework 2 or fewer days a week or infrequently
3	I do not telework because I have barriers (technical issues, did not receive approval)
4	I do not telework because I have to be physically present on the job
5	I do not telework because I choose not to telework</v>
      </c>
    </row>
    <row r="8" spans="1:99">
      <c r="A8" t="s">
        <v>598</v>
      </c>
      <c r="B8" t="str">
        <f t="shared" si="0"/>
        <v>'Q143',</v>
      </c>
      <c r="I8" s="20" t="str">
        <f>_xlfn.XLOOKUP(A8,'Medium MAP'!F:F,'Medium MAP'!X:X)</f>
        <v>AS-OF the Date Responded (September-October 2020): 1	I telework 3 or more days a week
2	I telework 2 or fewer days a week or infrequently
3	I do not telework because I have barriers (technical issues, did not receive approval)
4	I do not telework because I have to be physically present on the job
5	I do not telework because I choose not to telework</v>
      </c>
    </row>
    <row r="9" spans="1:99">
      <c r="A9" t="s">
        <v>599</v>
      </c>
      <c r="B9" t="str">
        <f t="shared" si="0"/>
        <v>'Q144',</v>
      </c>
      <c r="I9" s="20" t="str">
        <f>_xlfn.XLOOKUP(A9,'Medium MAP'!F:F,'Medium MAP'!X:X)</f>
        <v>Leave under the Emergency Paid Sick Leave Act (part of the Families First Coronavirus Response Act)</v>
      </c>
    </row>
    <row r="10" spans="1:99">
      <c r="A10" t="s">
        <v>600</v>
      </c>
      <c r="B10" t="str">
        <f t="shared" si="0"/>
        <v>'Q145',</v>
      </c>
      <c r="I10" s="20" t="str">
        <f>_xlfn.XLOOKUP(A10,'Medium MAP'!F:F,'Medium MAP'!X:X)</f>
        <v>Other types of leave (sick, weather &amp; safety, administrative, unpaid, etc.)</v>
      </c>
    </row>
    <row r="11" spans="1:99">
      <c r="A11" t="s">
        <v>601</v>
      </c>
      <c r="B11" t="str">
        <f t="shared" si="0"/>
        <v>'Q146',</v>
      </c>
      <c r="I11" s="20" t="str">
        <f>_xlfn.XLOOKUP(A11,'Medium MAP'!F:F,'Medium MAP'!X:X)</f>
        <v>I have not used leave because of the pandemic</v>
      </c>
    </row>
    <row r="12" spans="1:99">
      <c r="A12" t="s">
        <v>602</v>
      </c>
      <c r="B12" t="str">
        <f t="shared" si="0"/>
        <v>'Q147',</v>
      </c>
      <c r="I12" s="20" t="str">
        <f>_xlfn.XLOOKUP(A12,'Medium MAP'!F:F,'Medium MAP'!X:X)</f>
        <v>During the COVID-19 pandemic, what percentage of your total work time have you used leave because of the pandemic?</v>
      </c>
    </row>
    <row r="13" spans="1:99">
      <c r="A13" t="s">
        <v>603</v>
      </c>
      <c r="B13" t="str">
        <f t="shared" si="0"/>
        <v>'Q148',</v>
      </c>
      <c r="I13" s="20" t="str">
        <f>_xlfn.XLOOKUP(A13,'Medium MAP'!F:F,'Medium MAP'!X:X)</f>
        <v>How have you changed your participation in alternative work schedules (AWS) because of the COVID-19 pandemic? Examples of AWS include compressed work, flexible work schedule, and maxi-flex.</v>
      </c>
    </row>
    <row r="14" spans="1:99">
      <c r="A14" t="s">
        <v>604</v>
      </c>
      <c r="B14" t="str">
        <f t="shared" si="0"/>
        <v>'Q149',</v>
      </c>
      <c r="E14">
        <v>55</v>
      </c>
      <c r="I14" s="20" t="str">
        <f>_xlfn.XLOOKUP(A14,'Medium MAP'!F:F,'Medium MAP'!X:X)</f>
        <v xml:space="preserve">Expanded telework </v>
      </c>
    </row>
    <row r="15" spans="1:99">
      <c r="A15" t="s">
        <v>605</v>
      </c>
      <c r="B15" t="str">
        <f t="shared" si="0"/>
        <v>'Q150',</v>
      </c>
      <c r="C15">
        <v>54</v>
      </c>
      <c r="E15">
        <v>50</v>
      </c>
      <c r="F15">
        <v>52</v>
      </c>
      <c r="I15" s="20" t="str">
        <f>_xlfn.XLOOKUP(A15,'Medium MAP'!F:F,'Medium MAP'!X:X)</f>
        <v>Expanded work schedule flexibilities</v>
      </c>
    </row>
    <row r="16" spans="1:99">
      <c r="A16" t="s">
        <v>606</v>
      </c>
      <c r="B16" t="str">
        <f t="shared" si="0"/>
        <v>'Q151',</v>
      </c>
      <c r="C16">
        <v>60</v>
      </c>
      <c r="I16" s="20" t="str">
        <f>_xlfn.XLOOKUP(A16,'Medium MAP'!F:F,'Medium MAP'!X:X)</f>
        <v>Expanded leave policies</v>
      </c>
    </row>
    <row r="17" spans="1:9">
      <c r="A17" t="s">
        <v>607</v>
      </c>
      <c r="B17" t="str">
        <f t="shared" si="0"/>
        <v>'Q152',</v>
      </c>
      <c r="I17" s="20" t="str">
        <f>_xlfn.XLOOKUP(A17,'Medium MAP'!F:F,'Medium MAP'!X:X)</f>
        <v xml:space="preserve">More information on available leave policies </v>
      </c>
    </row>
    <row r="18" spans="1:9">
      <c r="A18" t="s">
        <v>608</v>
      </c>
      <c r="B18" t="str">
        <f t="shared" si="0"/>
        <v>'Q153',</v>
      </c>
      <c r="C18">
        <v>20</v>
      </c>
      <c r="E18">
        <v>20</v>
      </c>
      <c r="F18">
        <v>17</v>
      </c>
      <c r="I18" s="20" t="str">
        <f>_xlfn.XLOOKUP(A18,'Medium MAP'!F:F,'Medium MAP'!X:X)</f>
        <v xml:space="preserve">Expanded mental health resources (e.g., assistance with stress of COVID-19) </v>
      </c>
    </row>
    <row r="19" spans="1:9">
      <c r="A19" t="s">
        <v>609</v>
      </c>
      <c r="B19" t="str">
        <f t="shared" si="0"/>
        <v>'Q154',</v>
      </c>
      <c r="C19">
        <v>26</v>
      </c>
      <c r="E19">
        <v>30</v>
      </c>
      <c r="F19">
        <v>31</v>
      </c>
      <c r="I19" s="20" t="str">
        <f>_xlfn.XLOOKUP(A19,'Medium MAP'!F:F,'Medium MAP'!X:X)</f>
        <v>Expanded physical health resources (e.g., temperature checks, COVID-19 illness testing) at my agency worksite</v>
      </c>
    </row>
    <row r="20" spans="1:9">
      <c r="A20" t="s">
        <v>610</v>
      </c>
      <c r="B20" t="str">
        <f t="shared" si="0"/>
        <v>'Q155',</v>
      </c>
      <c r="I20" s="20" t="str">
        <f>_xlfn.XLOOKUP(A20,'Medium MAP'!F:F,'Medium MAP'!X:X)</f>
        <v xml:space="preserve">Timely communication about possible COVID-19 illness at my agency worksite </v>
      </c>
    </row>
    <row r="21" spans="1:9">
      <c r="A21" t="s">
        <v>611</v>
      </c>
      <c r="B21" t="str">
        <f t="shared" si="0"/>
        <v>'Q156',</v>
      </c>
      <c r="C21">
        <v>30</v>
      </c>
      <c r="E21">
        <v>31</v>
      </c>
      <c r="F21">
        <v>32</v>
      </c>
      <c r="I21" s="20" t="str">
        <f>_xlfn.XLOOKUP(A21,'Medium MAP'!F:F,'Medium MAP'!X:X)</f>
        <v>Protection of employees at higher risk for severe illness from COVID-19 exposure</v>
      </c>
    </row>
    <row r="22" spans="1:9">
      <c r="A22" t="s">
        <v>612</v>
      </c>
      <c r="B22" t="str">
        <f t="shared" si="0"/>
        <v>'Q157',</v>
      </c>
      <c r="I22" s="20" t="str">
        <f>_xlfn.XLOOKUP(A22,'Medium MAP'!F:F,'Medium MAP'!X:X)</f>
        <v>Limited access to my agency worksite buildings/facilities (e.g., closures, limits on activities with external visitors/groups)</v>
      </c>
    </row>
    <row r="23" spans="1:9">
      <c r="A23" t="s">
        <v>613</v>
      </c>
      <c r="B23" t="str">
        <f t="shared" si="0"/>
        <v>'Q158',</v>
      </c>
      <c r="I23" s="20" t="str">
        <f>_xlfn.XLOOKUP(A23,'Medium MAP'!F:F,'Medium MAP'!X:X)</f>
        <v>Social distancing (e.g., limits on group size, reduced access to common areas) in my agency worksite</v>
      </c>
    </row>
    <row r="24" spans="1:9">
      <c r="A24" t="s">
        <v>614</v>
      </c>
      <c r="B24" t="str">
        <f t="shared" si="0"/>
        <v>'Q159',</v>
      </c>
      <c r="C24">
        <v>59</v>
      </c>
      <c r="I24" s="20" t="str">
        <f>_xlfn.XLOOKUP(A24,'Medium MAP'!F:F,'Medium MAP'!X:X)</f>
        <v>Rearranged workspaces to maximize social distancing</v>
      </c>
    </row>
    <row r="25" spans="1:9">
      <c r="A25" t="s">
        <v>615</v>
      </c>
      <c r="B25" t="str">
        <f t="shared" si="0"/>
        <v>'Q160',</v>
      </c>
      <c r="C25">
        <v>44</v>
      </c>
      <c r="I25" s="20" t="str">
        <f>_xlfn.XLOOKUP(A25,'Medium MAP'!F:F,'Medium MAP'!X:X)</f>
        <v>Encouraged use of personal protective equipment (PPE) or other safety equipment in my agency worksite</v>
      </c>
    </row>
    <row r="26" spans="1:9">
      <c r="A26" t="s">
        <v>616</v>
      </c>
      <c r="B26" t="str">
        <f t="shared" si="0"/>
        <v>'Q161',</v>
      </c>
      <c r="C26">
        <v>27</v>
      </c>
      <c r="E26">
        <v>39</v>
      </c>
      <c r="F26">
        <v>37</v>
      </c>
      <c r="I26" s="20" t="str">
        <f>_xlfn.XLOOKUP(A26,'Medium MAP'!F:F,'Medium MAP'!X:X)</f>
        <v xml:space="preserve">Cleaning and sanitizing supplies available to reduce risk of illness in my agency worksite </v>
      </c>
    </row>
    <row r="27" spans="1:9">
      <c r="A27" t="s">
        <v>617</v>
      </c>
      <c r="B27" t="str">
        <f t="shared" si="0"/>
        <v>'Q162',</v>
      </c>
      <c r="I27" s="20" t="str">
        <f>_xlfn.XLOOKUP(A27,'Medium MAP'!F:F,'Medium MAP'!X:X)</f>
        <v>Training for all employees on health and safety protocols</v>
      </c>
    </row>
    <row r="28" spans="1:9">
      <c r="A28" t="s">
        <v>624</v>
      </c>
      <c r="B28" t="str">
        <f t="shared" si="0"/>
        <v>'Q169',</v>
      </c>
      <c r="I28" s="20" t="str">
        <f>_xlfn.XLOOKUP(A28,'Medium MAP'!F:F,'Medium MAP'!X:X)</f>
        <v>Consistent communication (e.g., organizational status, what to expect)</v>
      </c>
    </row>
    <row r="29" spans="1:9">
      <c r="A29" t="s">
        <v>625</v>
      </c>
      <c r="B29" t="str">
        <f t="shared" si="0"/>
        <v>'Q170',</v>
      </c>
      <c r="I29" s="20" t="str">
        <f>_xlfn.XLOOKUP(A29,'Medium MAP'!F:F,'Medium MAP'!X:X)</f>
        <v>Training for new/changed work or work processes because of the pandemic</v>
      </c>
    </row>
    <row r="30" spans="1:9">
      <c r="A30" t="s">
        <v>626</v>
      </c>
      <c r="B30" t="str">
        <f t="shared" si="0"/>
        <v>'Q171',</v>
      </c>
      <c r="C30">
        <v>23</v>
      </c>
      <c r="E30">
        <v>14</v>
      </c>
      <c r="F30">
        <v>15</v>
      </c>
      <c r="I30" s="20" t="str">
        <f>_xlfn.XLOOKUP(A30,'Medium MAP'!F:F,'Medium MAP'!X:X)</f>
        <v>Reallocation of resources (e.g., staffing, budget, materials) to support changes in work because of the pandemic</v>
      </c>
    </row>
    <row r="31" spans="1:9">
      <c r="A31" t="s">
        <v>627</v>
      </c>
      <c r="B31" t="str">
        <f t="shared" si="0"/>
        <v>'Q172',</v>
      </c>
      <c r="E31">
        <v>52</v>
      </c>
      <c r="F31">
        <v>56</v>
      </c>
      <c r="I31" s="20" t="str">
        <f>_xlfn.XLOOKUP(A31,'Medium MAP'!F:F,'Medium MAP'!X:X)</f>
        <v>Help with commuting issues (e.g., alternatives to public transportation)</v>
      </c>
    </row>
    <row r="32" spans="1:9">
      <c r="A32" t="s">
        <v>628</v>
      </c>
      <c r="B32" t="str">
        <f t="shared" si="0"/>
        <v>'Q173',</v>
      </c>
      <c r="I32" s="20" t="str">
        <f>_xlfn.XLOOKUP(A32,'Medium MAP'!F:F,'Medium MAP'!X:X)</f>
        <v>Options for work/business travel</v>
      </c>
    </row>
    <row r="33" spans="1:9">
      <c r="A33" t="s">
        <v>629</v>
      </c>
      <c r="B33" t="str">
        <f t="shared" si="0"/>
        <v>'Q174',</v>
      </c>
      <c r="I33" s="20" t="str">
        <f>_xlfn.XLOOKUP(A33,'Medium MAP'!F:F,'Medium MAP'!X:X)</f>
        <v xml:space="preserve">Information on remote work policies, procedures, and expectations </v>
      </c>
    </row>
    <row r="34" spans="1:9">
      <c r="A34" t="s">
        <v>630</v>
      </c>
      <c r="B34" t="str">
        <f t="shared" si="0"/>
        <v>'Q175',</v>
      </c>
      <c r="I34" s="20" t="str">
        <f>_xlfn.XLOOKUP(A34,'Medium MAP'!F:F,'Medium MAP'!X:X)</f>
        <v>Training on how to work remotely</v>
      </c>
    </row>
    <row r="35" spans="1:9">
      <c r="A35" t="s">
        <v>631</v>
      </c>
      <c r="B35" t="str">
        <f t="shared" si="0"/>
        <v>'Q176',</v>
      </c>
      <c r="I35" s="20" t="str">
        <f>_xlfn.XLOOKUP(A35,'Medium MAP'!F:F,'Medium MAP'!X:X)</f>
        <v>Equipment and technology for working remotely (e.g., laptops, cell phone, Information Technology infrastructure)</v>
      </c>
    </row>
    <row r="36" spans="1:9">
      <c r="A36" t="s">
        <v>632</v>
      </c>
      <c r="B36" t="str">
        <f t="shared" si="0"/>
        <v>'Q177',</v>
      </c>
      <c r="I36" s="20" t="str">
        <f>_xlfn.XLOOKUP(A36,'Medium MAP'!F:F,'Medium MAP'!X:X)</f>
        <v>Expanded collaboration tools (e.g., video conferencing, teleconferencing)</v>
      </c>
    </row>
    <row r="37" spans="1:9">
      <c r="A37" t="s">
        <v>633</v>
      </c>
      <c r="B37" t="str">
        <f t="shared" si="0"/>
        <v>'Q178',</v>
      </c>
      <c r="I37" s="20" t="str">
        <f>_xlfn.XLOOKUP(A37,'Medium MAP'!F:F,'Medium MAP'!X:X)</f>
        <v>Expanded training for using remote work tools and applications</v>
      </c>
    </row>
    <row r="38" spans="1:9">
      <c r="A38" t="s">
        <v>634</v>
      </c>
      <c r="B38" t="str">
        <f t="shared" si="0"/>
        <v>'Q179',</v>
      </c>
      <c r="I38" s="20" t="str">
        <f>_xlfn.XLOOKUP(A38,'Medium MAP'!F:F,'Medium MAP'!X:X)</f>
        <v>Expanded Information Technology (IT) support</v>
      </c>
    </row>
    <row r="39" spans="1:9">
      <c r="A39" t="s">
        <v>635</v>
      </c>
      <c r="B39" t="str">
        <f t="shared" si="0"/>
        <v>'Q180',</v>
      </c>
      <c r="I39" s="20" t="str">
        <f>_xlfn.XLOOKUP(A39,'Medium MAP'!F:F,'Medium MAP'!X:X)</f>
        <v xml:space="preserve">Information about data security policies and procedures </v>
      </c>
    </row>
    <row r="40" spans="1:9">
      <c r="A40" t="s">
        <v>639</v>
      </c>
      <c r="B40" t="str">
        <f t="shared" si="0"/>
        <v>'Q184',</v>
      </c>
      <c r="I40" s="20" t="str">
        <f>_xlfn.XLOOKUP(A40,'Medium MAP'!F:F,'Medium MAP'!X:X)</f>
        <v>…met the needs of our customers.</v>
      </c>
    </row>
    <row r="41" spans="1:9">
      <c r="A41" t="s">
        <v>640</v>
      </c>
      <c r="B41" t="str">
        <f t="shared" si="0"/>
        <v>'Q185',</v>
      </c>
      <c r="I41" s="20" t="str">
        <f>_xlfn.XLOOKUP(A41,'Medium MAP'!F:F,'Medium MAP'!X:X)</f>
        <v>…contributed positively to my agency’s performance.</v>
      </c>
    </row>
    <row r="42" spans="1:9">
      <c r="A42" t="s">
        <v>641</v>
      </c>
      <c r="B42" t="str">
        <f t="shared" si="0"/>
        <v>'Q186',</v>
      </c>
      <c r="I42" s="20" t="str">
        <f>_xlfn.XLOOKUP(A42,'Medium MAP'!F:F,'Medium MAP'!X:X)</f>
        <v>…produced high-quality work.</v>
      </c>
    </row>
    <row r="43" spans="1:9">
      <c r="A43" t="s">
        <v>642</v>
      </c>
      <c r="B43" t="str">
        <f t="shared" si="0"/>
        <v>'Q187',</v>
      </c>
      <c r="I43" s="20" t="str">
        <f>_xlfn.XLOOKUP(A43,'Medium MAP'!F:F,'Medium MAP'!X:X)</f>
        <v>…adapted to changing priorities.</v>
      </c>
    </row>
    <row r="44" spans="1:9">
      <c r="A44" t="s">
        <v>643</v>
      </c>
      <c r="B44" t="str">
        <f t="shared" si="0"/>
        <v>'Q188',</v>
      </c>
      <c r="I44" s="20" t="str">
        <f>_xlfn.XLOOKUP(A44,'Medium MAP'!F:F,'Medium MAP'!X:X)</f>
        <v>…successfully collaborated.</v>
      </c>
    </row>
    <row r="45" spans="1:9">
      <c r="A45" t="s">
        <v>644</v>
      </c>
      <c r="B45" t="str">
        <f t="shared" si="0"/>
        <v>'Q189',</v>
      </c>
      <c r="I45" s="20" t="str">
        <f>_xlfn.XLOOKUP(A45,'Medium MAP'!F:F,'Medium MAP'!X:X)</f>
        <v>…achieved our goals.</v>
      </c>
    </row>
    <row r="46" spans="1:9">
      <c r="A46" t="s">
        <v>645</v>
      </c>
      <c r="B46" t="str">
        <f t="shared" si="0"/>
        <v>'Q190',</v>
      </c>
      <c r="C46">
        <v>46</v>
      </c>
      <c r="E46">
        <v>41</v>
      </c>
      <c r="F46">
        <v>45</v>
      </c>
      <c r="I46" s="20" t="str">
        <f>_xlfn.XLOOKUP(A46,'Medium MAP'!F:F,'Medium MAP'!X:X)</f>
        <v>…has met the needs of our customers.</v>
      </c>
    </row>
    <row r="47" spans="1:9">
      <c r="A47" t="s">
        <v>646</v>
      </c>
      <c r="B47" t="str">
        <f t="shared" si="0"/>
        <v>'Q191',</v>
      </c>
      <c r="I47" s="20" t="str">
        <f>_xlfn.XLOOKUP(A47,'Medium MAP'!F:F,'Medium MAP'!X:X)</f>
        <v>…has contributed positively to my agency’s performance.</v>
      </c>
    </row>
    <row r="48" spans="1:9">
      <c r="A48" t="s">
        <v>647</v>
      </c>
      <c r="B48" t="str">
        <f t="shared" si="0"/>
        <v>'Q192',</v>
      </c>
      <c r="I48" s="20" t="str">
        <f>_xlfn.XLOOKUP(A48,'Medium MAP'!F:F,'Medium MAP'!X:X)</f>
        <v>…has produced high-quality work.</v>
      </c>
    </row>
    <row r="49" spans="1:9">
      <c r="A49" t="s">
        <v>648</v>
      </c>
      <c r="B49" t="str">
        <f t="shared" si="0"/>
        <v>'Q193',</v>
      </c>
      <c r="I49" s="20" t="str">
        <f>_xlfn.XLOOKUP(A49,'Medium MAP'!F:F,'Medium MAP'!X:X)</f>
        <v>…has adapted to changing priorities.</v>
      </c>
    </row>
    <row r="50" spans="1:9">
      <c r="A50" t="s">
        <v>649</v>
      </c>
      <c r="B50" t="str">
        <f t="shared" si="0"/>
        <v>'Q194',</v>
      </c>
      <c r="F50">
        <v>59</v>
      </c>
      <c r="I50" s="20" t="str">
        <f>_xlfn.XLOOKUP(A50,'Medium MAP'!F:F,'Medium MAP'!X:X)</f>
        <v>…has successfully collaborated.</v>
      </c>
    </row>
    <row r="51" spans="1:9">
      <c r="A51" t="s">
        <v>650</v>
      </c>
      <c r="B51" t="str">
        <f t="shared" si="0"/>
        <v>'Q195',</v>
      </c>
      <c r="I51" s="20" t="str">
        <f>_xlfn.XLOOKUP(A51,'Medium MAP'!F:F,'Medium MAP'!X:X)</f>
        <v>…has achieved our goals.</v>
      </c>
    </row>
    <row r="52" spans="1:9">
      <c r="A52" t="s">
        <v>654</v>
      </c>
      <c r="B52" t="str">
        <f t="shared" si="0"/>
        <v>'Q199',</v>
      </c>
      <c r="I52" s="20" t="str">
        <f>_xlfn.XLOOKUP(A52,'Medium MAP'!F:F,'Medium MAP'!X:X)</f>
        <v>Alternative Work Schedules (for example, compressed work schedule, flexible work schedule):  Choose one from Q199 to Q204</v>
      </c>
    </row>
    <row r="53" spans="1:9">
      <c r="A53" t="s">
        <v>655</v>
      </c>
      <c r="B53" t="str">
        <f t="shared" si="0"/>
        <v>'Q200',</v>
      </c>
      <c r="I53" s="20" t="str">
        <f>_xlfn.XLOOKUP(A53,'Medium MAP'!F:F,'Medium MAP'!X:X)</f>
        <v>Health and Wellness Programs (for example, onsite exercise, flu vaccination, medical screening, CPR training, Health and wellness fair):  Choose one from Q199 to Q204</v>
      </c>
    </row>
    <row r="54" spans="1:9">
      <c r="A54" t="s">
        <v>656</v>
      </c>
      <c r="B54" t="str">
        <f t="shared" si="0"/>
        <v>'Q201',</v>
      </c>
      <c r="I54" s="20" t="str">
        <f>_xlfn.XLOOKUP(A54,'Medium MAP'!F:F,'Medium MAP'!X:X)</f>
        <v xml:space="preserve">Employee Assistance Program – EAP (for example, short-term counseling, referral services, legal services, education services): Choose one from Q199 to Q204 </v>
      </c>
    </row>
    <row r="55" spans="1:9">
      <c r="A55" t="s">
        <v>657</v>
      </c>
      <c r="B55" t="str">
        <f t="shared" si="0"/>
        <v>'Q202',</v>
      </c>
      <c r="I55" s="20" t="str">
        <f>_xlfn.XLOOKUP(A55,'Medium MAP'!F:F,'Medium MAP'!X:X)</f>
        <v xml:space="preserve">Child Care Programs (for example, child care center, parenting classes and support groups, back-up care, subsidy, flexible spending account):  Choose one from Q199 to Q204 </v>
      </c>
    </row>
    <row r="56" spans="1:9">
      <c r="A56" t="s">
        <v>658</v>
      </c>
      <c r="B56" t="str">
        <f t="shared" si="0"/>
        <v>'Q203',</v>
      </c>
      <c r="I56" s="20" t="str">
        <f>_xlfn.XLOOKUP(A56,'Medium MAP'!F:F,'Medium MAP'!X:X)</f>
        <v>Elder Care Programs (for example, elder/adult care, support groups, resources):  Choose one from Q199 to Q204</v>
      </c>
    </row>
    <row r="57" spans="1:9">
      <c r="A57" t="s">
        <v>659</v>
      </c>
      <c r="B57" t="str">
        <f t="shared" si="0"/>
        <v>'Q204',</v>
      </c>
      <c r="C57">
        <v>37</v>
      </c>
      <c r="E57">
        <v>21</v>
      </c>
      <c r="F57">
        <v>23</v>
      </c>
      <c r="I57" s="20" t="str">
        <f>_xlfn.XLOOKUP(A57,'Medium MAP'!F:F,'Medium MAP'!X:X)</f>
        <v>None listed above: Choose one from Q199 to Q204</v>
      </c>
    </row>
    <row r="58" spans="1:9">
      <c r="A58" t="s">
        <v>665</v>
      </c>
      <c r="B58" t="str">
        <f t="shared" si="0"/>
        <v>'Q210',</v>
      </c>
      <c r="I58" s="20" t="str">
        <f>_xlfn.XLOOKUP(A58,'Medium MAP'!F:F,'Medium MAP'!X:X)</f>
        <v>I do not have any child care responsibilities: One response from Q210-214</v>
      </c>
    </row>
    <row r="59" spans="1:9">
      <c r="A59" t="s">
        <v>666</v>
      </c>
      <c r="B59" t="str">
        <f t="shared" si="0"/>
        <v>'Q211',</v>
      </c>
      <c r="C59">
        <v>55</v>
      </c>
      <c r="E59">
        <v>34</v>
      </c>
      <c r="F59">
        <v>43</v>
      </c>
      <c r="I59" s="20" t="str">
        <f>_xlfn.XLOOKUP(A59,'Medium MAP'!F:F,'Medium MAP'!X:X)</f>
        <v>No arrangements needed to manage child care responsibilities (e.g., older children): One response from Q210-214</v>
      </c>
    </row>
    <row r="60" spans="1:9">
      <c r="A60" t="s">
        <v>667</v>
      </c>
      <c r="B60" t="str">
        <f t="shared" si="0"/>
        <v>'Q212',</v>
      </c>
      <c r="I60" s="20" t="str">
        <f>_xlfn.XLOOKUP(A60,'Medium MAP'!F:F,'Medium MAP'!X:X)</f>
        <v>Paid or Unpaid Leave: One response from Q210-214</v>
      </c>
    </row>
    <row r="61" spans="1:9">
      <c r="A61" t="s">
        <v>668</v>
      </c>
      <c r="B61" t="str">
        <f t="shared" si="0"/>
        <v>'Q213',</v>
      </c>
      <c r="I61" s="20" t="str">
        <f>_xlfn.XLOOKUP(A61,'Medium MAP'!F:F,'Medium MAP'!X:X)</f>
        <v>Alternative Work Schedules (for example, compressed work schedule, flexible work schedule): One response from Q210-214</v>
      </c>
    </row>
    <row r="62" spans="1:9">
      <c r="A62" t="s">
        <v>669</v>
      </c>
      <c r="B62" t="str">
        <f t="shared" si="0"/>
        <v>'Q214',</v>
      </c>
      <c r="I62" s="20" t="str">
        <f>_xlfn.XLOOKUP(A62,'Medium MAP'!F:F,'Medium MAP'!X:X)</f>
        <v>Other (child care in someone else's home, respite care, agency emergency back-up care, resource and referral services, other): One response from Q210-214</v>
      </c>
    </row>
    <row r="63" spans="1:9">
      <c r="A63" t="s">
        <v>670</v>
      </c>
      <c r="B63" t="str">
        <f t="shared" si="0"/>
        <v>'Q215',</v>
      </c>
      <c r="I63" s="20" t="str">
        <f>_xlfn.XLOOKUP(A63,'Medium MAP'!F:F,'Medium MAP'!X:X)</f>
        <v>I do not have any elder/adult care responsibilities: One response from Q215-Q219</v>
      </c>
    </row>
    <row r="64" spans="1:9">
      <c r="A64" t="s">
        <v>671</v>
      </c>
      <c r="B64" t="str">
        <f t="shared" si="0"/>
        <v>'Q216',</v>
      </c>
      <c r="I64" s="20" t="str">
        <f>_xlfn.XLOOKUP(A64,'Medium MAP'!F:F,'Medium MAP'!X:X)</f>
        <v>No arrangements needed to manage elder/adult care responsibilities (e.g., elder can manage tasks of everyday living): One response from Q215-Q219</v>
      </c>
    </row>
    <row r="65" spans="1:9">
      <c r="A65" t="s">
        <v>672</v>
      </c>
      <c r="B65" t="str">
        <f t="shared" si="0"/>
        <v>'Q217',</v>
      </c>
      <c r="I65" s="20" t="str">
        <f>_xlfn.XLOOKUP(A65,'Medium MAP'!F:F,'Medium MAP'!X:X)</f>
        <v>Paid or Unpaid Leave: One response from Q215-Q219</v>
      </c>
    </row>
    <row r="66" spans="1:9">
      <c r="A66" t="s">
        <v>673</v>
      </c>
      <c r="B66" t="str">
        <f t="shared" si="0"/>
        <v>'Q218',</v>
      </c>
      <c r="I66" s="20" t="str">
        <f>_xlfn.XLOOKUP(A66,'Medium MAP'!F:F,'Medium MAP'!X:X)</f>
        <v>Alternative work arrangement (e.g., telework, flexible work schedule): One response from Q215-Q219</v>
      </c>
    </row>
    <row r="67" spans="1:9">
      <c r="A67" t="s">
        <v>674</v>
      </c>
      <c r="B67" t="str">
        <f t="shared" ref="B67:B91" si="1">"'"&amp;A67&amp;"',"</f>
        <v>'Q219',</v>
      </c>
      <c r="I67" s="20" t="str">
        <f>_xlfn.XLOOKUP(A67,'Medium MAP'!F:F,'Medium MAP'!X:X)</f>
        <v>Other (elder/adult day care center, long-term care insurance, respite care, other services/arrangements): One response from Q215-Q219</v>
      </c>
    </row>
    <row r="68" spans="1:9">
      <c r="A68" t="s">
        <v>677</v>
      </c>
      <c r="B68" t="str">
        <f t="shared" si="1"/>
        <v>'Q222',</v>
      </c>
      <c r="I68" s="20" t="str">
        <f>_xlfn.XLOOKUP(A68,'Medium MAP'!F:F,'Medium MAP'!X:X)</f>
        <v>Please select the racial category or categories with which you most closely identify. A	Black or African American 
B	White 
C	Asian 
D	Other Groups Collapsed for Privacy</v>
      </c>
    </row>
    <row r="69" spans="1:9">
      <c r="A69" t="s">
        <v>678</v>
      </c>
      <c r="B69" t="str">
        <f t="shared" si="1"/>
        <v>'Q223',</v>
      </c>
      <c r="I69" s="20" t="str">
        <f>_xlfn.XLOOKUP(A69,'Medium MAP'!F:F,'Medium MAP'!X:X)</f>
        <v xml:space="preserve">Are you of Hispanic, Latino, or Spanish origin?  A	Yes 
B	No </v>
      </c>
    </row>
    <row r="70" spans="1:9">
      <c r="A70" t="s">
        <v>679</v>
      </c>
      <c r="B70" t="str">
        <f t="shared" si="1"/>
        <v>'Q224',</v>
      </c>
      <c r="I70" s="20" t="str">
        <f>_xlfn.XLOOKUP(A70,'Medium MAP'!F:F,'Medium MAP'!X:X)</f>
        <v xml:space="preserve">Are you an individual with a disability?  A	Yes 
B	No </v>
      </c>
    </row>
    <row r="71" spans="1:9">
      <c r="A71" t="s">
        <v>684</v>
      </c>
      <c r="B71" t="str">
        <f t="shared" si="1"/>
        <v>'Q229',</v>
      </c>
      <c r="I71" s="20" t="str">
        <f>_xlfn.XLOOKUP(A71,'Medium MAP'!F:F,'Medium MAP'!X:X)</f>
        <v xml:space="preserve">What is your US military service status?  A	Military Service
B	No Prior Military Service </v>
      </c>
    </row>
    <row r="72" spans="1:9">
      <c r="A72" t="s">
        <v>685</v>
      </c>
      <c r="B72" t="str">
        <f t="shared" si="1"/>
        <v>'Q230',</v>
      </c>
      <c r="I72" s="20" t="str">
        <f>_xlfn.XLOOKUP(A72,'Medium MAP'!F:F,'Medium MAP'!X:X)</f>
        <v xml:space="preserve">Are you considering leaving your organization within the next year, and if so, why? Before the Covid-19 Pandemic  A	No 
B	Yes, other  
C	Yes, to take another job within the Federal Government 
D	Yes, to take another job outside the Federal Government </v>
      </c>
    </row>
    <row r="73" spans="1:9">
      <c r="A73" t="s">
        <v>686</v>
      </c>
      <c r="B73" t="str">
        <f t="shared" si="1"/>
        <v>'Q231',</v>
      </c>
      <c r="I73" s="20" t="str">
        <f>_xlfn.XLOOKUP(A73,'Medium MAP'!F:F,'Medium MAP'!X:X)</f>
        <v xml:space="preserve">Are you considering leaving your organization within the next year, and if so, why? Today: (September-October 2020)  A	No 
B	Yes, other  
C	Yes, to take another job within the Federal Government 
D	Yes, to take another job outside the Federal Government </v>
      </c>
    </row>
    <row r="74" spans="1:9">
      <c r="A74" t="s">
        <v>687</v>
      </c>
      <c r="B74" t="str">
        <f t="shared" si="1"/>
        <v>'Q232',</v>
      </c>
      <c r="I74" s="20" t="str">
        <f>_xlfn.XLOOKUP(A74,'Medium MAP'!F:F,'Medium MAP'!X:X)</f>
        <v>Has your intention to leave your organization within the next year changed because of the COVID-19 pandemic? A	 Yes
B	 No</v>
      </c>
    </row>
    <row r="75" spans="1:9">
      <c r="A75" t="s">
        <v>688</v>
      </c>
      <c r="B75" t="str">
        <f t="shared" si="1"/>
        <v>'Q233',</v>
      </c>
      <c r="I75" s="20" t="str">
        <f>_xlfn.XLOOKUP(A75,'Medium MAP'!F:F,'Medium MAP'!X:X)</f>
        <v>Weighting variable</v>
      </c>
    </row>
    <row r="76" spans="1:9">
      <c r="A76" t="s">
        <v>689</v>
      </c>
      <c r="B76" t="str">
        <f t="shared" si="1"/>
        <v>'Q234',</v>
      </c>
      <c r="I76" s="20" t="str">
        <f>_xlfn.XLOOKUP(A76,'Medium MAP'!F:F,'Medium MAP'!X:X)</f>
        <v>LEVEL1 Codes (one level below agency)</v>
      </c>
    </row>
    <row r="77" spans="1:9">
      <c r="A77" t="s">
        <v>692</v>
      </c>
      <c r="B77" t="str">
        <f t="shared" si="1"/>
        <v>'Q237',</v>
      </c>
      <c r="I77" s="20" t="str">
        <f>_xlfn.XLOOKUP(A77,'Medium MAP'!F:F,'Medium MAP'!X:X)</f>
        <v>Are you considering leaving your organization within the next year, and if so, why? A	No
B	Yes, to take another Federal job
C	Yes, to take a job outside Federal Gov
D	Other</v>
      </c>
    </row>
    <row r="78" spans="1:9">
      <c r="A78" t="s">
        <v>727</v>
      </c>
      <c r="B78" t="str">
        <f t="shared" si="1"/>
        <v>'Q272',</v>
      </c>
      <c r="I78" s="20" t="str">
        <f>_xlfn.XLOOKUP(A78,'Medium MAP'!F:F,'Medium MAP'!X:X)</f>
        <v>Which of the following best describes the impact of the partial government shutdown (December 22, 2018 – January 25, 2019) on your working/pay status? 1	The shutdown had no impact on my working/pay status
2	I did not work and did not receive pay until after the lapse ended
3	I worked some of the shutdown but did not receive pay until after the lapse ended
4	I worked for the entirety of the shutdown but did not receive pay until after the lapse ended
5	Other, not listed above</v>
      </c>
    </row>
    <row r="79" spans="1:9">
      <c r="A79" t="s">
        <v>728</v>
      </c>
      <c r="B79" t="str">
        <f t="shared" si="1"/>
        <v>'Q273',</v>
      </c>
      <c r="I79" s="20" t="str">
        <f>_xlfn.XLOOKUP(A79,'Medium MAP'!F:F,'Medium MAP'!X:X)</f>
        <v>How was your everyday work impacted during (if you worked) or after the partial government shutdown? 1	It had no impact
2	A slightly negative impact
3	A moderately negative impact
4	A very negative impact
5	An extremely negative impact</v>
      </c>
    </row>
    <row r="80" spans="1:9">
      <c r="A80" t="s">
        <v>729</v>
      </c>
      <c r="B80" t="str">
        <f t="shared" si="1"/>
        <v>'Q274',</v>
      </c>
      <c r="I80" s="20" t="str">
        <f>_xlfn.XLOOKUP(A80,'Medium MAP'!F:F,'Medium MAP'!X:X)</f>
        <v>Unmanageable workload: Choose one from Q 274-Q283</v>
      </c>
    </row>
    <row r="81" spans="1:9">
      <c r="A81" t="s">
        <v>730</v>
      </c>
      <c r="B81" t="str">
        <f t="shared" si="1"/>
        <v>'Q275',</v>
      </c>
      <c r="I81" s="20" t="str">
        <f>_xlfn.XLOOKUP(A81,'Medium MAP'!F:F,'Medium MAP'!X:X)</f>
        <v>Missed deadlines: Choose one from Q 274-Q283</v>
      </c>
    </row>
    <row r="82" spans="1:9">
      <c r="A82" t="s">
        <v>731</v>
      </c>
      <c r="B82" t="str">
        <f t="shared" si="1"/>
        <v>'Q276',</v>
      </c>
      <c r="I82" s="20" t="str">
        <f>_xlfn.XLOOKUP(A82,'Medium MAP'!F:F,'Medium MAP'!X:X)</f>
        <v>Unrecoverable loss of work: Choose one from Q 274-Q283</v>
      </c>
    </row>
    <row r="83" spans="1:9">
      <c r="A83" t="s">
        <v>732</v>
      </c>
      <c r="B83" t="str">
        <f t="shared" si="1"/>
        <v>'Q277',</v>
      </c>
      <c r="I83" s="20" t="str">
        <f>_xlfn.XLOOKUP(A83,'Medium MAP'!F:F,'Medium MAP'!X:X)</f>
        <v>Reduced customer service: Choose one from Q 274-Q283</v>
      </c>
    </row>
    <row r="84" spans="1:9">
      <c r="A84" t="s">
        <v>733</v>
      </c>
      <c r="B84" t="str">
        <f t="shared" si="1"/>
        <v>'Q278',</v>
      </c>
      <c r="I84" s="20" t="str">
        <f>_xlfn.XLOOKUP(A84,'Medium MAP'!F:F,'Medium MAP'!X:X)</f>
        <v>Delayed work: Choose one from Q 274-Q283</v>
      </c>
    </row>
    <row r="85" spans="1:9">
      <c r="A85" t="s">
        <v>734</v>
      </c>
      <c r="B85" t="str">
        <f t="shared" si="1"/>
        <v>'Q279',</v>
      </c>
      <c r="I85" s="20" t="str">
        <f>_xlfn.XLOOKUP(A85,'Medium MAP'!F:F,'Medium MAP'!X:X)</f>
        <v>Reduced work quality: Choose one from Q 274-Q283</v>
      </c>
    </row>
    <row r="86" spans="1:9">
      <c r="A86" t="s">
        <v>735</v>
      </c>
      <c r="B86" t="str">
        <f t="shared" si="1"/>
        <v>'Q280',</v>
      </c>
      <c r="I86" s="20" t="str">
        <f>_xlfn.XLOOKUP(A86,'Medium MAP'!F:F,'Medium MAP'!X:X)</f>
        <v>Cutback of critical work: Choose one from Q 274-Q283</v>
      </c>
    </row>
    <row r="87" spans="1:9">
      <c r="A87" t="s">
        <v>736</v>
      </c>
      <c r="B87" t="str">
        <f t="shared" si="1"/>
        <v>'Q281',</v>
      </c>
      <c r="I87" s="20" t="str">
        <f>_xlfn.XLOOKUP(A87,'Medium MAP'!F:F,'Medium MAP'!X:X)</f>
        <v>Time lost in restarting work: Choose one from Q 274-Q283</v>
      </c>
    </row>
    <row r="88" spans="1:9">
      <c r="A88" t="s">
        <v>737</v>
      </c>
      <c r="B88" t="str">
        <f t="shared" si="1"/>
        <v>'Q282',</v>
      </c>
      <c r="I88" s="20" t="str">
        <f>_xlfn.XLOOKUP(A88,'Medium MAP'!F:F,'Medium MAP'!X:X)</f>
        <v>Unmet statutory requirements: Choose one from Q 274-Q283</v>
      </c>
    </row>
    <row r="89" spans="1:9">
      <c r="A89" t="s">
        <v>738</v>
      </c>
      <c r="B89" t="str">
        <f t="shared" si="1"/>
        <v>'Q283',</v>
      </c>
      <c r="I89" s="20" t="str">
        <f>_xlfn.XLOOKUP(A89,'Medium MAP'!F:F,'Medium MAP'!X:X)</f>
        <v>Other: Choose one from Q 274-Q283</v>
      </c>
    </row>
    <row r="90" spans="1:9">
      <c r="A90" t="s">
        <v>739</v>
      </c>
      <c r="B90" t="str">
        <f t="shared" si="1"/>
        <v>'Q284',</v>
      </c>
      <c r="I90" s="20" t="str">
        <f>_xlfn.XLOOKUP(A90,'Medium MAP'!F:F,'Medium MAP'!X:X)</f>
        <v>Are you looking for another job because of the partial government shutdown? 1	I am looking for another job specifically because of the shutdown.
2	I am looking for another job, but the shutdown is only one of the reasons
3	I am looking for another job, but the shutdown had no influence on that decision.
4	I am not looking for another job currently.</v>
      </c>
    </row>
    <row r="91" spans="1:9">
      <c r="A91" t="s">
        <v>740</v>
      </c>
      <c r="B91" t="str">
        <f t="shared" si="1"/>
        <v>'Q285',</v>
      </c>
      <c r="I91" s="20" t="str">
        <f>_xlfn.XLOOKUP(A91,'Medium MAP'!F:F,'Medium MAP'!X:X)</f>
        <v>My agency provided the support (e.g., communication, assistance, guidance) I needed during the partial government shutdown. 5 = Strongly Agree … 1= Strongly Disagree; X = No Support Needed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97935-B6B7-9649-A7B2-FE09F584379B}">
  <dimension ref="A1:BP65"/>
  <sheetViews>
    <sheetView workbookViewId="0">
      <selection activeCell="D2" sqref="D2:BP2"/>
    </sheetView>
  </sheetViews>
  <sheetFormatPr baseColWidth="10" defaultRowHeight="15"/>
  <sheetData>
    <row r="1" spans="1:68">
      <c r="A1" t="s">
        <v>561</v>
      </c>
      <c r="B1" t="str">
        <f>"'"&amp;A1&amp;"',"</f>
        <v>'Q106',</v>
      </c>
    </row>
    <row r="2" spans="1:68">
      <c r="A2" t="s">
        <v>562</v>
      </c>
      <c r="B2" t="str">
        <f t="shared" ref="B2:B65" si="0">"'"&amp;A2&amp;"',"</f>
        <v>'Q107',</v>
      </c>
      <c r="D2" t="s">
        <v>775</v>
      </c>
      <c r="E2" t="s">
        <v>776</v>
      </c>
      <c r="F2" t="s">
        <v>777</v>
      </c>
      <c r="G2" t="s">
        <v>778</v>
      </c>
      <c r="H2" t="s">
        <v>779</v>
      </c>
      <c r="I2" t="s">
        <v>780</v>
      </c>
      <c r="J2" t="s">
        <v>781</v>
      </c>
      <c r="K2" t="s">
        <v>782</v>
      </c>
      <c r="L2" t="s">
        <v>783</v>
      </c>
      <c r="M2" t="s">
        <v>784</v>
      </c>
      <c r="N2" t="s">
        <v>785</v>
      </c>
      <c r="O2" t="s">
        <v>786</v>
      </c>
      <c r="P2" t="s">
        <v>787</v>
      </c>
      <c r="Q2" t="s">
        <v>788</v>
      </c>
      <c r="R2" t="s">
        <v>789</v>
      </c>
      <c r="S2" t="s">
        <v>790</v>
      </c>
      <c r="T2" t="s">
        <v>791</v>
      </c>
      <c r="U2" t="s">
        <v>792</v>
      </c>
      <c r="V2" t="s">
        <v>793</v>
      </c>
      <c r="W2" t="s">
        <v>794</v>
      </c>
      <c r="X2" t="s">
        <v>795</v>
      </c>
      <c r="Y2" t="s">
        <v>796</v>
      </c>
      <c r="Z2" t="s">
        <v>797</v>
      </c>
      <c r="AA2" t="s">
        <v>798</v>
      </c>
      <c r="AB2" t="s">
        <v>799</v>
      </c>
      <c r="AC2" t="s">
        <v>800</v>
      </c>
      <c r="AD2" t="s">
        <v>801</v>
      </c>
      <c r="AE2" t="s">
        <v>802</v>
      </c>
      <c r="AF2" t="s">
        <v>803</v>
      </c>
      <c r="AG2" t="s">
        <v>804</v>
      </c>
      <c r="AH2" t="s">
        <v>817</v>
      </c>
      <c r="AI2" t="s">
        <v>818</v>
      </c>
      <c r="AJ2" t="s">
        <v>819</v>
      </c>
      <c r="AK2" t="s">
        <v>820</v>
      </c>
      <c r="AL2" t="s">
        <v>821</v>
      </c>
      <c r="AM2" t="s">
        <v>822</v>
      </c>
      <c r="AN2" t="s">
        <v>823</v>
      </c>
      <c r="AO2" t="s">
        <v>824</v>
      </c>
      <c r="AP2" t="s">
        <v>825</v>
      </c>
      <c r="AQ2" t="s">
        <v>826</v>
      </c>
      <c r="AR2" t="s">
        <v>827</v>
      </c>
      <c r="AS2" t="s">
        <v>828</v>
      </c>
      <c r="AT2" t="s">
        <v>829</v>
      </c>
      <c r="AU2" t="s">
        <v>830</v>
      </c>
      <c r="AV2" t="s">
        <v>831</v>
      </c>
      <c r="AW2" t="s">
        <v>832</v>
      </c>
      <c r="AX2" t="s">
        <v>833</v>
      </c>
      <c r="AY2" t="s">
        <v>834</v>
      </c>
      <c r="AZ2" t="s">
        <v>835</v>
      </c>
      <c r="BA2" t="s">
        <v>836</v>
      </c>
      <c r="BB2" t="s">
        <v>837</v>
      </c>
      <c r="BC2" t="s">
        <v>838</v>
      </c>
      <c r="BD2" t="s">
        <v>839</v>
      </c>
      <c r="BE2" t="s">
        <v>840</v>
      </c>
      <c r="BF2" t="s">
        <v>841</v>
      </c>
      <c r="BG2" t="s">
        <v>842</v>
      </c>
      <c r="BH2" t="s">
        <v>843</v>
      </c>
      <c r="BI2" t="s">
        <v>844</v>
      </c>
      <c r="BJ2" t="s">
        <v>845</v>
      </c>
      <c r="BK2" t="s">
        <v>846</v>
      </c>
      <c r="BL2" t="s">
        <v>847</v>
      </c>
      <c r="BM2" t="s">
        <v>848</v>
      </c>
      <c r="BN2" t="s">
        <v>849</v>
      </c>
      <c r="BO2" t="s">
        <v>850</v>
      </c>
      <c r="BP2" t="s">
        <v>851</v>
      </c>
    </row>
    <row r="3" spans="1:68">
      <c r="A3" t="s">
        <v>563</v>
      </c>
      <c r="B3" t="str">
        <f t="shared" si="0"/>
        <v>'Q108',</v>
      </c>
    </row>
    <row r="4" spans="1:68">
      <c r="A4" t="s">
        <v>564</v>
      </c>
      <c r="B4" t="str">
        <f t="shared" si="0"/>
        <v>'Q109',</v>
      </c>
    </row>
    <row r="5" spans="1:68">
      <c r="A5" t="s">
        <v>566</v>
      </c>
      <c r="B5" t="str">
        <f t="shared" si="0"/>
        <v>'Q111',</v>
      </c>
    </row>
    <row r="6" spans="1:68">
      <c r="A6" t="s">
        <v>567</v>
      </c>
      <c r="B6" t="str">
        <f t="shared" si="0"/>
        <v>'Q112',</v>
      </c>
    </row>
    <row r="7" spans="1:68">
      <c r="A7" t="s">
        <v>568</v>
      </c>
      <c r="B7" t="str">
        <f t="shared" si="0"/>
        <v>'Q113',</v>
      </c>
    </row>
    <row r="8" spans="1:68">
      <c r="A8" t="s">
        <v>569</v>
      </c>
      <c r="B8" t="str">
        <f t="shared" si="0"/>
        <v>'Q114',</v>
      </c>
    </row>
    <row r="9" spans="1:68">
      <c r="A9" t="s">
        <v>570</v>
      </c>
      <c r="B9" t="str">
        <f t="shared" si="0"/>
        <v>'Q115',</v>
      </c>
    </row>
    <row r="10" spans="1:68">
      <c r="A10" t="s">
        <v>571</v>
      </c>
      <c r="B10" t="str">
        <f t="shared" si="0"/>
        <v>'Q116',</v>
      </c>
    </row>
    <row r="11" spans="1:68">
      <c r="A11" t="s">
        <v>572</v>
      </c>
      <c r="B11" t="str">
        <f t="shared" si="0"/>
        <v>'Q117',</v>
      </c>
    </row>
    <row r="12" spans="1:68">
      <c r="A12" t="s">
        <v>574</v>
      </c>
      <c r="B12" t="str">
        <f t="shared" si="0"/>
        <v>'Q119',</v>
      </c>
    </row>
    <row r="13" spans="1:68">
      <c r="A13" t="s">
        <v>575</v>
      </c>
      <c r="B13" t="str">
        <f t="shared" si="0"/>
        <v>'Q120',</v>
      </c>
    </row>
    <row r="14" spans="1:68">
      <c r="A14" t="s">
        <v>576</v>
      </c>
      <c r="B14" t="str">
        <f t="shared" si="0"/>
        <v>'Q121',</v>
      </c>
    </row>
    <row r="15" spans="1:68">
      <c r="A15" t="s">
        <v>577</v>
      </c>
      <c r="B15" t="str">
        <f t="shared" si="0"/>
        <v>'Q122',</v>
      </c>
    </row>
    <row r="16" spans="1:68">
      <c r="A16" t="s">
        <v>582</v>
      </c>
      <c r="B16" t="str">
        <f t="shared" si="0"/>
        <v>'Q127',</v>
      </c>
    </row>
    <row r="17" spans="1:2">
      <c r="A17" t="s">
        <v>583</v>
      </c>
      <c r="B17" t="str">
        <f t="shared" si="0"/>
        <v>'Q128',</v>
      </c>
    </row>
    <row r="18" spans="1:2">
      <c r="A18" t="s">
        <v>584</v>
      </c>
      <c r="B18" t="str">
        <f t="shared" si="0"/>
        <v>'Q129',</v>
      </c>
    </row>
    <row r="19" spans="1:2">
      <c r="A19" t="s">
        <v>585</v>
      </c>
      <c r="B19" t="str">
        <f t="shared" si="0"/>
        <v>'Q130',</v>
      </c>
    </row>
    <row r="20" spans="1:2">
      <c r="A20" t="s">
        <v>586</v>
      </c>
      <c r="B20" t="str">
        <f t="shared" si="0"/>
        <v>'Q131',</v>
      </c>
    </row>
    <row r="21" spans="1:2">
      <c r="A21" t="s">
        <v>587</v>
      </c>
      <c r="B21" t="str">
        <f t="shared" si="0"/>
        <v>'Q132',</v>
      </c>
    </row>
    <row r="22" spans="1:2">
      <c r="A22" t="s">
        <v>588</v>
      </c>
      <c r="B22" t="str">
        <f t="shared" si="0"/>
        <v>'Q133',</v>
      </c>
    </row>
    <row r="23" spans="1:2">
      <c r="A23" t="s">
        <v>618</v>
      </c>
      <c r="B23" t="str">
        <f t="shared" si="0"/>
        <v>'Q163',</v>
      </c>
    </row>
    <row r="24" spans="1:2">
      <c r="A24" t="s">
        <v>619</v>
      </c>
      <c r="B24" t="str">
        <f t="shared" si="0"/>
        <v>'Q164',</v>
      </c>
    </row>
    <row r="25" spans="1:2">
      <c r="A25" t="s">
        <v>620</v>
      </c>
      <c r="B25" t="str">
        <f t="shared" si="0"/>
        <v>'Q165',</v>
      </c>
    </row>
    <row r="26" spans="1:2">
      <c r="A26" t="s">
        <v>621</v>
      </c>
      <c r="B26" t="str">
        <f t="shared" si="0"/>
        <v>'Q166',</v>
      </c>
    </row>
    <row r="27" spans="1:2">
      <c r="A27" t="s">
        <v>622</v>
      </c>
      <c r="B27" t="str">
        <f t="shared" si="0"/>
        <v>'Q167',</v>
      </c>
    </row>
    <row r="28" spans="1:2">
      <c r="A28" t="s">
        <v>623</v>
      </c>
      <c r="B28" t="str">
        <f t="shared" si="0"/>
        <v>'Q168',</v>
      </c>
    </row>
    <row r="29" spans="1:2">
      <c r="A29" t="s">
        <v>637</v>
      </c>
      <c r="B29" t="str">
        <f t="shared" si="0"/>
        <v>'Q182',</v>
      </c>
    </row>
    <row r="30" spans="1:2">
      <c r="A30" t="s">
        <v>638</v>
      </c>
      <c r="B30" t="str">
        <f t="shared" si="0"/>
        <v>'Q183',</v>
      </c>
    </row>
    <row r="31" spans="1:2">
      <c r="A31" t="s">
        <v>651</v>
      </c>
      <c r="B31" t="str">
        <f t="shared" si="0"/>
        <v>'Q196',</v>
      </c>
    </row>
    <row r="32" spans="1:2">
      <c r="A32" t="s">
        <v>652</v>
      </c>
      <c r="B32" t="str">
        <f t="shared" si="0"/>
        <v>'Q197',</v>
      </c>
    </row>
    <row r="33" spans="1:2">
      <c r="A33" t="s">
        <v>653</v>
      </c>
      <c r="B33" t="str">
        <f t="shared" si="0"/>
        <v>'Q198',</v>
      </c>
    </row>
    <row r="34" spans="1:2">
      <c r="A34" t="s">
        <v>660</v>
      </c>
      <c r="B34" t="str">
        <f t="shared" si="0"/>
        <v>'Q205',</v>
      </c>
    </row>
    <row r="35" spans="1:2">
      <c r="A35" t="s">
        <v>661</v>
      </c>
      <c r="B35" t="str">
        <f t="shared" si="0"/>
        <v>'Q206',</v>
      </c>
    </row>
    <row r="36" spans="1:2">
      <c r="A36" t="s">
        <v>662</v>
      </c>
      <c r="B36" t="str">
        <f t="shared" si="0"/>
        <v>'Q207',</v>
      </c>
    </row>
    <row r="37" spans="1:2">
      <c r="A37" t="s">
        <v>663</v>
      </c>
      <c r="B37" t="str">
        <f t="shared" si="0"/>
        <v>'Q208',</v>
      </c>
    </row>
    <row r="38" spans="1:2">
      <c r="A38" t="s">
        <v>664</v>
      </c>
      <c r="B38" t="str">
        <f t="shared" si="0"/>
        <v>'Q209',</v>
      </c>
    </row>
    <row r="39" spans="1:2">
      <c r="A39" t="s">
        <v>675</v>
      </c>
      <c r="B39" t="str">
        <f t="shared" si="0"/>
        <v>'Q220',</v>
      </c>
    </row>
    <row r="40" spans="1:2">
      <c r="A40" t="s">
        <v>676</v>
      </c>
      <c r="B40" t="str">
        <f t="shared" si="0"/>
        <v>'Q221',</v>
      </c>
    </row>
    <row r="41" spans="1:2">
      <c r="A41" t="s">
        <v>697</v>
      </c>
      <c r="B41" t="str">
        <f t="shared" si="0"/>
        <v>'Q242',</v>
      </c>
    </row>
    <row r="42" spans="1:2">
      <c r="A42" t="s">
        <v>698</v>
      </c>
      <c r="B42" t="str">
        <f t="shared" si="0"/>
        <v>'Q243',</v>
      </c>
    </row>
    <row r="43" spans="1:2">
      <c r="A43" t="s">
        <v>699</v>
      </c>
      <c r="B43" t="str">
        <f t="shared" si="0"/>
        <v>'Q244',</v>
      </c>
    </row>
    <row r="44" spans="1:2">
      <c r="A44" t="s">
        <v>700</v>
      </c>
      <c r="B44" t="str">
        <f t="shared" si="0"/>
        <v>'Q245',</v>
      </c>
    </row>
    <row r="45" spans="1:2">
      <c r="A45" t="s">
        <v>701</v>
      </c>
      <c r="B45" t="str">
        <f t="shared" si="0"/>
        <v>'Q246',</v>
      </c>
    </row>
    <row r="46" spans="1:2">
      <c r="A46" t="s">
        <v>702</v>
      </c>
      <c r="B46" t="str">
        <f t="shared" si="0"/>
        <v>'Q247',</v>
      </c>
    </row>
    <row r="47" spans="1:2">
      <c r="A47" t="s">
        <v>703</v>
      </c>
      <c r="B47" t="str">
        <f t="shared" si="0"/>
        <v>'Q248',</v>
      </c>
    </row>
    <row r="48" spans="1:2">
      <c r="A48" t="s">
        <v>704</v>
      </c>
      <c r="B48" t="str">
        <f t="shared" si="0"/>
        <v>'Q249',</v>
      </c>
    </row>
    <row r="49" spans="1:2">
      <c r="A49" t="s">
        <v>705</v>
      </c>
      <c r="B49" t="str">
        <f t="shared" si="0"/>
        <v>'Q250',</v>
      </c>
    </row>
    <row r="50" spans="1:2">
      <c r="A50" t="s">
        <v>706</v>
      </c>
      <c r="B50" t="str">
        <f t="shared" si="0"/>
        <v>'Q251',</v>
      </c>
    </row>
    <row r="51" spans="1:2">
      <c r="A51" t="s">
        <v>707</v>
      </c>
      <c r="B51" t="str">
        <f t="shared" si="0"/>
        <v>'Q252',</v>
      </c>
    </row>
    <row r="52" spans="1:2">
      <c r="A52" t="s">
        <v>708</v>
      </c>
      <c r="B52" t="str">
        <f t="shared" si="0"/>
        <v>'Q253',</v>
      </c>
    </row>
    <row r="53" spans="1:2">
      <c r="A53" t="s">
        <v>710</v>
      </c>
      <c r="B53" t="str">
        <f t="shared" si="0"/>
        <v>'Q255',</v>
      </c>
    </row>
    <row r="54" spans="1:2">
      <c r="A54" t="s">
        <v>711</v>
      </c>
      <c r="B54" t="str">
        <f t="shared" si="0"/>
        <v>'Q256',</v>
      </c>
    </row>
    <row r="55" spans="1:2">
      <c r="A55" t="s">
        <v>712</v>
      </c>
      <c r="B55" t="str">
        <f t="shared" si="0"/>
        <v>'Q257',</v>
      </c>
    </row>
    <row r="56" spans="1:2">
      <c r="A56" t="s">
        <v>713</v>
      </c>
      <c r="B56" t="str">
        <f t="shared" si="0"/>
        <v>'Q258',</v>
      </c>
    </row>
    <row r="57" spans="1:2">
      <c r="A57" t="s">
        <v>714</v>
      </c>
      <c r="B57" t="str">
        <f t="shared" si="0"/>
        <v>'Q259',</v>
      </c>
    </row>
    <row r="58" spans="1:2">
      <c r="A58" t="s">
        <v>715</v>
      </c>
      <c r="B58" t="str">
        <f t="shared" si="0"/>
        <v>'Q260',</v>
      </c>
    </row>
    <row r="59" spans="1:2">
      <c r="A59" t="s">
        <v>716</v>
      </c>
      <c r="B59" t="str">
        <f t="shared" si="0"/>
        <v>'Q261',</v>
      </c>
    </row>
    <row r="60" spans="1:2">
      <c r="A60" t="s">
        <v>717</v>
      </c>
      <c r="B60" t="str">
        <f t="shared" si="0"/>
        <v>'Q262',</v>
      </c>
    </row>
    <row r="61" spans="1:2">
      <c r="A61" t="s">
        <v>718</v>
      </c>
      <c r="B61" t="str">
        <f t="shared" si="0"/>
        <v>'Q263',</v>
      </c>
    </row>
    <row r="62" spans="1:2">
      <c r="A62" t="s">
        <v>719</v>
      </c>
      <c r="B62" t="str">
        <f t="shared" si="0"/>
        <v>'Q264',</v>
      </c>
    </row>
    <row r="63" spans="1:2">
      <c r="A63" t="s">
        <v>721</v>
      </c>
      <c r="B63" t="str">
        <f t="shared" si="0"/>
        <v>'Q266',</v>
      </c>
    </row>
    <row r="64" spans="1:2">
      <c r="A64" t="s">
        <v>722</v>
      </c>
      <c r="B64" t="str">
        <f t="shared" si="0"/>
        <v>'Q267',</v>
      </c>
    </row>
    <row r="65" spans="1:2">
      <c r="A65" t="s">
        <v>723</v>
      </c>
      <c r="B65" t="str">
        <f t="shared" si="0"/>
        <v>'Q268',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F529C-C623-B042-9406-6AC5DA75848B}">
  <sheetPr>
    <tabColor theme="5"/>
  </sheetPr>
  <dimension ref="A1:H30"/>
  <sheetViews>
    <sheetView zoomScale="120" zoomScaleNormal="120" workbookViewId="0">
      <selection activeCell="H42" sqref="H42"/>
    </sheetView>
  </sheetViews>
  <sheetFormatPr baseColWidth="10" defaultRowHeight="15"/>
  <cols>
    <col min="1" max="1" width="4" bestFit="1" customWidth="1"/>
    <col min="2" max="2" width="5" bestFit="1" customWidth="1"/>
    <col min="3" max="3" width="3.6640625" bestFit="1" customWidth="1"/>
    <col min="4" max="4" width="5.6640625" bestFit="1" customWidth="1"/>
    <col min="6" max="6" width="13.33203125" bestFit="1" customWidth="1"/>
    <col min="7" max="7" width="3.1640625" bestFit="1" customWidth="1"/>
    <col min="8" max="8" width="116.1640625" bestFit="1" customWidth="1"/>
  </cols>
  <sheetData>
    <row r="1" spans="1:8">
      <c r="A1" s="27" t="s">
        <v>1056</v>
      </c>
    </row>
    <row r="2" spans="1:8">
      <c r="A2" s="40" t="s">
        <v>1056</v>
      </c>
      <c r="C2" t="s">
        <v>745</v>
      </c>
      <c r="F2" t="s">
        <v>1292</v>
      </c>
      <c r="G2">
        <v>1</v>
      </c>
      <c r="H2" t="s">
        <v>1092</v>
      </c>
    </row>
    <row r="3" spans="1:8">
      <c r="A3" s="40" t="s">
        <v>1056</v>
      </c>
      <c r="C3" t="s">
        <v>745</v>
      </c>
      <c r="F3" t="s">
        <v>1288</v>
      </c>
      <c r="G3">
        <v>2</v>
      </c>
      <c r="H3" t="s">
        <v>1073</v>
      </c>
    </row>
    <row r="4" spans="1:8">
      <c r="A4" s="40" t="s">
        <v>1056</v>
      </c>
      <c r="C4" t="s">
        <v>745</v>
      </c>
      <c r="F4" t="s">
        <v>1291</v>
      </c>
      <c r="G4">
        <v>3</v>
      </c>
      <c r="H4" t="s">
        <v>1094</v>
      </c>
    </row>
    <row r="5" spans="1:8">
      <c r="A5" s="40" t="s">
        <v>1056</v>
      </c>
      <c r="B5" t="s">
        <v>748</v>
      </c>
      <c r="D5" t="s">
        <v>751</v>
      </c>
      <c r="F5" t="s">
        <v>1289</v>
      </c>
      <c r="G5">
        <v>5</v>
      </c>
      <c r="H5" t="s">
        <v>1063</v>
      </c>
    </row>
    <row r="6" spans="1:8">
      <c r="A6" s="40" t="s">
        <v>1056</v>
      </c>
      <c r="F6" t="s">
        <v>1290</v>
      </c>
      <c r="G6">
        <v>14</v>
      </c>
      <c r="H6" t="s">
        <v>1062</v>
      </c>
    </row>
    <row r="7" spans="1:8">
      <c r="A7" s="40" t="s">
        <v>1056</v>
      </c>
      <c r="F7" t="s">
        <v>1287</v>
      </c>
      <c r="G7">
        <v>16</v>
      </c>
      <c r="H7" t="s">
        <v>1074</v>
      </c>
    </row>
    <row r="8" spans="1:8">
      <c r="A8" s="40" t="s">
        <v>1056</v>
      </c>
      <c r="F8" t="s">
        <v>1296</v>
      </c>
      <c r="G8">
        <v>17</v>
      </c>
      <c r="H8" t="s">
        <v>1091</v>
      </c>
    </row>
    <row r="9" spans="1:8">
      <c r="A9" s="40" t="s">
        <v>1056</v>
      </c>
      <c r="D9" t="s">
        <v>752</v>
      </c>
      <c r="F9" t="s">
        <v>1306</v>
      </c>
      <c r="G9">
        <v>18</v>
      </c>
      <c r="H9" t="s">
        <v>1068</v>
      </c>
    </row>
    <row r="14" spans="1:8">
      <c r="B14" s="27" t="s">
        <v>1314</v>
      </c>
    </row>
    <row r="15" spans="1:8">
      <c r="A15" t="s">
        <v>1056</v>
      </c>
      <c r="B15" s="40" t="s">
        <v>748</v>
      </c>
      <c r="D15" t="s">
        <v>751</v>
      </c>
      <c r="F15" t="s">
        <v>1289</v>
      </c>
      <c r="G15">
        <v>5</v>
      </c>
      <c r="H15" t="s">
        <v>1063</v>
      </c>
    </row>
    <row r="16" spans="1:8">
      <c r="B16" s="40" t="s">
        <v>749</v>
      </c>
      <c r="F16" t="s">
        <v>1309</v>
      </c>
      <c r="G16">
        <v>11</v>
      </c>
      <c r="H16" t="s">
        <v>1081</v>
      </c>
    </row>
    <row r="17" spans="1:8">
      <c r="B17" s="40" t="s">
        <v>748</v>
      </c>
      <c r="F17" t="s">
        <v>1299</v>
      </c>
      <c r="G17">
        <v>13</v>
      </c>
      <c r="H17" t="s">
        <v>1059</v>
      </c>
    </row>
    <row r="18" spans="1:8">
      <c r="B18" s="40" t="s">
        <v>748</v>
      </c>
      <c r="D18" t="s">
        <v>751</v>
      </c>
      <c r="F18" t="s">
        <v>1298</v>
      </c>
      <c r="G18">
        <v>20</v>
      </c>
      <c r="H18" t="s">
        <v>1060</v>
      </c>
    </row>
    <row r="21" spans="1:8">
      <c r="C21" s="27" t="s">
        <v>745</v>
      </c>
    </row>
    <row r="22" spans="1:8">
      <c r="A22" t="s">
        <v>1056</v>
      </c>
      <c r="C22" s="40" t="s">
        <v>745</v>
      </c>
      <c r="F22" t="s">
        <v>1292</v>
      </c>
      <c r="G22">
        <v>1</v>
      </c>
      <c r="H22" t="s">
        <v>1092</v>
      </c>
    </row>
    <row r="23" spans="1:8">
      <c r="A23" t="s">
        <v>1056</v>
      </c>
      <c r="C23" s="40" t="s">
        <v>745</v>
      </c>
      <c r="F23" t="s">
        <v>1288</v>
      </c>
      <c r="G23">
        <v>2</v>
      </c>
      <c r="H23" t="s">
        <v>1073</v>
      </c>
    </row>
    <row r="24" spans="1:8">
      <c r="A24" t="s">
        <v>1056</v>
      </c>
      <c r="C24" s="40" t="s">
        <v>745</v>
      </c>
      <c r="F24" t="s">
        <v>1291</v>
      </c>
      <c r="G24">
        <v>3</v>
      </c>
      <c r="H24" t="s">
        <v>1094</v>
      </c>
    </row>
    <row r="25" spans="1:8">
      <c r="C25" s="40" t="s">
        <v>745</v>
      </c>
      <c r="F25" t="s">
        <v>1294</v>
      </c>
      <c r="G25">
        <v>8</v>
      </c>
      <c r="H25" t="s">
        <v>1093</v>
      </c>
    </row>
    <row r="27" spans="1:8">
      <c r="D27" s="27" t="s">
        <v>1315</v>
      </c>
    </row>
    <row r="28" spans="1:8">
      <c r="A28" t="s">
        <v>1056</v>
      </c>
      <c r="B28" t="s">
        <v>748</v>
      </c>
      <c r="D28" s="40" t="s">
        <v>751</v>
      </c>
      <c r="F28" t="s">
        <v>1289</v>
      </c>
      <c r="G28">
        <v>5</v>
      </c>
      <c r="H28" t="s">
        <v>1063</v>
      </c>
    </row>
    <row r="29" spans="1:8">
      <c r="A29" t="s">
        <v>1056</v>
      </c>
      <c r="D29" s="40" t="s">
        <v>752</v>
      </c>
      <c r="F29" t="s">
        <v>1306</v>
      </c>
      <c r="G29">
        <v>18</v>
      </c>
      <c r="H29" t="s">
        <v>1068</v>
      </c>
    </row>
    <row r="30" spans="1:8">
      <c r="B30" t="s">
        <v>748</v>
      </c>
      <c r="D30" s="40" t="s">
        <v>751</v>
      </c>
      <c r="F30" t="s">
        <v>1298</v>
      </c>
      <c r="G30">
        <v>20</v>
      </c>
      <c r="H30" t="s">
        <v>1060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6B68F-CE2B-F844-9D00-00FA1A49D462}">
  <dimension ref="A1:Z195"/>
  <sheetViews>
    <sheetView topLeftCell="A21" zoomScale="40" zoomScaleNormal="40" workbookViewId="0">
      <selection activeCell="S19" sqref="S19"/>
    </sheetView>
  </sheetViews>
  <sheetFormatPr baseColWidth="10" defaultRowHeight="19"/>
  <cols>
    <col min="1" max="4" width="10.83203125" style="2"/>
    <col min="5" max="7" width="16.83203125" style="2" customWidth="1"/>
    <col min="8" max="8" width="26.33203125" style="2" hidden="1" customWidth="1"/>
    <col min="9" max="9" width="14" style="2" customWidth="1"/>
    <col min="10" max="11" width="14" style="2" hidden="1" customWidth="1"/>
    <col min="12" max="12" width="25.33203125" style="2" bestFit="1" customWidth="1"/>
    <col min="13" max="14" width="19.83203125" style="2" customWidth="1"/>
    <col min="15" max="22" width="19.83203125" style="2" bestFit="1" customWidth="1"/>
    <col min="23" max="26" width="17.33203125" style="2" bestFit="1" customWidth="1"/>
    <col min="27" max="16384" width="10.83203125" style="2"/>
  </cols>
  <sheetData>
    <row r="1" spans="1:26">
      <c r="A1" s="2" t="s">
        <v>744</v>
      </c>
      <c r="B1" s="2" t="s">
        <v>745</v>
      </c>
      <c r="C1" s="2" t="s">
        <v>746</v>
      </c>
      <c r="D1" s="2" t="s">
        <v>747</v>
      </c>
      <c r="E1" s="5" t="s">
        <v>741</v>
      </c>
      <c r="F1" s="5" t="s">
        <v>770</v>
      </c>
      <c r="G1" s="5" t="s">
        <v>767</v>
      </c>
      <c r="H1" s="1" t="s">
        <v>742</v>
      </c>
      <c r="I1" s="1" t="s">
        <v>0</v>
      </c>
      <c r="J1" s="1"/>
      <c r="K1" s="1"/>
      <c r="L1" s="1" t="s">
        <v>763</v>
      </c>
      <c r="M1" s="1" t="s">
        <v>1</v>
      </c>
      <c r="N1" s="1" t="s">
        <v>2</v>
      </c>
      <c r="O1" s="1" t="s">
        <v>3</v>
      </c>
      <c r="P1" s="1" t="s">
        <v>4</v>
      </c>
      <c r="Q1" s="1" t="s">
        <v>5</v>
      </c>
      <c r="R1" s="1" t="s">
        <v>6</v>
      </c>
      <c r="S1" s="2" t="s">
        <v>7</v>
      </c>
      <c r="T1" s="2" t="s">
        <v>8</v>
      </c>
      <c r="U1" s="1" t="s">
        <v>9</v>
      </c>
      <c r="V1" s="1" t="s">
        <v>10</v>
      </c>
      <c r="W1" s="1" t="s">
        <v>11</v>
      </c>
      <c r="X1" s="1"/>
      <c r="Y1" s="1"/>
      <c r="Z1" s="1"/>
    </row>
    <row r="2" spans="1:26">
      <c r="A2" s="2" t="s">
        <v>748</v>
      </c>
      <c r="C2" s="2" t="s">
        <v>751</v>
      </c>
      <c r="E2" s="2" t="s">
        <v>558</v>
      </c>
      <c r="F2" s="2" t="s">
        <v>774</v>
      </c>
      <c r="G2" s="2" t="s">
        <v>768</v>
      </c>
      <c r="H2" s="2" t="s">
        <v>762</v>
      </c>
      <c r="I2" s="2" t="s">
        <v>18</v>
      </c>
      <c r="J2" s="6"/>
      <c r="K2" s="1" t="s">
        <v>764</v>
      </c>
      <c r="L2" s="2" t="s">
        <v>17</v>
      </c>
      <c r="M2" s="2">
        <v>4</v>
      </c>
      <c r="N2" s="2" t="s">
        <v>214</v>
      </c>
      <c r="O2" s="2">
        <v>11</v>
      </c>
      <c r="P2" s="2" t="s">
        <v>215</v>
      </c>
      <c r="Q2" s="2">
        <v>11</v>
      </c>
      <c r="R2" s="2" t="s">
        <v>215</v>
      </c>
      <c r="S2" s="2">
        <v>11</v>
      </c>
      <c r="T2" s="2" t="s">
        <v>215</v>
      </c>
      <c r="U2" s="2">
        <v>10</v>
      </c>
      <c r="V2" s="2" t="s">
        <v>215</v>
      </c>
      <c r="W2" s="3" t="s">
        <v>216</v>
      </c>
    </row>
    <row r="3" spans="1:26">
      <c r="A3" s="2" t="s">
        <v>748</v>
      </c>
      <c r="D3" s="2" t="s">
        <v>757</v>
      </c>
      <c r="E3" s="2" t="s">
        <v>559</v>
      </c>
      <c r="F3" s="2" t="s">
        <v>774</v>
      </c>
      <c r="G3" s="2" t="s">
        <v>768</v>
      </c>
      <c r="H3" s="2" t="s">
        <v>762</v>
      </c>
      <c r="I3" s="2" t="s">
        <v>19</v>
      </c>
      <c r="J3" s="6"/>
      <c r="K3" s="1" t="s">
        <v>764</v>
      </c>
      <c r="L3" s="2" t="s">
        <v>17</v>
      </c>
      <c r="M3" s="2">
        <v>5</v>
      </c>
      <c r="N3" s="2" t="s">
        <v>215</v>
      </c>
      <c r="O3" s="2">
        <v>12</v>
      </c>
      <c r="P3" s="2" t="s">
        <v>217</v>
      </c>
      <c r="Q3" s="2">
        <v>12</v>
      </c>
      <c r="R3" s="2" t="s">
        <v>217</v>
      </c>
      <c r="S3" s="2">
        <v>12</v>
      </c>
      <c r="T3" s="2" t="s">
        <v>217</v>
      </c>
      <c r="U3" s="2">
        <v>11</v>
      </c>
      <c r="V3" s="2" t="s">
        <v>217</v>
      </c>
      <c r="W3" s="3" t="s">
        <v>218</v>
      </c>
    </row>
    <row r="4" spans="1:26">
      <c r="A4" s="2" t="s">
        <v>748</v>
      </c>
      <c r="E4" s="2" t="s">
        <v>560</v>
      </c>
      <c r="F4" s="2" t="s">
        <v>774</v>
      </c>
      <c r="G4" s="2" t="s">
        <v>768</v>
      </c>
      <c r="H4" s="2" t="s">
        <v>762</v>
      </c>
      <c r="I4" s="2" t="s">
        <v>20</v>
      </c>
      <c r="J4" s="6"/>
      <c r="K4" s="1" t="s">
        <v>764</v>
      </c>
      <c r="L4" s="2" t="s">
        <v>17</v>
      </c>
      <c r="M4" s="2">
        <v>6</v>
      </c>
      <c r="N4" s="2" t="s">
        <v>217</v>
      </c>
      <c r="O4" s="2">
        <v>14</v>
      </c>
      <c r="P4" s="2" t="s">
        <v>219</v>
      </c>
      <c r="Q4" s="2">
        <v>14</v>
      </c>
      <c r="R4" s="2" t="s">
        <v>219</v>
      </c>
      <c r="S4" s="2">
        <v>14</v>
      </c>
      <c r="T4" s="2" t="s">
        <v>219</v>
      </c>
      <c r="U4" s="2">
        <v>13</v>
      </c>
      <c r="V4" s="2" t="s">
        <v>219</v>
      </c>
      <c r="W4" s="3" t="s">
        <v>220</v>
      </c>
    </row>
    <row r="5" spans="1:26">
      <c r="A5" s="2" t="s">
        <v>748</v>
      </c>
      <c r="C5" s="2" t="s">
        <v>751</v>
      </c>
      <c r="D5" s="2" t="s">
        <v>756</v>
      </c>
      <c r="E5" s="2" t="s">
        <v>562</v>
      </c>
      <c r="F5" s="2" t="s">
        <v>774</v>
      </c>
      <c r="G5" s="2" t="s">
        <v>773</v>
      </c>
      <c r="H5" s="2" t="s">
        <v>760</v>
      </c>
      <c r="I5" s="2" t="s">
        <v>22</v>
      </c>
      <c r="J5" s="6" t="s">
        <v>765</v>
      </c>
      <c r="K5" s="1" t="s">
        <v>764</v>
      </c>
      <c r="L5" s="2" t="s">
        <v>17</v>
      </c>
      <c r="M5" s="2">
        <v>8</v>
      </c>
      <c r="N5" s="2" t="s">
        <v>219</v>
      </c>
      <c r="O5" s="2">
        <v>19</v>
      </c>
      <c r="P5" s="2" t="s">
        <v>224</v>
      </c>
      <c r="Q5" s="2">
        <v>19</v>
      </c>
      <c r="R5" s="2" t="s">
        <v>224</v>
      </c>
      <c r="S5" s="2">
        <v>19</v>
      </c>
      <c r="T5" s="2" t="s">
        <v>224</v>
      </c>
      <c r="U5" s="2">
        <v>18</v>
      </c>
      <c r="V5" s="2" t="s">
        <v>224</v>
      </c>
      <c r="W5" s="3" t="s">
        <v>225</v>
      </c>
    </row>
    <row r="6" spans="1:26">
      <c r="A6" s="2" t="s">
        <v>748</v>
      </c>
      <c r="D6" s="2" t="s">
        <v>759</v>
      </c>
      <c r="E6" s="2" t="s">
        <v>563</v>
      </c>
      <c r="F6" s="2" t="s">
        <v>774</v>
      </c>
      <c r="G6" s="2" t="s">
        <v>773</v>
      </c>
      <c r="H6" s="2" t="s">
        <v>760</v>
      </c>
      <c r="I6" s="2" t="s">
        <v>23</v>
      </c>
      <c r="J6" s="6" t="s">
        <v>765</v>
      </c>
      <c r="K6" s="1" t="s">
        <v>764</v>
      </c>
      <c r="L6" s="2" t="s">
        <v>17</v>
      </c>
      <c r="M6" s="2">
        <v>9</v>
      </c>
      <c r="N6" s="2" t="s">
        <v>226</v>
      </c>
      <c r="O6" s="2">
        <v>20</v>
      </c>
      <c r="P6" s="2" t="s">
        <v>227</v>
      </c>
      <c r="Q6" s="2">
        <v>20</v>
      </c>
      <c r="R6" s="2" t="s">
        <v>227</v>
      </c>
      <c r="S6" s="2">
        <v>20</v>
      </c>
      <c r="T6" s="2" t="s">
        <v>227</v>
      </c>
      <c r="U6" s="2">
        <v>19</v>
      </c>
      <c r="V6" s="2" t="s">
        <v>227</v>
      </c>
      <c r="W6" s="3" t="s">
        <v>228</v>
      </c>
    </row>
    <row r="7" spans="1:26">
      <c r="A7" s="2" t="s">
        <v>750</v>
      </c>
      <c r="D7" s="2" t="s">
        <v>758</v>
      </c>
      <c r="E7" s="2" t="s">
        <v>582</v>
      </c>
      <c r="F7" s="2" t="s">
        <v>774</v>
      </c>
      <c r="G7" s="2" t="s">
        <v>773</v>
      </c>
      <c r="H7" s="2" t="s">
        <v>760</v>
      </c>
      <c r="I7" s="2" t="s">
        <v>44</v>
      </c>
      <c r="J7" s="6" t="s">
        <v>765</v>
      </c>
      <c r="K7" s="1" t="s">
        <v>764</v>
      </c>
      <c r="L7" s="2" t="s">
        <v>17</v>
      </c>
      <c r="M7" s="2">
        <v>28</v>
      </c>
      <c r="N7" s="2" t="s">
        <v>274</v>
      </c>
      <c r="O7" s="2">
        <v>61</v>
      </c>
      <c r="P7" s="2" t="s">
        <v>275</v>
      </c>
      <c r="Q7" s="2">
        <v>61</v>
      </c>
      <c r="R7" s="2" t="s">
        <v>275</v>
      </c>
      <c r="S7" s="2">
        <v>61</v>
      </c>
      <c r="T7" s="2" t="s">
        <v>275</v>
      </c>
      <c r="U7" s="2">
        <v>60</v>
      </c>
      <c r="V7" s="2" t="s">
        <v>275</v>
      </c>
      <c r="W7" s="3" t="s">
        <v>276</v>
      </c>
    </row>
    <row r="8" spans="1:26">
      <c r="A8" s="2" t="s">
        <v>750</v>
      </c>
      <c r="E8" s="2" t="s">
        <v>583</v>
      </c>
      <c r="F8" s="2" t="s">
        <v>774</v>
      </c>
      <c r="G8" s="2" t="s">
        <v>773</v>
      </c>
      <c r="H8" s="2" t="s">
        <v>760</v>
      </c>
      <c r="I8" s="2" t="s">
        <v>45</v>
      </c>
      <c r="J8" s="6" t="s">
        <v>765</v>
      </c>
      <c r="K8" s="1" t="s">
        <v>764</v>
      </c>
      <c r="L8" s="2" t="s">
        <v>17</v>
      </c>
      <c r="M8" s="2">
        <v>29</v>
      </c>
      <c r="N8" s="2" t="s">
        <v>277</v>
      </c>
      <c r="O8" s="2">
        <v>62</v>
      </c>
      <c r="P8" s="2" t="s">
        <v>278</v>
      </c>
      <c r="Q8" s="2">
        <v>62</v>
      </c>
      <c r="R8" s="2" t="s">
        <v>278</v>
      </c>
      <c r="S8" s="2">
        <v>62</v>
      </c>
      <c r="T8" s="2" t="s">
        <v>278</v>
      </c>
      <c r="U8" s="2">
        <v>61</v>
      </c>
      <c r="V8" s="2" t="s">
        <v>278</v>
      </c>
      <c r="W8" s="3" t="s">
        <v>279</v>
      </c>
    </row>
    <row r="9" spans="1:26">
      <c r="A9" s="2" t="s">
        <v>750</v>
      </c>
      <c r="D9" s="2" t="s">
        <v>758</v>
      </c>
      <c r="E9" s="2" t="s">
        <v>584</v>
      </c>
      <c r="F9" s="2" t="s">
        <v>774</v>
      </c>
      <c r="G9" s="2" t="s">
        <v>773</v>
      </c>
      <c r="H9" s="2" t="s">
        <v>760</v>
      </c>
      <c r="I9" s="2" t="s">
        <v>46</v>
      </c>
      <c r="J9" s="6" t="s">
        <v>765</v>
      </c>
      <c r="K9" s="1" t="s">
        <v>764</v>
      </c>
      <c r="L9" s="2" t="s">
        <v>17</v>
      </c>
      <c r="M9" s="2">
        <v>30</v>
      </c>
      <c r="N9" s="2" t="s">
        <v>280</v>
      </c>
      <c r="O9" s="2">
        <v>64</v>
      </c>
      <c r="P9" s="2" t="s">
        <v>281</v>
      </c>
      <c r="Q9" s="2">
        <v>64</v>
      </c>
      <c r="R9" s="2" t="s">
        <v>281</v>
      </c>
      <c r="S9" s="2">
        <v>64</v>
      </c>
      <c r="T9" s="2" t="s">
        <v>281</v>
      </c>
      <c r="U9" s="2">
        <v>63</v>
      </c>
      <c r="V9" s="2" t="s">
        <v>281</v>
      </c>
      <c r="W9" s="3" t="s">
        <v>282</v>
      </c>
    </row>
    <row r="10" spans="1:26">
      <c r="A10" s="2" t="s">
        <v>750</v>
      </c>
      <c r="E10" s="2" t="s">
        <v>586</v>
      </c>
      <c r="F10" s="2" t="s">
        <v>774</v>
      </c>
      <c r="G10" s="2" t="s">
        <v>773</v>
      </c>
      <c r="H10" s="2" t="s">
        <v>760</v>
      </c>
      <c r="I10" s="2" t="s">
        <v>48</v>
      </c>
      <c r="J10" s="6" t="s">
        <v>765</v>
      </c>
      <c r="K10" s="1" t="s">
        <v>764</v>
      </c>
      <c r="L10" s="2" t="s">
        <v>17</v>
      </c>
      <c r="M10" s="2">
        <v>32</v>
      </c>
      <c r="N10" s="2" t="s">
        <v>284</v>
      </c>
      <c r="O10" s="2">
        <v>68</v>
      </c>
      <c r="P10" s="2" t="s">
        <v>285</v>
      </c>
      <c r="Q10" s="2">
        <v>68</v>
      </c>
      <c r="R10" s="2" t="s">
        <v>285</v>
      </c>
      <c r="S10" s="2">
        <v>68</v>
      </c>
      <c r="T10" s="2" t="s">
        <v>285</v>
      </c>
      <c r="U10" s="2">
        <v>67</v>
      </c>
      <c r="V10" s="2" t="s">
        <v>285</v>
      </c>
      <c r="W10" s="3" t="s">
        <v>286</v>
      </c>
    </row>
    <row r="11" spans="1:26">
      <c r="A11" s="2" t="s">
        <v>750</v>
      </c>
      <c r="D11" s="2" t="s">
        <v>758</v>
      </c>
      <c r="E11" s="2" t="s">
        <v>587</v>
      </c>
      <c r="F11" s="2" t="s">
        <v>774</v>
      </c>
      <c r="G11" s="2" t="s">
        <v>773</v>
      </c>
      <c r="H11" s="2" t="s">
        <v>760</v>
      </c>
      <c r="I11" s="2" t="s">
        <v>49</v>
      </c>
      <c r="J11" s="6" t="s">
        <v>765</v>
      </c>
      <c r="K11" s="1" t="s">
        <v>764</v>
      </c>
      <c r="L11" s="2" t="s">
        <v>17</v>
      </c>
      <c r="M11" s="2">
        <v>33</v>
      </c>
      <c r="N11" s="2" t="s">
        <v>244</v>
      </c>
      <c r="O11" s="2">
        <v>69</v>
      </c>
      <c r="P11" s="2" t="s">
        <v>287</v>
      </c>
      <c r="Q11" s="2">
        <v>69</v>
      </c>
      <c r="R11" s="2" t="s">
        <v>287</v>
      </c>
      <c r="S11" s="2">
        <v>69</v>
      </c>
      <c r="T11" s="2" t="s">
        <v>287</v>
      </c>
      <c r="U11" s="2">
        <v>68</v>
      </c>
      <c r="V11" s="2" t="s">
        <v>287</v>
      </c>
      <c r="W11" s="3" t="s">
        <v>288</v>
      </c>
    </row>
    <row r="12" spans="1:26">
      <c r="A12" s="2" t="s">
        <v>749</v>
      </c>
      <c r="D12" s="2" t="s">
        <v>756</v>
      </c>
      <c r="E12" s="2" t="s">
        <v>577</v>
      </c>
      <c r="F12" s="2" t="s">
        <v>774</v>
      </c>
      <c r="G12" s="2" t="s">
        <v>773</v>
      </c>
      <c r="H12" s="2" t="s">
        <v>760</v>
      </c>
      <c r="I12" s="2" t="s">
        <v>39</v>
      </c>
      <c r="J12" s="6" t="s">
        <v>765</v>
      </c>
      <c r="K12" s="1" t="s">
        <v>764</v>
      </c>
      <c r="L12" s="2" t="s">
        <v>17</v>
      </c>
      <c r="M12" s="2">
        <v>23</v>
      </c>
      <c r="N12" s="2" t="s">
        <v>262</v>
      </c>
      <c r="O12" s="2">
        <v>55</v>
      </c>
      <c r="P12" s="2" t="s">
        <v>263</v>
      </c>
      <c r="Q12" s="2">
        <v>55</v>
      </c>
      <c r="R12" s="2" t="s">
        <v>263</v>
      </c>
      <c r="S12" s="2">
        <v>55</v>
      </c>
      <c r="T12" s="2" t="s">
        <v>263</v>
      </c>
      <c r="U12" s="2">
        <v>54</v>
      </c>
      <c r="V12" s="2" t="s">
        <v>263</v>
      </c>
      <c r="W12" s="3" t="s">
        <v>264</v>
      </c>
    </row>
    <row r="13" spans="1:26">
      <c r="A13" s="2" t="s">
        <v>749</v>
      </c>
      <c r="C13" s="2" t="s">
        <v>753</v>
      </c>
      <c r="E13" s="2" t="s">
        <v>578</v>
      </c>
      <c r="F13" s="2" t="s">
        <v>774</v>
      </c>
      <c r="G13" s="2" t="s">
        <v>768</v>
      </c>
      <c r="H13" s="2" t="s">
        <v>762</v>
      </c>
      <c r="I13" s="2" t="s">
        <v>40</v>
      </c>
      <c r="J13" s="6"/>
      <c r="K13" s="1" t="s">
        <v>764</v>
      </c>
      <c r="L13" s="2" t="s">
        <v>17</v>
      </c>
      <c r="M13" s="2">
        <v>24</v>
      </c>
      <c r="N13" s="2" t="s">
        <v>265</v>
      </c>
      <c r="O13" s="2">
        <v>56</v>
      </c>
      <c r="P13" s="2" t="s">
        <v>266</v>
      </c>
      <c r="Q13" s="2">
        <v>56</v>
      </c>
      <c r="R13" s="2" t="s">
        <v>266</v>
      </c>
      <c r="S13" s="2">
        <v>56</v>
      </c>
      <c r="T13" s="2" t="s">
        <v>266</v>
      </c>
      <c r="U13" s="2">
        <v>55</v>
      </c>
      <c r="V13" s="2" t="s">
        <v>266</v>
      </c>
      <c r="W13" s="3" t="s">
        <v>267</v>
      </c>
    </row>
    <row r="14" spans="1:26">
      <c r="A14" s="2" t="s">
        <v>749</v>
      </c>
      <c r="C14" s="2" t="s">
        <v>753</v>
      </c>
      <c r="E14" s="2" t="s">
        <v>579</v>
      </c>
      <c r="F14" s="2" t="s">
        <v>774</v>
      </c>
      <c r="G14" s="2" t="s">
        <v>768</v>
      </c>
      <c r="H14" s="2" t="s">
        <v>762</v>
      </c>
      <c r="I14" s="2" t="s">
        <v>41</v>
      </c>
      <c r="J14" s="6"/>
      <c r="K14" s="1" t="s">
        <v>764</v>
      </c>
      <c r="L14" s="2" t="s">
        <v>17</v>
      </c>
      <c r="M14" s="2">
        <v>25</v>
      </c>
      <c r="N14" s="2" t="s">
        <v>235</v>
      </c>
      <c r="O14" s="2">
        <v>57</v>
      </c>
      <c r="P14" s="2" t="s">
        <v>268</v>
      </c>
      <c r="Q14" s="2">
        <v>57</v>
      </c>
      <c r="R14" s="2" t="s">
        <v>268</v>
      </c>
      <c r="S14" s="2">
        <v>57</v>
      </c>
      <c r="T14" s="2" t="s">
        <v>268</v>
      </c>
      <c r="U14" s="2">
        <v>56</v>
      </c>
      <c r="V14" s="2" t="s">
        <v>268</v>
      </c>
      <c r="W14" s="3" t="s">
        <v>269</v>
      </c>
    </row>
    <row r="15" spans="1:26">
      <c r="A15" s="2" t="s">
        <v>749</v>
      </c>
      <c r="D15" s="2" t="s">
        <v>758</v>
      </c>
      <c r="E15" s="2" t="s">
        <v>580</v>
      </c>
      <c r="F15" s="2" t="s">
        <v>774</v>
      </c>
      <c r="G15" s="2" t="s">
        <v>768</v>
      </c>
      <c r="H15" s="2" t="s">
        <v>762</v>
      </c>
      <c r="I15" s="2" t="s">
        <v>42</v>
      </c>
      <c r="J15" s="6"/>
      <c r="K15" s="1" t="s">
        <v>764</v>
      </c>
      <c r="L15" s="2" t="s">
        <v>17</v>
      </c>
      <c r="M15" s="2">
        <v>26</v>
      </c>
      <c r="N15" s="2" t="s">
        <v>238</v>
      </c>
      <c r="O15" s="2">
        <v>59</v>
      </c>
      <c r="P15" s="2" t="s">
        <v>270</v>
      </c>
      <c r="Q15" s="2">
        <v>59</v>
      </c>
      <c r="R15" s="2" t="s">
        <v>270</v>
      </c>
      <c r="S15" s="2">
        <v>59</v>
      </c>
      <c r="T15" s="2" t="s">
        <v>270</v>
      </c>
      <c r="U15" s="2">
        <v>58</v>
      </c>
      <c r="V15" s="2" t="s">
        <v>270</v>
      </c>
      <c r="W15" s="3" t="s">
        <v>271</v>
      </c>
    </row>
    <row r="16" spans="1:26">
      <c r="A16" s="2" t="s">
        <v>749</v>
      </c>
      <c r="D16" s="2" t="s">
        <v>758</v>
      </c>
      <c r="E16" s="2" t="s">
        <v>581</v>
      </c>
      <c r="F16" s="2" t="s">
        <v>774</v>
      </c>
      <c r="G16" s="2" t="s">
        <v>768</v>
      </c>
      <c r="H16" s="2" t="s">
        <v>762</v>
      </c>
      <c r="I16" s="2" t="s">
        <v>43</v>
      </c>
      <c r="J16" s="6"/>
      <c r="K16" s="1" t="s">
        <v>764</v>
      </c>
      <c r="L16" s="2" t="s">
        <v>17</v>
      </c>
      <c r="M16" s="2">
        <v>27</v>
      </c>
      <c r="N16" s="2" t="s">
        <v>272</v>
      </c>
      <c r="O16" s="2">
        <v>60</v>
      </c>
      <c r="P16" s="2" t="s">
        <v>273</v>
      </c>
      <c r="Q16" s="2">
        <v>60</v>
      </c>
      <c r="R16" s="2" t="s">
        <v>273</v>
      </c>
      <c r="S16" s="2">
        <v>60</v>
      </c>
      <c r="T16" s="2" t="s">
        <v>273</v>
      </c>
      <c r="U16" s="2">
        <v>59</v>
      </c>
      <c r="V16" s="2" t="s">
        <v>273</v>
      </c>
      <c r="W16" s="3" t="s">
        <v>551</v>
      </c>
    </row>
    <row r="17" spans="2:23">
      <c r="E17" s="2" t="s">
        <v>554</v>
      </c>
      <c r="F17" s="2" t="s">
        <v>770</v>
      </c>
      <c r="G17" s="2" t="s">
        <v>768</v>
      </c>
      <c r="H17" s="2" t="s">
        <v>762</v>
      </c>
      <c r="I17" s="1" t="s">
        <v>743</v>
      </c>
      <c r="J17" s="6"/>
      <c r="K17" s="1" t="s">
        <v>764</v>
      </c>
      <c r="L17" s="2" t="s">
        <v>13</v>
      </c>
      <c r="M17" s="2">
        <v>0</v>
      </c>
      <c r="N17" s="2" t="s">
        <v>554</v>
      </c>
      <c r="O17" s="2">
        <v>0</v>
      </c>
      <c r="P17" s="2" t="s">
        <v>554</v>
      </c>
      <c r="Q17" s="2">
        <v>0</v>
      </c>
      <c r="R17" s="2" t="s">
        <v>554</v>
      </c>
      <c r="S17" s="2">
        <v>0</v>
      </c>
      <c r="T17" s="2" t="s">
        <v>554</v>
      </c>
      <c r="U17" s="2">
        <v>0</v>
      </c>
      <c r="V17" s="2" t="s">
        <v>554</v>
      </c>
    </row>
    <row r="18" spans="2:23">
      <c r="E18" s="2" t="s">
        <v>555</v>
      </c>
      <c r="F18" s="2" t="s">
        <v>774</v>
      </c>
      <c r="G18" s="2" t="s">
        <v>768</v>
      </c>
      <c r="H18" s="2" t="s">
        <v>760</v>
      </c>
      <c r="I18" s="1" t="s">
        <v>552</v>
      </c>
      <c r="J18" s="6" t="s">
        <v>765</v>
      </c>
      <c r="K18" s="1" t="s">
        <v>764</v>
      </c>
      <c r="L18" s="2" t="s">
        <v>13</v>
      </c>
      <c r="M18" s="1">
        <v>0</v>
      </c>
      <c r="N18" s="1" t="s">
        <v>552</v>
      </c>
      <c r="O18" s="1">
        <v>0</v>
      </c>
      <c r="P18" s="1" t="s">
        <v>552</v>
      </c>
      <c r="Q18" s="1">
        <v>0</v>
      </c>
      <c r="R18" s="1" t="s">
        <v>552</v>
      </c>
      <c r="S18" s="1">
        <v>0</v>
      </c>
      <c r="T18" s="1" t="s">
        <v>552</v>
      </c>
      <c r="U18" s="1">
        <v>0</v>
      </c>
      <c r="V18" s="1" t="s">
        <v>552</v>
      </c>
    </row>
    <row r="19" spans="2:23">
      <c r="E19" s="2" t="s">
        <v>556</v>
      </c>
      <c r="F19" s="2" t="s">
        <v>770</v>
      </c>
      <c r="G19" s="2" t="s">
        <v>768</v>
      </c>
      <c r="H19" s="2" t="s">
        <v>761</v>
      </c>
      <c r="I19" s="2" t="s">
        <v>12</v>
      </c>
      <c r="J19" s="6"/>
      <c r="K19" s="1" t="s">
        <v>764</v>
      </c>
      <c r="L19" s="2" t="s">
        <v>13</v>
      </c>
      <c r="M19" s="2">
        <v>1</v>
      </c>
      <c r="N19" s="2" t="s">
        <v>208</v>
      </c>
      <c r="O19" s="2">
        <v>95</v>
      </c>
      <c r="P19" s="2" t="s">
        <v>12</v>
      </c>
      <c r="Q19" s="2">
        <v>81</v>
      </c>
      <c r="R19" s="2" t="s">
        <v>12</v>
      </c>
      <c r="S19" s="41" t="s">
        <v>553</v>
      </c>
      <c r="T19" s="2" t="s">
        <v>553</v>
      </c>
      <c r="U19" s="2">
        <v>80</v>
      </c>
      <c r="V19" s="2" t="s">
        <v>12</v>
      </c>
      <c r="W19" s="3" t="s">
        <v>209</v>
      </c>
    </row>
    <row r="20" spans="2:23">
      <c r="E20" s="2" t="s">
        <v>766</v>
      </c>
      <c r="F20" s="2" t="s">
        <v>774</v>
      </c>
      <c r="G20" s="2" t="s">
        <v>769</v>
      </c>
      <c r="H20" s="2" t="s">
        <v>760</v>
      </c>
      <c r="I20" s="2" t="s">
        <v>14</v>
      </c>
      <c r="J20" s="6" t="s">
        <v>765</v>
      </c>
      <c r="K20" s="1" t="s">
        <v>764</v>
      </c>
      <c r="L20" s="2" t="s">
        <v>15</v>
      </c>
      <c r="M20" s="2">
        <v>2</v>
      </c>
      <c r="N20" s="2" t="s">
        <v>210</v>
      </c>
      <c r="O20" s="2">
        <v>1</v>
      </c>
      <c r="P20" s="2" t="s">
        <v>14</v>
      </c>
      <c r="Q20" s="2">
        <v>1</v>
      </c>
      <c r="R20" s="2" t="s">
        <v>14</v>
      </c>
      <c r="S20" s="2">
        <v>1</v>
      </c>
      <c r="T20" s="2" t="s">
        <v>14</v>
      </c>
      <c r="U20" s="2">
        <v>1</v>
      </c>
      <c r="V20" s="2" t="s">
        <v>14</v>
      </c>
      <c r="W20" s="3" t="s">
        <v>211</v>
      </c>
    </row>
    <row r="21" spans="2:23">
      <c r="D21" s="2" t="s">
        <v>756</v>
      </c>
      <c r="E21" s="2" t="s">
        <v>557</v>
      </c>
      <c r="F21" s="2" t="s">
        <v>774</v>
      </c>
      <c r="G21" s="2" t="s">
        <v>768</v>
      </c>
      <c r="H21" s="2" t="s">
        <v>762</v>
      </c>
      <c r="I21" s="2" t="s">
        <v>16</v>
      </c>
      <c r="J21" s="6"/>
      <c r="K21" s="1" t="s">
        <v>764</v>
      </c>
      <c r="L21" s="2" t="s">
        <v>17</v>
      </c>
      <c r="M21" s="2">
        <v>3</v>
      </c>
      <c r="N21" s="2" t="s">
        <v>212</v>
      </c>
      <c r="O21" s="2">
        <v>9</v>
      </c>
      <c r="P21" s="2" t="s">
        <v>212</v>
      </c>
      <c r="Q21" s="2">
        <v>9</v>
      </c>
      <c r="R21" s="2" t="s">
        <v>212</v>
      </c>
      <c r="S21" s="2">
        <v>9</v>
      </c>
      <c r="T21" s="2" t="s">
        <v>212</v>
      </c>
      <c r="U21" s="2">
        <v>8</v>
      </c>
      <c r="V21" s="2" t="s">
        <v>212</v>
      </c>
      <c r="W21" s="3" t="s">
        <v>213</v>
      </c>
    </row>
    <row r="22" spans="2:23">
      <c r="D22" s="2" t="s">
        <v>758</v>
      </c>
      <c r="E22" s="2" t="s">
        <v>561</v>
      </c>
      <c r="F22" s="2" t="s">
        <v>774</v>
      </c>
      <c r="G22" s="2" t="s">
        <v>773</v>
      </c>
      <c r="H22" s="2" t="s">
        <v>760</v>
      </c>
      <c r="I22" s="2" t="s">
        <v>21</v>
      </c>
      <c r="J22" s="6" t="s">
        <v>765</v>
      </c>
      <c r="K22" s="1" t="s">
        <v>764</v>
      </c>
      <c r="L22" s="2" t="s">
        <v>17</v>
      </c>
      <c r="M22" s="2">
        <v>7</v>
      </c>
      <c r="N22" s="2" t="s">
        <v>221</v>
      </c>
      <c r="O22" s="2">
        <v>18</v>
      </c>
      <c r="P22" s="2" t="s">
        <v>222</v>
      </c>
      <c r="Q22" s="2">
        <v>18</v>
      </c>
      <c r="R22" s="2" t="s">
        <v>222</v>
      </c>
      <c r="S22" s="2">
        <v>18</v>
      </c>
      <c r="T22" s="2" t="s">
        <v>222</v>
      </c>
      <c r="U22" s="2">
        <v>17</v>
      </c>
      <c r="V22" s="2" t="s">
        <v>222</v>
      </c>
      <c r="W22" s="3" t="s">
        <v>223</v>
      </c>
    </row>
    <row r="23" spans="2:23">
      <c r="E23" s="2" t="s">
        <v>564</v>
      </c>
      <c r="F23" s="2" t="s">
        <v>774</v>
      </c>
      <c r="G23" s="2" t="s">
        <v>773</v>
      </c>
      <c r="H23" s="2" t="s">
        <v>760</v>
      </c>
      <c r="I23" s="2" t="s">
        <v>24</v>
      </c>
      <c r="J23" s="6" t="s">
        <v>765</v>
      </c>
      <c r="K23" s="1" t="s">
        <v>764</v>
      </c>
      <c r="L23" s="2" t="s">
        <v>17</v>
      </c>
      <c r="M23" s="2">
        <v>10</v>
      </c>
      <c r="N23" s="2" t="s">
        <v>229</v>
      </c>
      <c r="O23" s="2">
        <v>25</v>
      </c>
      <c r="P23" s="2" t="s">
        <v>230</v>
      </c>
      <c r="Q23" s="2">
        <v>25</v>
      </c>
      <c r="R23" s="2" t="s">
        <v>230</v>
      </c>
      <c r="S23" s="2">
        <v>25</v>
      </c>
      <c r="T23" s="2" t="s">
        <v>230</v>
      </c>
      <c r="U23" s="2">
        <v>24</v>
      </c>
      <c r="V23" s="2" t="s">
        <v>230</v>
      </c>
      <c r="W23" s="3" t="s">
        <v>231</v>
      </c>
    </row>
    <row r="24" spans="2:23">
      <c r="D24" s="2" t="s">
        <v>759</v>
      </c>
      <c r="E24" s="2" t="s">
        <v>565</v>
      </c>
      <c r="F24" s="2" t="s">
        <v>774</v>
      </c>
      <c r="G24" s="2" t="s">
        <v>768</v>
      </c>
      <c r="H24" s="2" t="s">
        <v>762</v>
      </c>
      <c r="I24" s="2" t="s">
        <v>25</v>
      </c>
      <c r="J24" s="6"/>
      <c r="K24" s="1" t="s">
        <v>764</v>
      </c>
      <c r="L24" s="2" t="s">
        <v>26</v>
      </c>
      <c r="M24" s="2">
        <v>11</v>
      </c>
      <c r="N24" s="2" t="s">
        <v>232</v>
      </c>
      <c r="O24" s="2">
        <v>28</v>
      </c>
      <c r="P24" s="2" t="s">
        <v>233</v>
      </c>
      <c r="Q24" s="2">
        <v>28</v>
      </c>
      <c r="R24" s="2" t="s">
        <v>233</v>
      </c>
      <c r="S24" s="2">
        <v>28</v>
      </c>
      <c r="T24" s="2" t="s">
        <v>233</v>
      </c>
      <c r="U24" s="2">
        <v>27</v>
      </c>
      <c r="V24" s="2" t="s">
        <v>233</v>
      </c>
      <c r="W24" s="3" t="s">
        <v>234</v>
      </c>
    </row>
    <row r="25" spans="2:23">
      <c r="C25" s="2" t="s">
        <v>752</v>
      </c>
      <c r="D25" s="2" t="s">
        <v>759</v>
      </c>
      <c r="E25" s="2" t="s">
        <v>566</v>
      </c>
      <c r="F25" s="2" t="s">
        <v>774</v>
      </c>
      <c r="G25" s="2" t="s">
        <v>773</v>
      </c>
      <c r="H25" s="2" t="s">
        <v>760</v>
      </c>
      <c r="I25" s="2" t="s">
        <v>27</v>
      </c>
      <c r="J25" s="6" t="s">
        <v>765</v>
      </c>
      <c r="K25" s="1" t="s">
        <v>764</v>
      </c>
      <c r="L25" s="2" t="s">
        <v>26</v>
      </c>
      <c r="M25" s="2">
        <v>12</v>
      </c>
      <c r="N25" s="2" t="s">
        <v>222</v>
      </c>
      <c r="O25" s="2">
        <v>31</v>
      </c>
      <c r="P25" s="2" t="s">
        <v>235</v>
      </c>
      <c r="Q25" s="2">
        <v>31</v>
      </c>
      <c r="R25" s="2" t="s">
        <v>235</v>
      </c>
      <c r="S25" s="2">
        <v>31</v>
      </c>
      <c r="T25" s="2" t="s">
        <v>235</v>
      </c>
      <c r="U25" s="2">
        <v>30</v>
      </c>
      <c r="V25" s="2" t="s">
        <v>235</v>
      </c>
      <c r="W25" s="3" t="s">
        <v>236</v>
      </c>
    </row>
    <row r="26" spans="2:23">
      <c r="E26" s="2" t="s">
        <v>567</v>
      </c>
      <c r="F26" s="2" t="s">
        <v>774</v>
      </c>
      <c r="G26" s="2" t="s">
        <v>773</v>
      </c>
      <c r="H26" s="2" t="s">
        <v>760</v>
      </c>
      <c r="I26" s="1" t="s">
        <v>28</v>
      </c>
      <c r="J26" s="6" t="s">
        <v>765</v>
      </c>
      <c r="K26" s="1" t="s">
        <v>764</v>
      </c>
      <c r="L26" s="2" t="s">
        <v>26</v>
      </c>
      <c r="M26" s="2">
        <v>13</v>
      </c>
      <c r="N26" s="2" t="s">
        <v>224</v>
      </c>
      <c r="W26" s="3" t="s">
        <v>237</v>
      </c>
    </row>
    <row r="27" spans="2:23">
      <c r="C27" s="2" t="s">
        <v>752</v>
      </c>
      <c r="D27" s="2" t="s">
        <v>759</v>
      </c>
      <c r="E27" s="2" t="s">
        <v>568</v>
      </c>
      <c r="F27" s="2" t="s">
        <v>774</v>
      </c>
      <c r="G27" s="2" t="s">
        <v>773</v>
      </c>
      <c r="H27" s="2" t="s">
        <v>760</v>
      </c>
      <c r="I27" s="2" t="s">
        <v>29</v>
      </c>
      <c r="J27" s="6" t="s">
        <v>765</v>
      </c>
      <c r="K27" s="1" t="s">
        <v>764</v>
      </c>
      <c r="L27" s="2" t="s">
        <v>26</v>
      </c>
      <c r="M27" s="2">
        <v>14</v>
      </c>
      <c r="N27" s="2" t="s">
        <v>227</v>
      </c>
      <c r="O27" s="2">
        <v>32</v>
      </c>
      <c r="P27" s="2" t="s">
        <v>238</v>
      </c>
      <c r="Q27" s="2">
        <v>32</v>
      </c>
      <c r="R27" s="2" t="s">
        <v>238</v>
      </c>
      <c r="S27" s="2">
        <v>32</v>
      </c>
      <c r="T27" s="2" t="s">
        <v>238</v>
      </c>
      <c r="U27" s="2">
        <v>31</v>
      </c>
      <c r="V27" s="2" t="s">
        <v>238</v>
      </c>
      <c r="W27" s="3" t="s">
        <v>239</v>
      </c>
    </row>
    <row r="28" spans="2:23">
      <c r="D28" s="2" t="s">
        <v>756</v>
      </c>
      <c r="E28" s="2" t="s">
        <v>569</v>
      </c>
      <c r="F28" s="2" t="s">
        <v>774</v>
      </c>
      <c r="G28" s="2" t="s">
        <v>773</v>
      </c>
      <c r="H28" s="2" t="s">
        <v>760</v>
      </c>
      <c r="I28" s="2" t="s">
        <v>30</v>
      </c>
      <c r="J28" s="6" t="s">
        <v>765</v>
      </c>
      <c r="K28" s="1" t="s">
        <v>764</v>
      </c>
      <c r="L28" s="2" t="s">
        <v>31</v>
      </c>
      <c r="M28" s="2">
        <v>15</v>
      </c>
      <c r="N28" s="2" t="s">
        <v>240</v>
      </c>
      <c r="O28" s="2">
        <v>37</v>
      </c>
      <c r="P28" s="2" t="s">
        <v>241</v>
      </c>
      <c r="Q28" s="2">
        <v>37</v>
      </c>
      <c r="R28" s="2" t="s">
        <v>241</v>
      </c>
      <c r="S28" s="2">
        <v>37</v>
      </c>
      <c r="T28" s="2" t="s">
        <v>241</v>
      </c>
      <c r="U28" s="2">
        <v>36</v>
      </c>
      <c r="V28" s="2" t="s">
        <v>241</v>
      </c>
      <c r="W28" s="3" t="s">
        <v>242</v>
      </c>
    </row>
    <row r="29" spans="2:23">
      <c r="E29" s="2" t="s">
        <v>570</v>
      </c>
      <c r="F29" s="2" t="s">
        <v>774</v>
      </c>
      <c r="G29" s="2" t="s">
        <v>773</v>
      </c>
      <c r="H29" s="2" t="s">
        <v>760</v>
      </c>
      <c r="I29" s="2" t="s">
        <v>32</v>
      </c>
      <c r="J29" s="6" t="s">
        <v>765</v>
      </c>
      <c r="K29" s="1" t="s">
        <v>764</v>
      </c>
      <c r="L29" s="2" t="s">
        <v>31</v>
      </c>
      <c r="M29" s="2">
        <v>16</v>
      </c>
      <c r="N29" s="2" t="s">
        <v>243</v>
      </c>
      <c r="O29" s="2">
        <v>39</v>
      </c>
      <c r="P29" s="2" t="s">
        <v>244</v>
      </c>
      <c r="Q29" s="2">
        <v>39</v>
      </c>
      <c r="R29" s="2" t="s">
        <v>244</v>
      </c>
      <c r="S29" s="2">
        <v>39</v>
      </c>
      <c r="T29" s="2" t="s">
        <v>244</v>
      </c>
      <c r="U29" s="2">
        <v>38</v>
      </c>
      <c r="V29" s="2" t="s">
        <v>244</v>
      </c>
      <c r="W29" s="3" t="s">
        <v>245</v>
      </c>
    </row>
    <row r="30" spans="2:23">
      <c r="D30" s="2" t="s">
        <v>758</v>
      </c>
      <c r="E30" s="2" t="s">
        <v>571</v>
      </c>
      <c r="F30" s="2" t="s">
        <v>774</v>
      </c>
      <c r="G30" s="2" t="s">
        <v>773</v>
      </c>
      <c r="H30" s="2" t="s">
        <v>760</v>
      </c>
      <c r="I30" s="2" t="s">
        <v>33</v>
      </c>
      <c r="J30" s="6" t="s">
        <v>765</v>
      </c>
      <c r="K30" s="1" t="s">
        <v>764</v>
      </c>
      <c r="L30" s="2" t="s">
        <v>31</v>
      </c>
      <c r="M30" s="2">
        <v>17</v>
      </c>
      <c r="N30" s="2" t="s">
        <v>246</v>
      </c>
      <c r="O30" s="2">
        <v>43</v>
      </c>
      <c r="P30" s="2" t="s">
        <v>247</v>
      </c>
      <c r="Q30" s="2">
        <v>43</v>
      </c>
      <c r="R30" s="2" t="s">
        <v>247</v>
      </c>
      <c r="S30" s="2">
        <v>43</v>
      </c>
      <c r="T30" s="2" t="s">
        <v>247</v>
      </c>
      <c r="U30" s="2">
        <v>42</v>
      </c>
      <c r="V30" s="2" t="s">
        <v>247</v>
      </c>
      <c r="W30" s="3" t="s">
        <v>248</v>
      </c>
    </row>
    <row r="31" spans="2:23">
      <c r="E31" s="2" t="s">
        <v>572</v>
      </c>
      <c r="F31" s="2" t="s">
        <v>774</v>
      </c>
      <c r="G31" s="2" t="s">
        <v>773</v>
      </c>
      <c r="H31" s="2" t="s">
        <v>760</v>
      </c>
      <c r="I31" s="2" t="s">
        <v>34</v>
      </c>
      <c r="J31" s="6" t="s">
        <v>765</v>
      </c>
      <c r="K31" s="1" t="s">
        <v>764</v>
      </c>
      <c r="L31" s="2" t="s">
        <v>31</v>
      </c>
      <c r="M31" s="2">
        <v>18</v>
      </c>
      <c r="N31" s="2" t="s">
        <v>249</v>
      </c>
      <c r="O31" s="2">
        <v>47</v>
      </c>
      <c r="P31" s="2" t="s">
        <v>250</v>
      </c>
      <c r="Q31" s="2">
        <v>47</v>
      </c>
      <c r="R31" s="2" t="s">
        <v>250</v>
      </c>
      <c r="S31" s="2">
        <v>47</v>
      </c>
      <c r="T31" s="2" t="s">
        <v>250</v>
      </c>
      <c r="U31" s="2">
        <v>46</v>
      </c>
      <c r="V31" s="2" t="s">
        <v>250</v>
      </c>
      <c r="W31" s="3" t="s">
        <v>251</v>
      </c>
    </row>
    <row r="32" spans="2:23">
      <c r="B32" s="2" t="s">
        <v>745</v>
      </c>
      <c r="E32" s="2" t="s">
        <v>573</v>
      </c>
      <c r="F32" s="2" t="s">
        <v>774</v>
      </c>
      <c r="G32" s="2" t="s">
        <v>768</v>
      </c>
      <c r="H32" s="2" t="s">
        <v>762</v>
      </c>
      <c r="I32" s="2" t="s">
        <v>35</v>
      </c>
      <c r="J32" s="6"/>
      <c r="K32" s="1" t="s">
        <v>764</v>
      </c>
      <c r="L32" s="2" t="s">
        <v>31</v>
      </c>
      <c r="M32" s="2">
        <v>19</v>
      </c>
      <c r="N32" s="2" t="s">
        <v>230</v>
      </c>
      <c r="O32" s="2">
        <v>48</v>
      </c>
      <c r="P32" s="2" t="s">
        <v>252</v>
      </c>
      <c r="Q32" s="2">
        <v>48</v>
      </c>
      <c r="R32" s="2" t="s">
        <v>252</v>
      </c>
      <c r="S32" s="2">
        <v>48</v>
      </c>
      <c r="T32" s="2" t="s">
        <v>252</v>
      </c>
      <c r="U32" s="2">
        <v>47</v>
      </c>
      <c r="V32" s="2" t="s">
        <v>252</v>
      </c>
      <c r="W32" s="3" t="s">
        <v>253</v>
      </c>
    </row>
    <row r="33" spans="2:23">
      <c r="E33" s="2" t="s">
        <v>574</v>
      </c>
      <c r="F33" s="2" t="s">
        <v>774</v>
      </c>
      <c r="G33" s="2" t="s">
        <v>773</v>
      </c>
      <c r="H33" s="2" t="s">
        <v>760</v>
      </c>
      <c r="I33" s="2" t="s">
        <v>36</v>
      </c>
      <c r="J33" s="6" t="s">
        <v>765</v>
      </c>
      <c r="K33" s="1" t="s">
        <v>764</v>
      </c>
      <c r="L33" s="2" t="s">
        <v>31</v>
      </c>
      <c r="M33" s="2">
        <v>20</v>
      </c>
      <c r="N33" s="2" t="s">
        <v>254</v>
      </c>
      <c r="O33" s="2">
        <v>49</v>
      </c>
      <c r="P33" s="2" t="s">
        <v>255</v>
      </c>
      <c r="Q33" s="2">
        <v>49</v>
      </c>
      <c r="R33" s="2" t="s">
        <v>255</v>
      </c>
      <c r="S33" s="2">
        <v>49</v>
      </c>
      <c r="T33" s="2" t="s">
        <v>255</v>
      </c>
      <c r="U33" s="2">
        <v>48</v>
      </c>
      <c r="V33" s="2" t="s">
        <v>255</v>
      </c>
      <c r="W33" s="3" t="s">
        <v>256</v>
      </c>
    </row>
    <row r="34" spans="2:23">
      <c r="C34" s="2" t="s">
        <v>753</v>
      </c>
      <c r="D34" s="2" t="s">
        <v>759</v>
      </c>
      <c r="E34" s="2" t="s">
        <v>575</v>
      </c>
      <c r="F34" s="2" t="s">
        <v>774</v>
      </c>
      <c r="G34" s="2" t="s">
        <v>773</v>
      </c>
      <c r="H34" s="2" t="s">
        <v>760</v>
      </c>
      <c r="I34" s="2" t="s">
        <v>37</v>
      </c>
      <c r="J34" s="6" t="s">
        <v>765</v>
      </c>
      <c r="K34" s="1" t="s">
        <v>764</v>
      </c>
      <c r="L34" s="2" t="s">
        <v>17</v>
      </c>
      <c r="M34" s="2">
        <v>21</v>
      </c>
      <c r="N34" s="2" t="s">
        <v>257</v>
      </c>
      <c r="O34" s="2">
        <v>50</v>
      </c>
      <c r="P34" s="2" t="s">
        <v>258</v>
      </c>
      <c r="Q34" s="2">
        <v>50</v>
      </c>
      <c r="R34" s="2" t="s">
        <v>258</v>
      </c>
      <c r="S34" s="2">
        <v>50</v>
      </c>
      <c r="T34" s="2" t="s">
        <v>258</v>
      </c>
      <c r="U34" s="2">
        <v>49</v>
      </c>
      <c r="V34" s="2" t="s">
        <v>258</v>
      </c>
      <c r="W34" s="3" t="s">
        <v>259</v>
      </c>
    </row>
    <row r="35" spans="2:23">
      <c r="C35" s="2" t="s">
        <v>754</v>
      </c>
      <c r="E35" s="2" t="s">
        <v>576</v>
      </c>
      <c r="F35" s="2" t="s">
        <v>774</v>
      </c>
      <c r="G35" s="2" t="s">
        <v>773</v>
      </c>
      <c r="H35" s="2" t="s">
        <v>760</v>
      </c>
      <c r="I35" s="2" t="s">
        <v>38</v>
      </c>
      <c r="J35" s="6" t="s">
        <v>765</v>
      </c>
      <c r="K35" s="1" t="s">
        <v>764</v>
      </c>
      <c r="L35" s="2" t="s">
        <v>17</v>
      </c>
      <c r="M35" s="2">
        <v>22</v>
      </c>
      <c r="N35" s="2" t="s">
        <v>233</v>
      </c>
      <c r="O35" s="2">
        <v>53</v>
      </c>
      <c r="P35" s="2" t="s">
        <v>260</v>
      </c>
      <c r="Q35" s="2">
        <v>53</v>
      </c>
      <c r="R35" s="2" t="s">
        <v>260</v>
      </c>
      <c r="S35" s="2">
        <v>53</v>
      </c>
      <c r="T35" s="2" t="s">
        <v>260</v>
      </c>
      <c r="U35" s="2">
        <v>52</v>
      </c>
      <c r="V35" s="2" t="s">
        <v>260</v>
      </c>
      <c r="W35" s="3" t="s">
        <v>261</v>
      </c>
    </row>
    <row r="36" spans="2:23">
      <c r="C36" s="2" t="s">
        <v>755</v>
      </c>
      <c r="E36" s="2" t="s">
        <v>585</v>
      </c>
      <c r="F36" s="2" t="s">
        <v>774</v>
      </c>
      <c r="G36" s="2" t="s">
        <v>773</v>
      </c>
      <c r="H36" s="2" t="s">
        <v>760</v>
      </c>
      <c r="I36" s="2" t="s">
        <v>47</v>
      </c>
      <c r="J36" s="6" t="s">
        <v>765</v>
      </c>
      <c r="K36" s="1" t="s">
        <v>764</v>
      </c>
      <c r="L36" s="2" t="s">
        <v>17</v>
      </c>
      <c r="M36" s="2">
        <v>31</v>
      </c>
      <c r="N36" s="2" t="s">
        <v>241</v>
      </c>
      <c r="O36" s="2">
        <v>66</v>
      </c>
      <c r="P36" s="2" t="s">
        <v>283</v>
      </c>
      <c r="Q36" s="2">
        <v>66</v>
      </c>
      <c r="R36" s="2" t="s">
        <v>283</v>
      </c>
      <c r="S36" s="2">
        <v>66</v>
      </c>
      <c r="T36" s="2" t="s">
        <v>283</v>
      </c>
      <c r="U36" s="2">
        <v>65</v>
      </c>
      <c r="V36" s="2" t="s">
        <v>283</v>
      </c>
      <c r="W36" s="3" t="s">
        <v>550</v>
      </c>
    </row>
    <row r="37" spans="2:23">
      <c r="E37" s="2" t="s">
        <v>588</v>
      </c>
      <c r="F37" s="2" t="s">
        <v>774</v>
      </c>
      <c r="G37" s="2" t="s">
        <v>773</v>
      </c>
      <c r="H37" s="2" t="s">
        <v>760</v>
      </c>
      <c r="I37" s="2" t="s">
        <v>50</v>
      </c>
      <c r="J37" s="6" t="s">
        <v>765</v>
      </c>
      <c r="K37" s="1" t="s">
        <v>764</v>
      </c>
      <c r="L37" s="2" t="s">
        <v>17</v>
      </c>
      <c r="M37" s="2">
        <v>34</v>
      </c>
      <c r="N37" s="2" t="s">
        <v>289</v>
      </c>
      <c r="O37" s="2">
        <v>70</v>
      </c>
      <c r="P37" s="2" t="s">
        <v>290</v>
      </c>
      <c r="Q37" s="2">
        <v>70</v>
      </c>
      <c r="R37" s="2" t="s">
        <v>290</v>
      </c>
      <c r="S37" s="2">
        <v>70</v>
      </c>
      <c r="T37" s="2" t="s">
        <v>290</v>
      </c>
      <c r="U37" s="2">
        <v>69</v>
      </c>
      <c r="V37" s="2" t="s">
        <v>290</v>
      </c>
      <c r="W37" s="3" t="s">
        <v>291</v>
      </c>
    </row>
    <row r="38" spans="2:23">
      <c r="D38" s="2" t="s">
        <v>757</v>
      </c>
      <c r="E38" s="2" t="s">
        <v>589</v>
      </c>
      <c r="F38" s="2" t="s">
        <v>774</v>
      </c>
      <c r="G38" s="2" t="s">
        <v>768</v>
      </c>
      <c r="H38" s="2" t="s">
        <v>762</v>
      </c>
      <c r="I38" s="2" t="s">
        <v>51</v>
      </c>
      <c r="J38" s="6"/>
      <c r="K38" s="1" t="s">
        <v>764</v>
      </c>
      <c r="L38" s="2" t="s">
        <v>52</v>
      </c>
      <c r="M38" s="2">
        <v>35</v>
      </c>
      <c r="N38" s="2" t="s">
        <v>292</v>
      </c>
      <c r="O38" s="2">
        <v>71</v>
      </c>
      <c r="P38" s="2" t="s">
        <v>293</v>
      </c>
      <c r="Q38" s="2">
        <v>71</v>
      </c>
      <c r="R38" s="2" t="s">
        <v>293</v>
      </c>
      <c r="S38" s="2">
        <v>71</v>
      </c>
      <c r="T38" s="2" t="s">
        <v>293</v>
      </c>
      <c r="U38" s="2">
        <v>70</v>
      </c>
      <c r="V38" s="2" t="s">
        <v>293</v>
      </c>
      <c r="W38" s="3" t="s">
        <v>294</v>
      </c>
    </row>
    <row r="39" spans="2:23">
      <c r="D39" s="2" t="s">
        <v>758</v>
      </c>
      <c r="E39" s="2" t="s">
        <v>590</v>
      </c>
      <c r="F39" s="2" t="s">
        <v>774</v>
      </c>
      <c r="G39" s="2" t="s">
        <v>768</v>
      </c>
      <c r="H39" s="2" t="s">
        <v>762</v>
      </c>
      <c r="I39" s="2" t="s">
        <v>53</v>
      </c>
      <c r="J39" s="6"/>
      <c r="K39" s="1" t="s">
        <v>764</v>
      </c>
      <c r="L39" s="2" t="s">
        <v>52</v>
      </c>
      <c r="M39" s="2">
        <v>36</v>
      </c>
      <c r="N39" s="2" t="s">
        <v>295</v>
      </c>
      <c r="O39" s="2">
        <v>72</v>
      </c>
      <c r="P39" s="2" t="s">
        <v>296</v>
      </c>
      <c r="Q39" s="2">
        <v>72</v>
      </c>
      <c r="R39" s="2" t="s">
        <v>296</v>
      </c>
      <c r="S39" s="2">
        <v>72</v>
      </c>
      <c r="T39" s="2" t="s">
        <v>296</v>
      </c>
      <c r="U39" s="2">
        <v>71</v>
      </c>
      <c r="V39" s="2" t="s">
        <v>296</v>
      </c>
      <c r="W39" s="3" t="s">
        <v>297</v>
      </c>
    </row>
    <row r="40" spans="2:23">
      <c r="D40" s="2" t="s">
        <v>759</v>
      </c>
      <c r="E40" s="2" t="s">
        <v>591</v>
      </c>
      <c r="F40" s="2" t="s">
        <v>774</v>
      </c>
      <c r="G40" s="2" t="s">
        <v>768</v>
      </c>
      <c r="H40" s="2" t="s">
        <v>762</v>
      </c>
      <c r="I40" s="2" t="s">
        <v>54</v>
      </c>
      <c r="J40" s="6"/>
      <c r="K40" s="1" t="s">
        <v>764</v>
      </c>
      <c r="L40" s="2" t="s">
        <v>52</v>
      </c>
      <c r="M40" s="2">
        <v>37</v>
      </c>
      <c r="N40" s="2" t="s">
        <v>247</v>
      </c>
      <c r="O40" s="2">
        <v>73</v>
      </c>
      <c r="P40" s="2" t="s">
        <v>298</v>
      </c>
      <c r="Q40" s="2">
        <v>73</v>
      </c>
      <c r="R40" s="2" t="s">
        <v>298</v>
      </c>
      <c r="S40" s="2">
        <v>73</v>
      </c>
      <c r="T40" s="2" t="s">
        <v>298</v>
      </c>
      <c r="U40" s="2">
        <v>72</v>
      </c>
      <c r="V40" s="2" t="s">
        <v>298</v>
      </c>
      <c r="W40" s="3" t="s">
        <v>299</v>
      </c>
    </row>
    <row r="41" spans="2:23">
      <c r="B41" s="2" t="s">
        <v>745</v>
      </c>
      <c r="D41" s="2" t="s">
        <v>757</v>
      </c>
      <c r="E41" s="2" t="s">
        <v>592</v>
      </c>
      <c r="F41" s="2" t="s">
        <v>774</v>
      </c>
      <c r="G41" s="2" t="s">
        <v>768</v>
      </c>
      <c r="H41" s="2" t="s">
        <v>762</v>
      </c>
      <c r="I41" s="2" t="s">
        <v>55</v>
      </c>
      <c r="J41" s="6"/>
      <c r="K41" s="1" t="s">
        <v>764</v>
      </c>
      <c r="L41" s="2" t="s">
        <v>52</v>
      </c>
      <c r="M41" s="2">
        <v>38</v>
      </c>
      <c r="N41" s="2" t="s">
        <v>300</v>
      </c>
      <c r="O41" s="2">
        <v>77</v>
      </c>
      <c r="P41" s="2" t="s">
        <v>301</v>
      </c>
      <c r="Q41" s="2">
        <v>77</v>
      </c>
      <c r="R41" s="2" t="s">
        <v>301</v>
      </c>
      <c r="S41" s="2">
        <v>77</v>
      </c>
      <c r="T41" s="2" t="s">
        <v>301</v>
      </c>
      <c r="U41" s="2">
        <v>76</v>
      </c>
      <c r="V41" s="2" t="s">
        <v>301</v>
      </c>
      <c r="W41" s="3" t="s">
        <v>302</v>
      </c>
    </row>
    <row r="42" spans="2:23">
      <c r="B42" s="2" t="s">
        <v>745</v>
      </c>
      <c r="D42" s="2" t="s">
        <v>757</v>
      </c>
      <c r="E42" s="2" t="s">
        <v>593</v>
      </c>
      <c r="F42" s="2" t="s">
        <v>774</v>
      </c>
      <c r="G42" s="2" t="s">
        <v>768</v>
      </c>
      <c r="H42" s="2" t="s">
        <v>762</v>
      </c>
      <c r="I42" s="2" t="s">
        <v>56</v>
      </c>
      <c r="J42" s="6"/>
      <c r="K42" s="1" t="s">
        <v>764</v>
      </c>
      <c r="L42" s="2" t="s">
        <v>52</v>
      </c>
      <c r="M42" s="2">
        <v>39</v>
      </c>
      <c r="N42" s="2" t="s">
        <v>303</v>
      </c>
      <c r="O42" s="2">
        <v>78</v>
      </c>
      <c r="P42" s="2" t="s">
        <v>304</v>
      </c>
      <c r="Q42" s="2">
        <v>78</v>
      </c>
      <c r="R42" s="2" t="s">
        <v>304</v>
      </c>
      <c r="S42" s="2">
        <v>78</v>
      </c>
      <c r="T42" s="2" t="s">
        <v>304</v>
      </c>
      <c r="U42" s="2">
        <v>77</v>
      </c>
      <c r="V42" s="2" t="s">
        <v>304</v>
      </c>
      <c r="W42" s="3" t="s">
        <v>305</v>
      </c>
    </row>
    <row r="43" spans="2:23">
      <c r="B43" s="2" t="s">
        <v>745</v>
      </c>
      <c r="E43" s="2" t="s">
        <v>594</v>
      </c>
      <c r="F43" s="2" t="s">
        <v>774</v>
      </c>
      <c r="G43" s="2" t="s">
        <v>768</v>
      </c>
      <c r="H43" s="2" t="s">
        <v>762</v>
      </c>
      <c r="I43" s="2" t="s">
        <v>57</v>
      </c>
      <c r="J43" s="6"/>
      <c r="K43" s="1" t="s">
        <v>764</v>
      </c>
      <c r="L43" s="2" t="s">
        <v>52</v>
      </c>
      <c r="M43" s="2">
        <v>40</v>
      </c>
      <c r="N43" s="2" t="s">
        <v>306</v>
      </c>
      <c r="O43" s="2">
        <v>79</v>
      </c>
      <c r="P43" s="2" t="s">
        <v>307</v>
      </c>
      <c r="Q43" s="2">
        <v>79</v>
      </c>
      <c r="R43" s="2" t="s">
        <v>307</v>
      </c>
      <c r="S43" s="2">
        <v>79</v>
      </c>
      <c r="T43" s="2" t="s">
        <v>307</v>
      </c>
      <c r="U43" s="2">
        <v>78</v>
      </c>
      <c r="V43" s="2" t="s">
        <v>307</v>
      </c>
      <c r="W43" s="3" t="s">
        <v>308</v>
      </c>
    </row>
    <row r="44" spans="2:23">
      <c r="E44" s="2" t="s">
        <v>595</v>
      </c>
      <c r="F44" s="2" t="s">
        <v>770</v>
      </c>
      <c r="G44" s="2" t="s">
        <v>768</v>
      </c>
      <c r="H44" s="2" t="s">
        <v>762</v>
      </c>
      <c r="I44" s="1" t="s">
        <v>58</v>
      </c>
      <c r="J44" s="6"/>
      <c r="K44" s="1" t="s">
        <v>764</v>
      </c>
      <c r="L44" s="2" t="s">
        <v>59</v>
      </c>
      <c r="M44" s="2">
        <v>41</v>
      </c>
      <c r="N44" s="2" t="s">
        <v>309</v>
      </c>
      <c r="W44" s="3" t="s">
        <v>310</v>
      </c>
    </row>
    <row r="45" spans="2:23">
      <c r="E45" s="2" t="s">
        <v>596</v>
      </c>
      <c r="F45" s="2" t="s">
        <v>770</v>
      </c>
      <c r="G45" s="2" t="s">
        <v>768</v>
      </c>
      <c r="H45" s="2" t="s">
        <v>762</v>
      </c>
      <c r="I45" s="1" t="s">
        <v>60</v>
      </c>
      <c r="J45" s="6"/>
      <c r="K45" s="1" t="s">
        <v>764</v>
      </c>
      <c r="L45" s="2" t="s">
        <v>59</v>
      </c>
      <c r="M45" s="2">
        <v>42</v>
      </c>
      <c r="N45" s="2" t="s">
        <v>311</v>
      </c>
      <c r="W45" s="3" t="s">
        <v>312</v>
      </c>
    </row>
    <row r="46" spans="2:23">
      <c r="E46" s="2" t="s">
        <v>597</v>
      </c>
      <c r="F46" s="2" t="s">
        <v>770</v>
      </c>
      <c r="G46" s="2" t="s">
        <v>768</v>
      </c>
      <c r="H46" s="2" t="s">
        <v>762</v>
      </c>
      <c r="I46" s="1" t="s">
        <v>61</v>
      </c>
      <c r="J46" s="6"/>
      <c r="K46" s="1" t="s">
        <v>764</v>
      </c>
      <c r="L46" s="2" t="s">
        <v>59</v>
      </c>
      <c r="M46" s="2">
        <v>43</v>
      </c>
      <c r="N46" s="2" t="s">
        <v>313</v>
      </c>
      <c r="W46" s="3" t="s">
        <v>314</v>
      </c>
    </row>
    <row r="47" spans="2:23">
      <c r="E47" s="2" t="s">
        <v>598</v>
      </c>
      <c r="F47" s="2" t="s">
        <v>770</v>
      </c>
      <c r="G47" s="2" t="s">
        <v>768</v>
      </c>
      <c r="H47" s="2" t="s">
        <v>762</v>
      </c>
      <c r="I47" s="2" t="s">
        <v>62</v>
      </c>
      <c r="J47" s="6"/>
      <c r="K47" s="1" t="s">
        <v>764</v>
      </c>
      <c r="L47" s="2" t="s">
        <v>59</v>
      </c>
      <c r="M47" s="2">
        <v>44</v>
      </c>
      <c r="N47" s="2" t="s">
        <v>315</v>
      </c>
      <c r="W47" s="3" t="s">
        <v>316</v>
      </c>
    </row>
    <row r="48" spans="2:23">
      <c r="E48" s="2" t="s">
        <v>599</v>
      </c>
      <c r="F48" s="2" t="s">
        <v>770</v>
      </c>
      <c r="G48" s="2" t="s">
        <v>768</v>
      </c>
      <c r="H48" s="2" t="s">
        <v>762</v>
      </c>
      <c r="I48" s="2" t="s">
        <v>63</v>
      </c>
      <c r="J48" s="6"/>
      <c r="K48" s="1" t="s">
        <v>764</v>
      </c>
      <c r="L48" s="2" t="s">
        <v>59</v>
      </c>
      <c r="M48" s="2">
        <v>45</v>
      </c>
      <c r="N48" s="2" t="s">
        <v>317</v>
      </c>
      <c r="W48" s="3" t="s">
        <v>318</v>
      </c>
    </row>
    <row r="49" spans="5:23">
      <c r="E49" s="2" t="s">
        <v>600</v>
      </c>
      <c r="F49" s="2" t="s">
        <v>770</v>
      </c>
      <c r="G49" s="2" t="s">
        <v>768</v>
      </c>
      <c r="H49" s="2" t="s">
        <v>762</v>
      </c>
      <c r="I49" s="2" t="s">
        <v>64</v>
      </c>
      <c r="J49" s="6"/>
      <c r="K49" s="1" t="s">
        <v>764</v>
      </c>
      <c r="L49" s="2" t="s">
        <v>59</v>
      </c>
      <c r="M49" s="2">
        <v>46</v>
      </c>
      <c r="N49" s="2" t="s">
        <v>319</v>
      </c>
      <c r="W49" s="3" t="s">
        <v>320</v>
      </c>
    </row>
    <row r="50" spans="5:23">
      <c r="E50" s="2" t="s">
        <v>601</v>
      </c>
      <c r="F50" s="2" t="s">
        <v>770</v>
      </c>
      <c r="G50" s="2" t="s">
        <v>768</v>
      </c>
      <c r="H50" s="2" t="s">
        <v>762</v>
      </c>
      <c r="I50" s="2" t="s">
        <v>65</v>
      </c>
      <c r="J50" s="6"/>
      <c r="K50" s="1" t="s">
        <v>764</v>
      </c>
      <c r="L50" s="2" t="s">
        <v>59</v>
      </c>
      <c r="M50" s="2">
        <v>47</v>
      </c>
      <c r="N50" s="2" t="s">
        <v>321</v>
      </c>
      <c r="W50" s="3" t="s">
        <v>322</v>
      </c>
    </row>
    <row r="51" spans="5:23">
      <c r="E51" s="2" t="s">
        <v>602</v>
      </c>
      <c r="F51" s="2" t="s">
        <v>770</v>
      </c>
      <c r="G51" s="2" t="s">
        <v>768</v>
      </c>
      <c r="H51" s="2" t="s">
        <v>762</v>
      </c>
      <c r="I51" s="2" t="s">
        <v>66</v>
      </c>
      <c r="J51" s="6"/>
      <c r="K51" s="1" t="s">
        <v>764</v>
      </c>
      <c r="L51" s="2" t="s">
        <v>59</v>
      </c>
      <c r="M51" s="2">
        <v>48</v>
      </c>
      <c r="N51" s="2" t="s">
        <v>323</v>
      </c>
      <c r="W51" s="3" t="s">
        <v>324</v>
      </c>
    </row>
    <row r="52" spans="5:23">
      <c r="E52" s="2" t="s">
        <v>603</v>
      </c>
      <c r="F52" s="2" t="s">
        <v>770</v>
      </c>
      <c r="G52" s="2" t="s">
        <v>768</v>
      </c>
      <c r="H52" s="2" t="s">
        <v>762</v>
      </c>
      <c r="I52" s="2" t="s">
        <v>67</v>
      </c>
      <c r="J52" s="6"/>
      <c r="K52" s="1" t="s">
        <v>764</v>
      </c>
      <c r="L52" s="2" t="s">
        <v>59</v>
      </c>
      <c r="M52" s="2">
        <v>49</v>
      </c>
      <c r="N52" s="2" t="s">
        <v>325</v>
      </c>
      <c r="W52" s="3" t="s">
        <v>326</v>
      </c>
    </row>
    <row r="53" spans="5:23">
      <c r="E53" s="2" t="s">
        <v>604</v>
      </c>
      <c r="F53" s="2" t="s">
        <v>774</v>
      </c>
      <c r="G53" s="2" t="s">
        <v>768</v>
      </c>
      <c r="H53" s="2" t="s">
        <v>762</v>
      </c>
      <c r="I53" s="2" t="s">
        <v>68</v>
      </c>
      <c r="J53" s="6"/>
      <c r="K53" s="1" t="s">
        <v>764</v>
      </c>
      <c r="L53" s="2" t="s">
        <v>59</v>
      </c>
      <c r="M53" s="2">
        <v>50</v>
      </c>
      <c r="N53" s="2" t="s">
        <v>327</v>
      </c>
      <c r="W53" s="3" t="s">
        <v>328</v>
      </c>
    </row>
    <row r="54" spans="5:23">
      <c r="E54" s="2" t="s">
        <v>605</v>
      </c>
      <c r="F54" s="2" t="s">
        <v>774</v>
      </c>
      <c r="G54" s="2" t="s">
        <v>768</v>
      </c>
      <c r="H54" s="2" t="s">
        <v>762</v>
      </c>
      <c r="I54" s="2" t="s">
        <v>69</v>
      </c>
      <c r="J54" s="6"/>
      <c r="K54" s="1" t="s">
        <v>764</v>
      </c>
      <c r="L54" s="2" t="s">
        <v>59</v>
      </c>
      <c r="M54" s="2">
        <v>51</v>
      </c>
      <c r="N54" s="2" t="s">
        <v>329</v>
      </c>
      <c r="W54" s="3" t="s">
        <v>330</v>
      </c>
    </row>
    <row r="55" spans="5:23">
      <c r="E55" s="2" t="s">
        <v>606</v>
      </c>
      <c r="F55" s="2" t="s">
        <v>774</v>
      </c>
      <c r="G55" s="2" t="s">
        <v>768</v>
      </c>
      <c r="H55" s="2" t="s">
        <v>762</v>
      </c>
      <c r="I55" s="2" t="s">
        <v>70</v>
      </c>
      <c r="J55" s="6"/>
      <c r="K55" s="1" t="s">
        <v>764</v>
      </c>
      <c r="L55" s="2" t="s">
        <v>59</v>
      </c>
      <c r="M55" s="2">
        <v>52</v>
      </c>
      <c r="N55" s="2" t="s">
        <v>331</v>
      </c>
      <c r="W55" s="3" t="s">
        <v>332</v>
      </c>
    </row>
    <row r="56" spans="5:23">
      <c r="E56" s="2" t="s">
        <v>607</v>
      </c>
      <c r="F56" s="2" t="s">
        <v>774</v>
      </c>
      <c r="G56" s="2" t="s">
        <v>768</v>
      </c>
      <c r="H56" s="2" t="s">
        <v>762</v>
      </c>
      <c r="I56" s="2" t="s">
        <v>71</v>
      </c>
      <c r="J56" s="6"/>
      <c r="K56" s="1" t="s">
        <v>764</v>
      </c>
      <c r="L56" s="2" t="s">
        <v>59</v>
      </c>
      <c r="M56" s="2">
        <v>53</v>
      </c>
      <c r="N56" s="2" t="s">
        <v>333</v>
      </c>
      <c r="W56" s="3" t="s">
        <v>334</v>
      </c>
    </row>
    <row r="57" spans="5:23">
      <c r="E57" s="2" t="s">
        <v>608</v>
      </c>
      <c r="F57" s="2" t="s">
        <v>774</v>
      </c>
      <c r="G57" s="2" t="s">
        <v>768</v>
      </c>
      <c r="H57" s="2" t="s">
        <v>762</v>
      </c>
      <c r="I57" s="2" t="s">
        <v>72</v>
      </c>
      <c r="J57" s="6"/>
      <c r="K57" s="1" t="s">
        <v>764</v>
      </c>
      <c r="L57" s="2" t="s">
        <v>59</v>
      </c>
      <c r="M57" s="2">
        <v>54</v>
      </c>
      <c r="N57" s="2" t="s">
        <v>335</v>
      </c>
      <c r="W57" s="3" t="s">
        <v>336</v>
      </c>
    </row>
    <row r="58" spans="5:23">
      <c r="E58" s="2" t="s">
        <v>609</v>
      </c>
      <c r="F58" s="2" t="s">
        <v>774</v>
      </c>
      <c r="G58" s="2" t="s">
        <v>768</v>
      </c>
      <c r="H58" s="2" t="s">
        <v>762</v>
      </c>
      <c r="I58" s="2" t="s">
        <v>73</v>
      </c>
      <c r="J58" s="6"/>
      <c r="K58" s="1" t="s">
        <v>764</v>
      </c>
      <c r="L58" s="2" t="s">
        <v>59</v>
      </c>
      <c r="M58" s="2">
        <v>55</v>
      </c>
      <c r="N58" s="2" t="s">
        <v>337</v>
      </c>
      <c r="W58" s="3" t="s">
        <v>338</v>
      </c>
    </row>
    <row r="59" spans="5:23">
      <c r="E59" s="2" t="s">
        <v>610</v>
      </c>
      <c r="F59" s="2" t="s">
        <v>774</v>
      </c>
      <c r="G59" s="2" t="s">
        <v>768</v>
      </c>
      <c r="H59" s="2" t="s">
        <v>762</v>
      </c>
      <c r="I59" s="2" t="s">
        <v>74</v>
      </c>
      <c r="J59" s="6"/>
      <c r="K59" s="1" t="s">
        <v>764</v>
      </c>
      <c r="L59" s="2" t="s">
        <v>59</v>
      </c>
      <c r="M59" s="2">
        <v>56</v>
      </c>
      <c r="N59" s="2" t="s">
        <v>339</v>
      </c>
      <c r="W59" s="3" t="s">
        <v>340</v>
      </c>
    </row>
    <row r="60" spans="5:23">
      <c r="E60" s="2" t="s">
        <v>611</v>
      </c>
      <c r="F60" s="2" t="s">
        <v>774</v>
      </c>
      <c r="G60" s="2" t="s">
        <v>768</v>
      </c>
      <c r="H60" s="2" t="s">
        <v>762</v>
      </c>
      <c r="I60" s="2" t="s">
        <v>75</v>
      </c>
      <c r="J60" s="6"/>
      <c r="K60" s="1" t="s">
        <v>764</v>
      </c>
      <c r="L60" s="2" t="s">
        <v>59</v>
      </c>
      <c r="M60" s="2">
        <v>57</v>
      </c>
      <c r="N60" s="2" t="s">
        <v>341</v>
      </c>
      <c r="W60" s="3" t="s">
        <v>342</v>
      </c>
    </row>
    <row r="61" spans="5:23">
      <c r="E61" s="2" t="s">
        <v>612</v>
      </c>
      <c r="F61" s="2" t="s">
        <v>774</v>
      </c>
      <c r="G61" s="2" t="s">
        <v>768</v>
      </c>
      <c r="H61" s="2" t="s">
        <v>762</v>
      </c>
      <c r="I61" s="2" t="s">
        <v>76</v>
      </c>
      <c r="J61" s="6"/>
      <c r="K61" s="1" t="s">
        <v>764</v>
      </c>
      <c r="L61" s="2" t="s">
        <v>59</v>
      </c>
      <c r="M61" s="2">
        <v>58</v>
      </c>
      <c r="N61" s="2" t="s">
        <v>343</v>
      </c>
      <c r="W61" s="3" t="s">
        <v>344</v>
      </c>
    </row>
    <row r="62" spans="5:23">
      <c r="E62" s="2" t="s">
        <v>613</v>
      </c>
      <c r="F62" s="2" t="s">
        <v>774</v>
      </c>
      <c r="G62" s="2" t="s">
        <v>768</v>
      </c>
      <c r="H62" s="2" t="s">
        <v>762</v>
      </c>
      <c r="I62" s="2" t="s">
        <v>77</v>
      </c>
      <c r="J62" s="6"/>
      <c r="K62" s="1" t="s">
        <v>764</v>
      </c>
      <c r="L62" s="2" t="s">
        <v>59</v>
      </c>
      <c r="M62" s="2">
        <v>59</v>
      </c>
      <c r="N62" s="2" t="s">
        <v>345</v>
      </c>
      <c r="W62" s="3" t="s">
        <v>346</v>
      </c>
    </row>
    <row r="63" spans="5:23">
      <c r="E63" s="2" t="s">
        <v>614</v>
      </c>
      <c r="F63" s="2" t="s">
        <v>774</v>
      </c>
      <c r="G63" s="2" t="s">
        <v>768</v>
      </c>
      <c r="H63" s="2" t="s">
        <v>762</v>
      </c>
      <c r="I63" s="2" t="s">
        <v>78</v>
      </c>
      <c r="J63" s="6"/>
      <c r="K63" s="1" t="s">
        <v>764</v>
      </c>
      <c r="L63" s="2" t="s">
        <v>59</v>
      </c>
      <c r="M63" s="2">
        <v>60</v>
      </c>
      <c r="N63" s="2" t="s">
        <v>347</v>
      </c>
      <c r="W63" s="3" t="s">
        <v>348</v>
      </c>
    </row>
    <row r="64" spans="5:23">
      <c r="E64" s="2" t="s">
        <v>615</v>
      </c>
      <c r="F64" s="2" t="s">
        <v>774</v>
      </c>
      <c r="G64" s="2" t="s">
        <v>768</v>
      </c>
      <c r="H64" s="2" t="s">
        <v>762</v>
      </c>
      <c r="I64" s="2" t="s">
        <v>79</v>
      </c>
      <c r="J64" s="6"/>
      <c r="K64" s="1" t="s">
        <v>764</v>
      </c>
      <c r="L64" s="2" t="s">
        <v>59</v>
      </c>
      <c r="M64" s="2">
        <v>61</v>
      </c>
      <c r="N64" s="2" t="s">
        <v>349</v>
      </c>
      <c r="W64" s="3" t="s">
        <v>350</v>
      </c>
    </row>
    <row r="65" spans="5:23">
      <c r="E65" s="2" t="s">
        <v>616</v>
      </c>
      <c r="F65" s="2" t="s">
        <v>774</v>
      </c>
      <c r="G65" s="2" t="s">
        <v>768</v>
      </c>
      <c r="H65" s="2" t="s">
        <v>762</v>
      </c>
      <c r="I65" s="2" t="s">
        <v>80</v>
      </c>
      <c r="J65" s="6"/>
      <c r="K65" s="1" t="s">
        <v>764</v>
      </c>
      <c r="L65" s="2" t="s">
        <v>59</v>
      </c>
      <c r="M65" s="2">
        <v>62</v>
      </c>
      <c r="N65" s="2" t="s">
        <v>351</v>
      </c>
      <c r="W65" s="3" t="s">
        <v>352</v>
      </c>
    </row>
    <row r="66" spans="5:23">
      <c r="E66" s="2" t="s">
        <v>617</v>
      </c>
      <c r="F66" s="2" t="s">
        <v>774</v>
      </c>
      <c r="G66" s="2" t="s">
        <v>768</v>
      </c>
      <c r="H66" s="2" t="s">
        <v>762</v>
      </c>
      <c r="I66" s="2" t="s">
        <v>81</v>
      </c>
      <c r="J66" s="6"/>
      <c r="K66" s="1" t="s">
        <v>764</v>
      </c>
      <c r="L66" s="2" t="s">
        <v>59</v>
      </c>
      <c r="M66" s="2">
        <v>63</v>
      </c>
      <c r="N66" s="2" t="s">
        <v>353</v>
      </c>
      <c r="W66" s="3" t="s">
        <v>354</v>
      </c>
    </row>
    <row r="67" spans="5:23">
      <c r="E67" s="2" t="s">
        <v>618</v>
      </c>
      <c r="F67" s="2" t="s">
        <v>774</v>
      </c>
      <c r="G67" s="2" t="s">
        <v>773</v>
      </c>
      <c r="H67" s="2" t="s">
        <v>760</v>
      </c>
      <c r="I67" s="2" t="s">
        <v>82</v>
      </c>
      <c r="J67" s="6" t="s">
        <v>765</v>
      </c>
      <c r="K67" s="1" t="s">
        <v>764</v>
      </c>
      <c r="L67" s="2" t="s">
        <v>59</v>
      </c>
      <c r="M67" s="2">
        <v>64</v>
      </c>
      <c r="N67" s="2" t="s">
        <v>355</v>
      </c>
      <c r="W67" s="3" t="s">
        <v>356</v>
      </c>
    </row>
    <row r="68" spans="5:23">
      <c r="E68" s="2" t="s">
        <v>619</v>
      </c>
      <c r="F68" s="2" t="s">
        <v>774</v>
      </c>
      <c r="G68" s="2" t="s">
        <v>773</v>
      </c>
      <c r="H68" s="2" t="s">
        <v>760</v>
      </c>
      <c r="I68" s="2" t="s">
        <v>83</v>
      </c>
      <c r="J68" s="6" t="s">
        <v>765</v>
      </c>
      <c r="K68" s="1" t="s">
        <v>764</v>
      </c>
      <c r="L68" s="2" t="s">
        <v>59</v>
      </c>
      <c r="M68" s="2">
        <v>65</v>
      </c>
      <c r="N68" s="2" t="s">
        <v>357</v>
      </c>
      <c r="W68" s="3" t="s">
        <v>358</v>
      </c>
    </row>
    <row r="69" spans="5:23">
      <c r="E69" s="2" t="s">
        <v>620</v>
      </c>
      <c r="F69" s="2" t="s">
        <v>774</v>
      </c>
      <c r="G69" s="2" t="s">
        <v>773</v>
      </c>
      <c r="H69" s="2" t="s">
        <v>760</v>
      </c>
      <c r="I69" s="2" t="s">
        <v>84</v>
      </c>
      <c r="J69" s="6" t="s">
        <v>765</v>
      </c>
      <c r="K69" s="1" t="s">
        <v>764</v>
      </c>
      <c r="L69" s="2" t="s">
        <v>59</v>
      </c>
      <c r="M69" s="2">
        <v>66</v>
      </c>
      <c r="N69" s="2" t="s">
        <v>359</v>
      </c>
      <c r="W69" s="3" t="s">
        <v>360</v>
      </c>
    </row>
    <row r="70" spans="5:23">
      <c r="E70" s="2" t="s">
        <v>621</v>
      </c>
      <c r="F70" s="2" t="s">
        <v>774</v>
      </c>
      <c r="G70" s="2" t="s">
        <v>773</v>
      </c>
      <c r="H70" s="2" t="s">
        <v>760</v>
      </c>
      <c r="I70" s="2" t="s">
        <v>85</v>
      </c>
      <c r="J70" s="6" t="s">
        <v>765</v>
      </c>
      <c r="K70" s="1" t="s">
        <v>764</v>
      </c>
      <c r="L70" s="2" t="s">
        <v>59</v>
      </c>
      <c r="M70" s="2">
        <v>67</v>
      </c>
      <c r="N70" s="2" t="s">
        <v>361</v>
      </c>
      <c r="W70" s="3" t="s">
        <v>362</v>
      </c>
    </row>
    <row r="71" spans="5:23">
      <c r="E71" s="2" t="s">
        <v>622</v>
      </c>
      <c r="F71" s="2" t="s">
        <v>774</v>
      </c>
      <c r="G71" s="2" t="s">
        <v>773</v>
      </c>
      <c r="H71" s="2" t="s">
        <v>760</v>
      </c>
      <c r="I71" s="2" t="s">
        <v>86</v>
      </c>
      <c r="J71" s="6" t="s">
        <v>765</v>
      </c>
      <c r="K71" s="1" t="s">
        <v>764</v>
      </c>
      <c r="L71" s="2" t="s">
        <v>59</v>
      </c>
      <c r="M71" s="2">
        <v>68</v>
      </c>
      <c r="N71" s="2" t="s">
        <v>363</v>
      </c>
      <c r="W71" s="3" t="s">
        <v>364</v>
      </c>
    </row>
    <row r="72" spans="5:23">
      <c r="E72" s="2" t="s">
        <v>623</v>
      </c>
      <c r="F72" s="2" t="s">
        <v>774</v>
      </c>
      <c r="G72" s="2" t="s">
        <v>773</v>
      </c>
      <c r="H72" s="2" t="s">
        <v>760</v>
      </c>
      <c r="I72" s="2" t="s">
        <v>87</v>
      </c>
      <c r="J72" s="6" t="s">
        <v>765</v>
      </c>
      <c r="K72" s="1" t="s">
        <v>764</v>
      </c>
      <c r="L72" s="2" t="s">
        <v>59</v>
      </c>
      <c r="M72" s="2">
        <v>69</v>
      </c>
      <c r="N72" s="2" t="s">
        <v>365</v>
      </c>
      <c r="W72" s="3" t="s">
        <v>366</v>
      </c>
    </row>
    <row r="73" spans="5:23">
      <c r="E73" s="2" t="s">
        <v>624</v>
      </c>
      <c r="F73" s="2" t="s">
        <v>774</v>
      </c>
      <c r="G73" s="2" t="s">
        <v>768</v>
      </c>
      <c r="H73" s="2" t="s">
        <v>762</v>
      </c>
      <c r="I73" s="2" t="s">
        <v>88</v>
      </c>
      <c r="J73" s="6"/>
      <c r="K73" s="1" t="s">
        <v>764</v>
      </c>
      <c r="L73" s="2" t="s">
        <v>59</v>
      </c>
      <c r="M73" s="2">
        <v>70</v>
      </c>
      <c r="N73" s="2" t="s">
        <v>367</v>
      </c>
      <c r="W73" s="3" t="s">
        <v>368</v>
      </c>
    </row>
    <row r="74" spans="5:23">
      <c r="E74" s="2" t="s">
        <v>625</v>
      </c>
      <c r="F74" s="2" t="s">
        <v>774</v>
      </c>
      <c r="G74" s="2" t="s">
        <v>768</v>
      </c>
      <c r="H74" s="2" t="s">
        <v>762</v>
      </c>
      <c r="I74" s="2" t="s">
        <v>89</v>
      </c>
      <c r="J74" s="6"/>
      <c r="K74" s="1" t="s">
        <v>764</v>
      </c>
      <c r="L74" s="2" t="s">
        <v>59</v>
      </c>
      <c r="M74" s="2">
        <v>71</v>
      </c>
      <c r="N74" s="2" t="s">
        <v>369</v>
      </c>
      <c r="W74" s="3" t="s">
        <v>370</v>
      </c>
    </row>
    <row r="75" spans="5:23">
      <c r="E75" s="2" t="s">
        <v>626</v>
      </c>
      <c r="F75" s="2" t="s">
        <v>774</v>
      </c>
      <c r="G75" s="2" t="s">
        <v>768</v>
      </c>
      <c r="H75" s="2" t="s">
        <v>762</v>
      </c>
      <c r="I75" s="2" t="s">
        <v>90</v>
      </c>
      <c r="J75" s="6"/>
      <c r="K75" s="1" t="s">
        <v>764</v>
      </c>
      <c r="L75" s="2" t="s">
        <v>59</v>
      </c>
      <c r="M75" s="2">
        <v>72</v>
      </c>
      <c r="N75" s="2" t="s">
        <v>371</v>
      </c>
      <c r="W75" s="3" t="s">
        <v>372</v>
      </c>
    </row>
    <row r="76" spans="5:23">
      <c r="E76" s="2" t="s">
        <v>627</v>
      </c>
      <c r="F76" s="2" t="s">
        <v>774</v>
      </c>
      <c r="G76" s="2" t="s">
        <v>768</v>
      </c>
      <c r="H76" s="2" t="s">
        <v>762</v>
      </c>
      <c r="I76" s="2" t="s">
        <v>91</v>
      </c>
      <c r="J76" s="6"/>
      <c r="K76" s="1" t="s">
        <v>764</v>
      </c>
      <c r="L76" s="2" t="s">
        <v>59</v>
      </c>
      <c r="M76" s="2">
        <v>73</v>
      </c>
      <c r="N76" s="2" t="s">
        <v>373</v>
      </c>
      <c r="W76" s="3" t="s">
        <v>374</v>
      </c>
    </row>
    <row r="77" spans="5:23">
      <c r="E77" s="2" t="s">
        <v>628</v>
      </c>
      <c r="F77" s="2" t="s">
        <v>774</v>
      </c>
      <c r="G77" s="2" t="s">
        <v>768</v>
      </c>
      <c r="H77" s="2" t="s">
        <v>762</v>
      </c>
      <c r="I77" s="2" t="s">
        <v>92</v>
      </c>
      <c r="J77" s="6"/>
      <c r="K77" s="1" t="s">
        <v>764</v>
      </c>
      <c r="L77" s="2" t="s">
        <v>59</v>
      </c>
      <c r="M77" s="2">
        <v>74</v>
      </c>
      <c r="N77" s="2" t="s">
        <v>375</v>
      </c>
      <c r="W77" s="3" t="s">
        <v>376</v>
      </c>
    </row>
    <row r="78" spans="5:23">
      <c r="E78" s="2" t="s">
        <v>629</v>
      </c>
      <c r="F78" s="2" t="s">
        <v>774</v>
      </c>
      <c r="G78" s="2" t="s">
        <v>768</v>
      </c>
      <c r="H78" s="2" t="s">
        <v>762</v>
      </c>
      <c r="I78" s="2" t="s">
        <v>93</v>
      </c>
      <c r="J78" s="6"/>
      <c r="K78" s="1" t="s">
        <v>764</v>
      </c>
      <c r="L78" s="2" t="s">
        <v>59</v>
      </c>
      <c r="M78" s="2">
        <v>75</v>
      </c>
      <c r="N78" s="2" t="s">
        <v>377</v>
      </c>
      <c r="W78" s="3" t="s">
        <v>378</v>
      </c>
    </row>
    <row r="79" spans="5:23">
      <c r="E79" s="2" t="s">
        <v>630</v>
      </c>
      <c r="F79" s="2" t="s">
        <v>774</v>
      </c>
      <c r="G79" s="2" t="s">
        <v>768</v>
      </c>
      <c r="H79" s="2" t="s">
        <v>762</v>
      </c>
      <c r="I79" s="2" t="s">
        <v>94</v>
      </c>
      <c r="J79" s="6"/>
      <c r="K79" s="1" t="s">
        <v>764</v>
      </c>
      <c r="L79" s="2" t="s">
        <v>59</v>
      </c>
      <c r="M79" s="2">
        <v>76</v>
      </c>
      <c r="N79" s="2" t="s">
        <v>379</v>
      </c>
      <c r="W79" s="3" t="s">
        <v>380</v>
      </c>
    </row>
    <row r="80" spans="5:23">
      <c r="E80" s="2" t="s">
        <v>631</v>
      </c>
      <c r="F80" s="2" t="s">
        <v>774</v>
      </c>
      <c r="G80" s="2" t="s">
        <v>768</v>
      </c>
      <c r="H80" s="2" t="s">
        <v>762</v>
      </c>
      <c r="I80" s="2" t="s">
        <v>95</v>
      </c>
      <c r="J80" s="6"/>
      <c r="K80" s="1" t="s">
        <v>764</v>
      </c>
      <c r="L80" s="2" t="s">
        <v>59</v>
      </c>
      <c r="M80" s="2">
        <v>77</v>
      </c>
      <c r="N80" s="2" t="s">
        <v>381</v>
      </c>
      <c r="W80" s="3" t="s">
        <v>382</v>
      </c>
    </row>
    <row r="81" spans="5:23">
      <c r="E81" s="2" t="s">
        <v>632</v>
      </c>
      <c r="F81" s="2" t="s">
        <v>774</v>
      </c>
      <c r="G81" s="2" t="s">
        <v>768</v>
      </c>
      <c r="H81" s="2" t="s">
        <v>762</v>
      </c>
      <c r="I81" s="1" t="s">
        <v>96</v>
      </c>
      <c r="J81" s="6"/>
      <c r="K81" s="1" t="s">
        <v>764</v>
      </c>
      <c r="L81" s="2" t="s">
        <v>59</v>
      </c>
      <c r="M81" s="2">
        <v>78</v>
      </c>
      <c r="N81" s="2" t="s">
        <v>383</v>
      </c>
      <c r="W81" s="3" t="s">
        <v>384</v>
      </c>
    </row>
    <row r="82" spans="5:23">
      <c r="E82" s="2" t="s">
        <v>633</v>
      </c>
      <c r="F82" s="2" t="s">
        <v>774</v>
      </c>
      <c r="G82" s="2" t="s">
        <v>768</v>
      </c>
      <c r="H82" s="2" t="s">
        <v>762</v>
      </c>
      <c r="I82" s="1" t="s">
        <v>97</v>
      </c>
      <c r="J82" s="6"/>
      <c r="K82" s="1" t="s">
        <v>764</v>
      </c>
      <c r="L82" s="2" t="s">
        <v>59</v>
      </c>
      <c r="M82" s="2">
        <v>79</v>
      </c>
      <c r="N82" s="2" t="s">
        <v>385</v>
      </c>
      <c r="W82" s="3" t="s">
        <v>386</v>
      </c>
    </row>
    <row r="83" spans="5:23">
      <c r="E83" s="2" t="s">
        <v>634</v>
      </c>
      <c r="F83" s="2" t="s">
        <v>774</v>
      </c>
      <c r="G83" s="2" t="s">
        <v>768</v>
      </c>
      <c r="H83" s="2" t="s">
        <v>762</v>
      </c>
      <c r="I83" s="1" t="s">
        <v>98</v>
      </c>
      <c r="J83" s="6"/>
      <c r="K83" s="1" t="s">
        <v>764</v>
      </c>
      <c r="L83" s="2" t="s">
        <v>59</v>
      </c>
      <c r="M83" s="2">
        <v>80</v>
      </c>
      <c r="N83" s="2" t="s">
        <v>387</v>
      </c>
      <c r="W83" s="3" t="s">
        <v>388</v>
      </c>
    </row>
    <row r="84" spans="5:23">
      <c r="E84" s="2" t="s">
        <v>635</v>
      </c>
      <c r="F84" s="2" t="s">
        <v>774</v>
      </c>
      <c r="G84" s="2" t="s">
        <v>768</v>
      </c>
      <c r="H84" s="2" t="s">
        <v>762</v>
      </c>
      <c r="I84" s="1" t="s">
        <v>99</v>
      </c>
      <c r="J84" s="6"/>
      <c r="K84" s="1" t="s">
        <v>764</v>
      </c>
      <c r="L84" s="2" t="s">
        <v>59</v>
      </c>
      <c r="M84" s="2">
        <v>81</v>
      </c>
      <c r="N84" s="2" t="s">
        <v>389</v>
      </c>
      <c r="W84" s="3" t="s">
        <v>390</v>
      </c>
    </row>
    <row r="85" spans="5:23">
      <c r="E85" s="2" t="s">
        <v>636</v>
      </c>
      <c r="F85" s="2" t="s">
        <v>774</v>
      </c>
      <c r="G85" s="2" t="s">
        <v>768</v>
      </c>
      <c r="H85" s="2" t="s">
        <v>762</v>
      </c>
      <c r="I85" s="1" t="s">
        <v>100</v>
      </c>
      <c r="J85" s="6"/>
      <c r="K85" s="1" t="s">
        <v>764</v>
      </c>
      <c r="L85" s="2" t="s">
        <v>59</v>
      </c>
      <c r="M85" s="2">
        <v>82</v>
      </c>
      <c r="N85" s="2" t="s">
        <v>391</v>
      </c>
      <c r="W85" s="3" t="s">
        <v>392</v>
      </c>
    </row>
    <row r="86" spans="5:23">
      <c r="E86" s="2" t="s">
        <v>637</v>
      </c>
      <c r="F86" s="2" t="s">
        <v>774</v>
      </c>
      <c r="G86" s="2" t="s">
        <v>773</v>
      </c>
      <c r="H86" s="2" t="s">
        <v>760</v>
      </c>
      <c r="I86" s="1" t="s">
        <v>101</v>
      </c>
      <c r="J86" s="6" t="s">
        <v>765</v>
      </c>
      <c r="K86" s="1" t="s">
        <v>764</v>
      </c>
      <c r="L86" s="2" t="s">
        <v>59</v>
      </c>
      <c r="M86" s="2">
        <v>83</v>
      </c>
      <c r="N86" s="2" t="s">
        <v>393</v>
      </c>
      <c r="W86" s="3" t="s">
        <v>394</v>
      </c>
    </row>
    <row r="87" spans="5:23">
      <c r="E87" s="2" t="s">
        <v>638</v>
      </c>
      <c r="F87" s="2" t="s">
        <v>774</v>
      </c>
      <c r="G87" s="2" t="s">
        <v>773</v>
      </c>
      <c r="H87" s="2" t="s">
        <v>760</v>
      </c>
      <c r="I87" s="1" t="s">
        <v>102</v>
      </c>
      <c r="J87" s="6" t="s">
        <v>765</v>
      </c>
      <c r="K87" s="1" t="s">
        <v>764</v>
      </c>
      <c r="L87" s="2" t="s">
        <v>59</v>
      </c>
      <c r="M87" s="2">
        <v>84</v>
      </c>
      <c r="N87" s="2" t="s">
        <v>395</v>
      </c>
      <c r="W87" s="3" t="s">
        <v>396</v>
      </c>
    </row>
    <row r="88" spans="5:23">
      <c r="E88" s="2" t="s">
        <v>639</v>
      </c>
      <c r="F88" s="2" t="s">
        <v>774</v>
      </c>
      <c r="G88" s="2" t="s">
        <v>773</v>
      </c>
      <c r="H88" s="2" t="s">
        <v>760</v>
      </c>
      <c r="I88" s="1" t="s">
        <v>103</v>
      </c>
      <c r="J88" s="6" t="s">
        <v>765</v>
      </c>
      <c r="K88" s="1" t="s">
        <v>764</v>
      </c>
      <c r="L88" s="2" t="s">
        <v>59</v>
      </c>
      <c r="M88" s="2">
        <v>85</v>
      </c>
      <c r="N88" s="2" t="s">
        <v>397</v>
      </c>
      <c r="W88" s="3" t="s">
        <v>398</v>
      </c>
    </row>
    <row r="89" spans="5:23">
      <c r="E89" s="2" t="s">
        <v>640</v>
      </c>
      <c r="F89" s="2" t="s">
        <v>774</v>
      </c>
      <c r="G89" s="2" t="s">
        <v>773</v>
      </c>
      <c r="H89" s="2" t="s">
        <v>760</v>
      </c>
      <c r="I89" s="1" t="s">
        <v>104</v>
      </c>
      <c r="J89" s="6" t="s">
        <v>765</v>
      </c>
      <c r="K89" s="1" t="s">
        <v>764</v>
      </c>
      <c r="L89" s="2" t="s">
        <v>59</v>
      </c>
      <c r="M89" s="2">
        <v>86</v>
      </c>
      <c r="N89" s="2" t="s">
        <v>399</v>
      </c>
      <c r="W89" s="3" t="s">
        <v>400</v>
      </c>
    </row>
    <row r="90" spans="5:23">
      <c r="E90" s="2" t="s">
        <v>641</v>
      </c>
      <c r="F90" s="2" t="s">
        <v>774</v>
      </c>
      <c r="G90" s="2" t="s">
        <v>773</v>
      </c>
      <c r="H90" s="2" t="s">
        <v>760</v>
      </c>
      <c r="I90" s="1" t="s">
        <v>105</v>
      </c>
      <c r="J90" s="6" t="s">
        <v>765</v>
      </c>
      <c r="K90" s="1" t="s">
        <v>764</v>
      </c>
      <c r="L90" s="2" t="s">
        <v>59</v>
      </c>
      <c r="M90" s="2">
        <v>87</v>
      </c>
      <c r="N90" s="2" t="s">
        <v>401</v>
      </c>
      <c r="W90" s="3" t="s">
        <v>402</v>
      </c>
    </row>
    <row r="91" spans="5:23">
      <c r="E91" s="2" t="s">
        <v>642</v>
      </c>
      <c r="F91" s="2" t="s">
        <v>774</v>
      </c>
      <c r="G91" s="2" t="s">
        <v>773</v>
      </c>
      <c r="H91" s="2" t="s">
        <v>760</v>
      </c>
      <c r="I91" s="1" t="s">
        <v>106</v>
      </c>
      <c r="J91" s="6" t="s">
        <v>765</v>
      </c>
      <c r="K91" s="1" t="s">
        <v>764</v>
      </c>
      <c r="L91" s="2" t="s">
        <v>59</v>
      </c>
      <c r="M91" s="2">
        <v>88</v>
      </c>
      <c r="N91" s="2" t="s">
        <v>403</v>
      </c>
      <c r="W91" s="3" t="s">
        <v>404</v>
      </c>
    </row>
    <row r="92" spans="5:23">
      <c r="E92" s="2" t="s">
        <v>643</v>
      </c>
      <c r="F92" s="2" t="s">
        <v>774</v>
      </c>
      <c r="G92" s="2" t="s">
        <v>773</v>
      </c>
      <c r="H92" s="2" t="s">
        <v>760</v>
      </c>
      <c r="I92" s="1" t="s">
        <v>107</v>
      </c>
      <c r="J92" s="6" t="s">
        <v>765</v>
      </c>
      <c r="K92" s="1" t="s">
        <v>764</v>
      </c>
      <c r="L92" s="2" t="s">
        <v>59</v>
      </c>
      <c r="M92" s="2">
        <v>89</v>
      </c>
      <c r="N92" s="2" t="s">
        <v>405</v>
      </c>
      <c r="W92" s="3" t="s">
        <v>406</v>
      </c>
    </row>
    <row r="93" spans="5:23">
      <c r="E93" s="2" t="s">
        <v>644</v>
      </c>
      <c r="F93" s="2" t="s">
        <v>774</v>
      </c>
      <c r="G93" s="2" t="s">
        <v>773</v>
      </c>
      <c r="H93" s="2" t="s">
        <v>760</v>
      </c>
      <c r="I93" s="1" t="s">
        <v>108</v>
      </c>
      <c r="J93" s="6" t="s">
        <v>765</v>
      </c>
      <c r="K93" s="1" t="s">
        <v>764</v>
      </c>
      <c r="L93" s="2" t="s">
        <v>59</v>
      </c>
      <c r="M93" s="2">
        <v>90</v>
      </c>
      <c r="N93" s="2" t="s">
        <v>407</v>
      </c>
      <c r="W93" s="3" t="s">
        <v>408</v>
      </c>
    </row>
    <row r="94" spans="5:23">
      <c r="E94" s="2" t="s">
        <v>645</v>
      </c>
      <c r="F94" s="2" t="s">
        <v>774</v>
      </c>
      <c r="G94" s="2" t="s">
        <v>773</v>
      </c>
      <c r="H94" s="2" t="s">
        <v>760</v>
      </c>
      <c r="I94" s="1" t="s">
        <v>109</v>
      </c>
      <c r="J94" s="6" t="s">
        <v>765</v>
      </c>
      <c r="K94" s="1" t="s">
        <v>764</v>
      </c>
      <c r="L94" s="2" t="s">
        <v>59</v>
      </c>
      <c r="M94" s="2">
        <v>91</v>
      </c>
      <c r="N94" s="2" t="s">
        <v>409</v>
      </c>
      <c r="W94" s="3" t="s">
        <v>410</v>
      </c>
    </row>
    <row r="95" spans="5:23">
      <c r="E95" s="2" t="s">
        <v>646</v>
      </c>
      <c r="F95" s="2" t="s">
        <v>774</v>
      </c>
      <c r="G95" s="2" t="s">
        <v>773</v>
      </c>
      <c r="H95" s="2" t="s">
        <v>760</v>
      </c>
      <c r="I95" s="1" t="s">
        <v>110</v>
      </c>
      <c r="J95" s="6" t="s">
        <v>765</v>
      </c>
      <c r="K95" s="1" t="s">
        <v>764</v>
      </c>
      <c r="L95" s="2" t="s">
        <v>59</v>
      </c>
      <c r="M95" s="2">
        <v>92</v>
      </c>
      <c r="N95" s="2" t="s">
        <v>411</v>
      </c>
      <c r="W95" s="3" t="s">
        <v>412</v>
      </c>
    </row>
    <row r="96" spans="5:23">
      <c r="E96" s="2" t="s">
        <v>647</v>
      </c>
      <c r="F96" s="2" t="s">
        <v>774</v>
      </c>
      <c r="G96" s="2" t="s">
        <v>773</v>
      </c>
      <c r="H96" s="2" t="s">
        <v>760</v>
      </c>
      <c r="I96" s="1" t="s">
        <v>111</v>
      </c>
      <c r="J96" s="6" t="s">
        <v>765</v>
      </c>
      <c r="K96" s="1" t="s">
        <v>764</v>
      </c>
      <c r="L96" s="2" t="s">
        <v>59</v>
      </c>
      <c r="M96" s="2">
        <v>93</v>
      </c>
      <c r="N96" s="2" t="s">
        <v>413</v>
      </c>
      <c r="W96" s="3" t="s">
        <v>414</v>
      </c>
    </row>
    <row r="97" spans="5:23">
      <c r="E97" s="2" t="s">
        <v>648</v>
      </c>
      <c r="F97" s="2" t="s">
        <v>774</v>
      </c>
      <c r="G97" s="2" t="s">
        <v>773</v>
      </c>
      <c r="H97" s="2" t="s">
        <v>760</v>
      </c>
      <c r="I97" s="1" t="s">
        <v>112</v>
      </c>
      <c r="J97" s="6" t="s">
        <v>765</v>
      </c>
      <c r="K97" s="1" t="s">
        <v>764</v>
      </c>
      <c r="L97" s="2" t="s">
        <v>59</v>
      </c>
      <c r="M97" s="2">
        <v>94</v>
      </c>
      <c r="N97" s="2" t="s">
        <v>415</v>
      </c>
      <c r="W97" s="3" t="s">
        <v>416</v>
      </c>
    </row>
    <row r="98" spans="5:23">
      <c r="E98" s="2" t="s">
        <v>649</v>
      </c>
      <c r="F98" s="2" t="s">
        <v>774</v>
      </c>
      <c r="G98" s="2" t="s">
        <v>773</v>
      </c>
      <c r="H98" s="2" t="s">
        <v>760</v>
      </c>
      <c r="I98" s="1" t="s">
        <v>113</v>
      </c>
      <c r="J98" s="6" t="s">
        <v>765</v>
      </c>
      <c r="K98" s="1" t="s">
        <v>764</v>
      </c>
      <c r="L98" s="2" t="s">
        <v>59</v>
      </c>
      <c r="M98" s="2">
        <v>95</v>
      </c>
      <c r="N98" s="2" t="s">
        <v>417</v>
      </c>
      <c r="W98" s="3" t="s">
        <v>418</v>
      </c>
    </row>
    <row r="99" spans="5:23">
      <c r="E99" s="2" t="s">
        <v>650</v>
      </c>
      <c r="F99" s="2" t="s">
        <v>774</v>
      </c>
      <c r="G99" s="2" t="s">
        <v>773</v>
      </c>
      <c r="H99" s="2" t="s">
        <v>760</v>
      </c>
      <c r="I99" s="1" t="s">
        <v>114</v>
      </c>
      <c r="J99" s="6" t="s">
        <v>765</v>
      </c>
      <c r="K99" s="1" t="s">
        <v>764</v>
      </c>
      <c r="L99" s="2" t="s">
        <v>59</v>
      </c>
      <c r="M99" s="2">
        <v>96</v>
      </c>
      <c r="N99" s="2" t="s">
        <v>419</v>
      </c>
      <c r="W99" s="3" t="s">
        <v>420</v>
      </c>
    </row>
    <row r="100" spans="5:23">
      <c r="E100" s="2" t="s">
        <v>651</v>
      </c>
      <c r="F100" s="2" t="s">
        <v>774</v>
      </c>
      <c r="G100" s="2" t="s">
        <v>773</v>
      </c>
      <c r="H100" s="2" t="s">
        <v>760</v>
      </c>
      <c r="I100" s="1" t="s">
        <v>115</v>
      </c>
      <c r="J100" s="6" t="s">
        <v>765</v>
      </c>
      <c r="K100" s="1" t="s">
        <v>764</v>
      </c>
      <c r="L100" s="2" t="s">
        <v>59</v>
      </c>
      <c r="M100" s="2">
        <v>97</v>
      </c>
      <c r="N100" s="2" t="s">
        <v>421</v>
      </c>
      <c r="W100" s="3" t="s">
        <v>422</v>
      </c>
    </row>
    <row r="101" spans="5:23">
      <c r="E101" s="2" t="s">
        <v>652</v>
      </c>
      <c r="F101" s="2" t="s">
        <v>774</v>
      </c>
      <c r="G101" s="2" t="s">
        <v>773</v>
      </c>
      <c r="H101" s="2" t="s">
        <v>760</v>
      </c>
      <c r="I101" s="1" t="s">
        <v>116</v>
      </c>
      <c r="J101" s="6" t="s">
        <v>765</v>
      </c>
      <c r="K101" s="1" t="s">
        <v>764</v>
      </c>
      <c r="L101" s="2" t="s">
        <v>59</v>
      </c>
      <c r="M101" s="2">
        <v>98</v>
      </c>
      <c r="N101" s="2" t="s">
        <v>423</v>
      </c>
      <c r="W101" s="3" t="s">
        <v>424</v>
      </c>
    </row>
    <row r="102" spans="5:23">
      <c r="E102" s="2" t="s">
        <v>653</v>
      </c>
      <c r="F102" s="2" t="s">
        <v>774</v>
      </c>
      <c r="G102" s="2" t="s">
        <v>773</v>
      </c>
      <c r="H102" s="2" t="s">
        <v>760</v>
      </c>
      <c r="I102" s="1" t="s">
        <v>117</v>
      </c>
      <c r="J102" s="6" t="s">
        <v>765</v>
      </c>
      <c r="K102" s="1" t="s">
        <v>764</v>
      </c>
      <c r="L102" s="2" t="s">
        <v>59</v>
      </c>
      <c r="M102" s="2">
        <v>99</v>
      </c>
      <c r="N102" s="2" t="s">
        <v>283</v>
      </c>
      <c r="W102" s="3" t="s">
        <v>425</v>
      </c>
    </row>
    <row r="103" spans="5:23">
      <c r="E103" s="2" t="s">
        <v>654</v>
      </c>
      <c r="F103" s="2" t="s">
        <v>774</v>
      </c>
      <c r="G103" s="2" t="s">
        <v>768</v>
      </c>
      <c r="H103" s="2" t="s">
        <v>762</v>
      </c>
      <c r="I103" s="1" t="s">
        <v>118</v>
      </c>
      <c r="J103" s="6"/>
      <c r="K103" s="1" t="s">
        <v>764</v>
      </c>
      <c r="L103" s="2" t="s">
        <v>59</v>
      </c>
      <c r="M103" s="2">
        <v>100</v>
      </c>
      <c r="N103" s="2" t="s">
        <v>426</v>
      </c>
      <c r="W103" s="3" t="s">
        <v>427</v>
      </c>
    </row>
    <row r="104" spans="5:23">
      <c r="E104" s="2" t="s">
        <v>655</v>
      </c>
      <c r="F104" s="2" t="s">
        <v>774</v>
      </c>
      <c r="G104" s="2" t="s">
        <v>768</v>
      </c>
      <c r="H104" s="2" t="s">
        <v>762</v>
      </c>
      <c r="I104" s="1" t="s">
        <v>119</v>
      </c>
      <c r="J104" s="6"/>
      <c r="K104" s="1" t="s">
        <v>764</v>
      </c>
      <c r="L104" s="2" t="s">
        <v>59</v>
      </c>
      <c r="M104" s="2">
        <v>101</v>
      </c>
      <c r="N104" s="2" t="s">
        <v>428</v>
      </c>
      <c r="W104" s="3" t="s">
        <v>429</v>
      </c>
    </row>
    <row r="105" spans="5:23">
      <c r="E105" s="2" t="s">
        <v>656</v>
      </c>
      <c r="F105" s="2" t="s">
        <v>774</v>
      </c>
      <c r="G105" s="2" t="s">
        <v>768</v>
      </c>
      <c r="H105" s="2" t="s">
        <v>762</v>
      </c>
      <c r="I105" s="1" t="s">
        <v>120</v>
      </c>
      <c r="J105" s="6"/>
      <c r="K105" s="1" t="s">
        <v>764</v>
      </c>
      <c r="L105" s="2" t="s">
        <v>59</v>
      </c>
      <c r="M105" s="2">
        <v>102</v>
      </c>
      <c r="N105" s="2" t="s">
        <v>430</v>
      </c>
      <c r="W105" s="3" t="s">
        <v>431</v>
      </c>
    </row>
    <row r="106" spans="5:23">
      <c r="E106" s="2" t="s">
        <v>657</v>
      </c>
      <c r="F106" s="2" t="s">
        <v>774</v>
      </c>
      <c r="G106" s="2" t="s">
        <v>768</v>
      </c>
      <c r="H106" s="2" t="s">
        <v>762</v>
      </c>
      <c r="I106" s="1" t="s">
        <v>121</v>
      </c>
      <c r="J106" s="6"/>
      <c r="K106" s="1" t="s">
        <v>764</v>
      </c>
      <c r="L106" s="2" t="s">
        <v>59</v>
      </c>
      <c r="M106" s="2">
        <v>103</v>
      </c>
      <c r="N106" s="2" t="s">
        <v>432</v>
      </c>
      <c r="W106" s="3" t="s">
        <v>433</v>
      </c>
    </row>
    <row r="107" spans="5:23">
      <c r="E107" s="2" t="s">
        <v>658</v>
      </c>
      <c r="F107" s="2" t="s">
        <v>774</v>
      </c>
      <c r="G107" s="2" t="s">
        <v>768</v>
      </c>
      <c r="H107" s="2" t="s">
        <v>762</v>
      </c>
      <c r="I107" s="1" t="s">
        <v>122</v>
      </c>
      <c r="J107" s="6"/>
      <c r="K107" s="1" t="s">
        <v>764</v>
      </c>
      <c r="L107" s="2" t="s">
        <v>59</v>
      </c>
      <c r="M107" s="2">
        <v>104</v>
      </c>
      <c r="N107" s="2" t="s">
        <v>434</v>
      </c>
      <c r="W107" s="3" t="s">
        <v>435</v>
      </c>
    </row>
    <row r="108" spans="5:23">
      <c r="E108" s="2" t="s">
        <v>659</v>
      </c>
      <c r="F108" s="2" t="s">
        <v>774</v>
      </c>
      <c r="G108" s="2" t="s">
        <v>768</v>
      </c>
      <c r="H108" s="2" t="s">
        <v>762</v>
      </c>
      <c r="I108" s="1" t="s">
        <v>123</v>
      </c>
      <c r="J108" s="6"/>
      <c r="K108" s="1" t="s">
        <v>764</v>
      </c>
      <c r="L108" s="2" t="s">
        <v>59</v>
      </c>
      <c r="M108" s="2">
        <v>105</v>
      </c>
      <c r="N108" s="2" t="s">
        <v>436</v>
      </c>
      <c r="W108" s="3" t="s">
        <v>437</v>
      </c>
    </row>
    <row r="109" spans="5:23">
      <c r="E109" s="2" t="s">
        <v>660</v>
      </c>
      <c r="F109" s="2" t="s">
        <v>774</v>
      </c>
      <c r="G109" s="2" t="s">
        <v>773</v>
      </c>
      <c r="H109" s="2" t="s">
        <v>760</v>
      </c>
      <c r="I109" s="1" t="s">
        <v>124</v>
      </c>
      <c r="J109" s="6" t="s">
        <v>765</v>
      </c>
      <c r="K109" s="1" t="s">
        <v>764</v>
      </c>
      <c r="L109" s="2" t="s">
        <v>59</v>
      </c>
      <c r="M109" s="2">
        <v>106</v>
      </c>
      <c r="N109" s="2" t="s">
        <v>285</v>
      </c>
      <c r="W109" s="3" t="s">
        <v>427</v>
      </c>
    </row>
    <row r="110" spans="5:23">
      <c r="E110" s="2" t="s">
        <v>661</v>
      </c>
      <c r="F110" s="2" t="s">
        <v>774</v>
      </c>
      <c r="G110" s="2" t="s">
        <v>773</v>
      </c>
      <c r="H110" s="2" t="s">
        <v>760</v>
      </c>
      <c r="I110" s="1" t="s">
        <v>125</v>
      </c>
      <c r="J110" s="6" t="s">
        <v>765</v>
      </c>
      <c r="K110" s="1" t="s">
        <v>764</v>
      </c>
      <c r="L110" s="2" t="s">
        <v>59</v>
      </c>
      <c r="M110" s="2">
        <v>107</v>
      </c>
      <c r="N110" s="2" t="s">
        <v>287</v>
      </c>
      <c r="W110" s="3" t="s">
        <v>438</v>
      </c>
    </row>
    <row r="111" spans="5:23">
      <c r="E111" s="2" t="s">
        <v>662</v>
      </c>
      <c r="F111" s="2" t="s">
        <v>774</v>
      </c>
      <c r="G111" s="2" t="s">
        <v>773</v>
      </c>
      <c r="H111" s="2" t="s">
        <v>760</v>
      </c>
      <c r="I111" s="1" t="s">
        <v>126</v>
      </c>
      <c r="J111" s="6" t="s">
        <v>765</v>
      </c>
      <c r="K111" s="1" t="s">
        <v>764</v>
      </c>
      <c r="L111" s="2" t="s">
        <v>59</v>
      </c>
      <c r="M111" s="2">
        <v>108</v>
      </c>
      <c r="N111" s="2" t="s">
        <v>290</v>
      </c>
      <c r="W111" s="3" t="s">
        <v>439</v>
      </c>
    </row>
    <row r="112" spans="5:23">
      <c r="E112" s="2" t="s">
        <v>663</v>
      </c>
      <c r="F112" s="2" t="s">
        <v>774</v>
      </c>
      <c r="G112" s="2" t="s">
        <v>773</v>
      </c>
      <c r="H112" s="2" t="s">
        <v>760</v>
      </c>
      <c r="I112" s="1" t="s">
        <v>127</v>
      </c>
      <c r="J112" s="6" t="s">
        <v>765</v>
      </c>
      <c r="K112" s="1" t="s">
        <v>764</v>
      </c>
      <c r="L112" s="2" t="s">
        <v>59</v>
      </c>
      <c r="M112" s="2">
        <v>109</v>
      </c>
      <c r="N112" s="2" t="s">
        <v>293</v>
      </c>
      <c r="W112" s="3" t="s">
        <v>433</v>
      </c>
    </row>
    <row r="113" spans="5:23">
      <c r="E113" s="2" t="s">
        <v>664</v>
      </c>
      <c r="F113" s="2" t="s">
        <v>774</v>
      </c>
      <c r="G113" s="2" t="s">
        <v>773</v>
      </c>
      <c r="H113" s="2" t="s">
        <v>760</v>
      </c>
      <c r="I113" s="1" t="s">
        <v>128</v>
      </c>
      <c r="J113" s="6" t="s">
        <v>765</v>
      </c>
      <c r="K113" s="1" t="s">
        <v>764</v>
      </c>
      <c r="L113" s="2" t="s">
        <v>59</v>
      </c>
      <c r="M113" s="2">
        <v>110</v>
      </c>
      <c r="N113" s="2" t="s">
        <v>296</v>
      </c>
      <c r="W113" s="3" t="s">
        <v>435</v>
      </c>
    </row>
    <row r="114" spans="5:23">
      <c r="E114" s="2" t="s">
        <v>665</v>
      </c>
      <c r="F114" s="2" t="s">
        <v>774</v>
      </c>
      <c r="G114" s="2" t="s">
        <v>768</v>
      </c>
      <c r="H114" s="2" t="s">
        <v>762</v>
      </c>
      <c r="I114" s="1" t="s">
        <v>129</v>
      </c>
      <c r="J114" s="6"/>
      <c r="K114" s="1" t="s">
        <v>764</v>
      </c>
      <c r="L114" s="2" t="s">
        <v>59</v>
      </c>
      <c r="M114" s="2">
        <v>111</v>
      </c>
      <c r="N114" s="2" t="s">
        <v>440</v>
      </c>
      <c r="W114" s="3" t="s">
        <v>441</v>
      </c>
    </row>
    <row r="115" spans="5:23">
      <c r="E115" s="2" t="s">
        <v>666</v>
      </c>
      <c r="F115" s="2" t="s">
        <v>774</v>
      </c>
      <c r="G115" s="2" t="s">
        <v>768</v>
      </c>
      <c r="H115" s="2" t="s">
        <v>762</v>
      </c>
      <c r="I115" s="1" t="s">
        <v>130</v>
      </c>
      <c r="J115" s="6"/>
      <c r="K115" s="1" t="s">
        <v>764</v>
      </c>
      <c r="L115" s="2" t="s">
        <v>59</v>
      </c>
      <c r="M115" s="2">
        <v>112</v>
      </c>
      <c r="N115" s="2" t="s">
        <v>442</v>
      </c>
      <c r="W115" s="3" t="s">
        <v>443</v>
      </c>
    </row>
    <row r="116" spans="5:23">
      <c r="E116" s="2" t="s">
        <v>667</v>
      </c>
      <c r="F116" s="2" t="s">
        <v>774</v>
      </c>
      <c r="G116" s="2" t="s">
        <v>768</v>
      </c>
      <c r="H116" s="2" t="s">
        <v>762</v>
      </c>
      <c r="I116" s="1" t="s">
        <v>131</v>
      </c>
      <c r="J116" s="6"/>
      <c r="K116" s="1" t="s">
        <v>764</v>
      </c>
      <c r="L116" s="2" t="s">
        <v>59</v>
      </c>
      <c r="M116" s="2">
        <v>113</v>
      </c>
      <c r="N116" s="2" t="s">
        <v>444</v>
      </c>
      <c r="W116" s="3" t="s">
        <v>445</v>
      </c>
    </row>
    <row r="117" spans="5:23">
      <c r="E117" s="2" t="s">
        <v>668</v>
      </c>
      <c r="F117" s="2" t="s">
        <v>774</v>
      </c>
      <c r="G117" s="2" t="s">
        <v>768</v>
      </c>
      <c r="H117" s="2" t="s">
        <v>762</v>
      </c>
      <c r="I117" s="1" t="s">
        <v>132</v>
      </c>
      <c r="J117" s="6"/>
      <c r="K117" s="1" t="s">
        <v>764</v>
      </c>
      <c r="L117" s="2" t="s">
        <v>59</v>
      </c>
      <c r="M117" s="2">
        <v>114</v>
      </c>
      <c r="N117" s="2" t="s">
        <v>446</v>
      </c>
      <c r="W117" s="3" t="s">
        <v>427</v>
      </c>
    </row>
    <row r="118" spans="5:23">
      <c r="E118" s="2" t="s">
        <v>669</v>
      </c>
      <c r="F118" s="2" t="s">
        <v>774</v>
      </c>
      <c r="G118" s="2" t="s">
        <v>768</v>
      </c>
      <c r="H118" s="2" t="s">
        <v>762</v>
      </c>
      <c r="I118" s="1" t="s">
        <v>133</v>
      </c>
      <c r="J118" s="6"/>
      <c r="K118" s="1" t="s">
        <v>764</v>
      </c>
      <c r="L118" s="2" t="s">
        <v>59</v>
      </c>
      <c r="M118" s="2">
        <v>115</v>
      </c>
      <c r="N118" s="2" t="s">
        <v>447</v>
      </c>
      <c r="W118" s="3" t="s">
        <v>448</v>
      </c>
    </row>
    <row r="119" spans="5:23">
      <c r="E119" s="2" t="s">
        <v>670</v>
      </c>
      <c r="F119" s="2" t="s">
        <v>774</v>
      </c>
      <c r="G119" s="2" t="s">
        <v>768</v>
      </c>
      <c r="H119" s="2" t="s">
        <v>762</v>
      </c>
      <c r="I119" s="1" t="s">
        <v>134</v>
      </c>
      <c r="J119" s="6"/>
      <c r="K119" s="1" t="s">
        <v>764</v>
      </c>
      <c r="L119" s="2" t="s">
        <v>59</v>
      </c>
      <c r="M119" s="2">
        <v>116</v>
      </c>
      <c r="N119" s="2" t="s">
        <v>449</v>
      </c>
      <c r="W119" s="3" t="s">
        <v>450</v>
      </c>
    </row>
    <row r="120" spans="5:23">
      <c r="E120" s="2" t="s">
        <v>671</v>
      </c>
      <c r="F120" s="2" t="s">
        <v>774</v>
      </c>
      <c r="G120" s="2" t="s">
        <v>768</v>
      </c>
      <c r="H120" s="2" t="s">
        <v>762</v>
      </c>
      <c r="I120" s="1" t="s">
        <v>135</v>
      </c>
      <c r="J120" s="6"/>
      <c r="K120" s="1" t="s">
        <v>764</v>
      </c>
      <c r="L120" s="2" t="s">
        <v>59</v>
      </c>
      <c r="M120" s="2">
        <v>117</v>
      </c>
      <c r="N120" s="2" t="s">
        <v>451</v>
      </c>
      <c r="W120" s="3" t="s">
        <v>452</v>
      </c>
    </row>
    <row r="121" spans="5:23">
      <c r="E121" s="2" t="s">
        <v>672</v>
      </c>
      <c r="F121" s="2" t="s">
        <v>774</v>
      </c>
      <c r="G121" s="2" t="s">
        <v>768</v>
      </c>
      <c r="H121" s="2" t="s">
        <v>762</v>
      </c>
      <c r="I121" s="1" t="s">
        <v>136</v>
      </c>
      <c r="J121" s="6"/>
      <c r="K121" s="1" t="s">
        <v>764</v>
      </c>
      <c r="L121" s="2" t="s">
        <v>59</v>
      </c>
      <c r="M121" s="2">
        <v>118</v>
      </c>
      <c r="N121" s="2" t="s">
        <v>453</v>
      </c>
      <c r="W121" s="3" t="s">
        <v>445</v>
      </c>
    </row>
    <row r="122" spans="5:23">
      <c r="E122" s="2" t="s">
        <v>673</v>
      </c>
      <c r="F122" s="2" t="s">
        <v>774</v>
      </c>
      <c r="G122" s="2" t="s">
        <v>768</v>
      </c>
      <c r="H122" s="2" t="s">
        <v>762</v>
      </c>
      <c r="I122" s="1" t="s">
        <v>137</v>
      </c>
      <c r="J122" s="6"/>
      <c r="K122" s="1" t="s">
        <v>764</v>
      </c>
      <c r="L122" s="2" t="s">
        <v>59</v>
      </c>
      <c r="M122" s="2">
        <v>119</v>
      </c>
      <c r="N122" s="2" t="s">
        <v>454</v>
      </c>
      <c r="W122" s="3" t="s">
        <v>455</v>
      </c>
    </row>
    <row r="123" spans="5:23">
      <c r="E123" s="2" t="s">
        <v>674</v>
      </c>
      <c r="F123" s="2" t="s">
        <v>774</v>
      </c>
      <c r="G123" s="2" t="s">
        <v>768</v>
      </c>
      <c r="H123" s="2" t="s">
        <v>762</v>
      </c>
      <c r="I123" s="1" t="s">
        <v>138</v>
      </c>
      <c r="J123" s="6"/>
      <c r="K123" s="1" t="s">
        <v>764</v>
      </c>
      <c r="L123" s="2" t="s">
        <v>59</v>
      </c>
      <c r="M123" s="2">
        <v>120</v>
      </c>
      <c r="N123" s="2" t="s">
        <v>456</v>
      </c>
      <c r="W123" s="3" t="s">
        <v>457</v>
      </c>
    </row>
    <row r="124" spans="5:23">
      <c r="E124" s="2" t="s">
        <v>675</v>
      </c>
      <c r="F124" s="2" t="s">
        <v>774</v>
      </c>
      <c r="G124" s="2" t="s">
        <v>773</v>
      </c>
      <c r="H124" s="2" t="s">
        <v>760</v>
      </c>
      <c r="I124" s="1" t="s">
        <v>139</v>
      </c>
      <c r="J124" s="6" t="s">
        <v>765</v>
      </c>
      <c r="K124" s="1" t="s">
        <v>764</v>
      </c>
      <c r="L124" s="2" t="s">
        <v>59</v>
      </c>
      <c r="M124" s="2">
        <v>121</v>
      </c>
      <c r="N124" s="2" t="s">
        <v>458</v>
      </c>
      <c r="W124" s="3" t="s">
        <v>459</v>
      </c>
    </row>
    <row r="125" spans="5:23">
      <c r="E125" s="2" t="s">
        <v>676</v>
      </c>
      <c r="F125" s="2" t="s">
        <v>774</v>
      </c>
      <c r="G125" s="2" t="s">
        <v>773</v>
      </c>
      <c r="H125" s="2" t="s">
        <v>760</v>
      </c>
      <c r="I125" s="1" t="s">
        <v>140</v>
      </c>
      <c r="J125" s="6" t="s">
        <v>765</v>
      </c>
      <c r="K125" s="1" t="s">
        <v>764</v>
      </c>
      <c r="L125" s="2" t="s">
        <v>59</v>
      </c>
      <c r="M125" s="2">
        <v>122</v>
      </c>
      <c r="N125" s="2" t="s">
        <v>460</v>
      </c>
      <c r="W125" s="3" t="s">
        <v>461</v>
      </c>
    </row>
    <row r="126" spans="5:23">
      <c r="E126" s="2" t="s">
        <v>677</v>
      </c>
      <c r="F126" s="2" t="s">
        <v>774</v>
      </c>
      <c r="G126" s="2" t="s">
        <v>771</v>
      </c>
      <c r="H126" s="2" t="s">
        <v>760</v>
      </c>
      <c r="I126" s="1" t="s">
        <v>141</v>
      </c>
      <c r="J126" s="6" t="s">
        <v>765</v>
      </c>
      <c r="K126" s="1" t="s">
        <v>764</v>
      </c>
      <c r="L126" s="2" t="s">
        <v>142</v>
      </c>
      <c r="M126" s="2">
        <v>123</v>
      </c>
      <c r="N126" s="2" t="s">
        <v>141</v>
      </c>
      <c r="W126" s="3" t="s">
        <v>462</v>
      </c>
    </row>
    <row r="127" spans="5:23">
      <c r="E127" s="2" t="s">
        <v>678</v>
      </c>
      <c r="F127" s="2" t="s">
        <v>774</v>
      </c>
      <c r="G127" s="2" t="s">
        <v>771</v>
      </c>
      <c r="H127" s="2" t="s">
        <v>760</v>
      </c>
      <c r="I127" s="1" t="s">
        <v>143</v>
      </c>
      <c r="J127" s="6" t="s">
        <v>765</v>
      </c>
      <c r="K127" s="1" t="s">
        <v>764</v>
      </c>
      <c r="L127" s="2" t="s">
        <v>142</v>
      </c>
      <c r="M127" s="2">
        <v>124</v>
      </c>
      <c r="N127" s="2" t="s">
        <v>143</v>
      </c>
      <c r="W127" s="3" t="s">
        <v>463</v>
      </c>
    </row>
    <row r="128" spans="5:23">
      <c r="E128" s="2" t="s">
        <v>679</v>
      </c>
      <c r="F128" s="2" t="s">
        <v>774</v>
      </c>
      <c r="G128" s="2" t="s">
        <v>771</v>
      </c>
      <c r="H128" s="2" t="s">
        <v>760</v>
      </c>
      <c r="I128" s="1" t="s">
        <v>144</v>
      </c>
      <c r="J128" s="6" t="s">
        <v>765</v>
      </c>
      <c r="K128" s="1" t="s">
        <v>764</v>
      </c>
      <c r="L128" s="2" t="s">
        <v>142</v>
      </c>
      <c r="M128" s="2">
        <v>125</v>
      </c>
      <c r="N128" s="2" t="s">
        <v>144</v>
      </c>
      <c r="W128" s="3" t="s">
        <v>464</v>
      </c>
    </row>
    <row r="129" spans="3:23">
      <c r="E129" s="2" t="s">
        <v>680</v>
      </c>
      <c r="F129" s="2" t="s">
        <v>774</v>
      </c>
      <c r="G129" s="2" t="s">
        <v>771</v>
      </c>
      <c r="H129" s="2" t="s">
        <v>760</v>
      </c>
      <c r="I129" s="2" t="s">
        <v>145</v>
      </c>
      <c r="J129" s="6" t="s">
        <v>765</v>
      </c>
      <c r="K129" s="1" t="s">
        <v>764</v>
      </c>
      <c r="L129" s="2" t="s">
        <v>142</v>
      </c>
      <c r="M129" s="2">
        <v>126</v>
      </c>
      <c r="N129" s="2" t="s">
        <v>145</v>
      </c>
      <c r="U129" s="2">
        <v>5</v>
      </c>
      <c r="V129" s="2" t="s">
        <v>145</v>
      </c>
      <c r="W129" s="3" t="s">
        <v>465</v>
      </c>
    </row>
    <row r="130" spans="3:23">
      <c r="E130" s="2" t="s">
        <v>681</v>
      </c>
      <c r="F130" s="2" t="s">
        <v>774</v>
      </c>
      <c r="G130" s="2" t="s">
        <v>771</v>
      </c>
      <c r="H130" s="2" t="s">
        <v>760</v>
      </c>
      <c r="I130" s="2" t="s">
        <v>146</v>
      </c>
      <c r="J130" s="6" t="s">
        <v>765</v>
      </c>
      <c r="K130" s="1" t="s">
        <v>764</v>
      </c>
      <c r="L130" s="2" t="s">
        <v>142</v>
      </c>
      <c r="M130" s="2">
        <v>127</v>
      </c>
      <c r="N130" s="2" t="s">
        <v>146</v>
      </c>
      <c r="O130" s="2">
        <v>6</v>
      </c>
      <c r="P130" s="2" t="s">
        <v>146</v>
      </c>
      <c r="Q130" s="2">
        <v>6</v>
      </c>
      <c r="R130" s="2" t="s">
        <v>146</v>
      </c>
      <c r="S130" s="2">
        <v>6</v>
      </c>
      <c r="T130" s="2" t="s">
        <v>146</v>
      </c>
      <c r="U130" s="2">
        <v>3</v>
      </c>
      <c r="V130" s="2" t="s">
        <v>146</v>
      </c>
      <c r="W130" s="3" t="s">
        <v>466</v>
      </c>
    </row>
    <row r="131" spans="3:23">
      <c r="E131" s="2" t="s">
        <v>682</v>
      </c>
      <c r="F131" s="2" t="s">
        <v>774</v>
      </c>
      <c r="G131" s="2" t="s">
        <v>771</v>
      </c>
      <c r="H131" s="2" t="s">
        <v>760</v>
      </c>
      <c r="I131" s="2" t="s">
        <v>147</v>
      </c>
      <c r="J131" s="6" t="s">
        <v>765</v>
      </c>
      <c r="K131" s="1" t="s">
        <v>764</v>
      </c>
      <c r="L131" s="2" t="s">
        <v>142</v>
      </c>
      <c r="M131" s="2">
        <v>128</v>
      </c>
      <c r="N131" s="2" t="s">
        <v>147</v>
      </c>
      <c r="O131" s="2">
        <v>5</v>
      </c>
      <c r="P131" s="2" t="s">
        <v>147</v>
      </c>
      <c r="Q131" s="2">
        <v>5</v>
      </c>
      <c r="R131" s="2" t="s">
        <v>147</v>
      </c>
      <c r="S131" s="2">
        <v>5</v>
      </c>
      <c r="T131" s="2" t="s">
        <v>147</v>
      </c>
      <c r="W131" s="3" t="s">
        <v>467</v>
      </c>
    </row>
    <row r="132" spans="3:23">
      <c r="E132" s="2" t="s">
        <v>683</v>
      </c>
      <c r="F132" s="2" t="s">
        <v>774</v>
      </c>
      <c r="G132" s="2" t="s">
        <v>771</v>
      </c>
      <c r="H132" s="2" t="s">
        <v>760</v>
      </c>
      <c r="I132" s="2" t="s">
        <v>148</v>
      </c>
      <c r="J132" s="6" t="s">
        <v>765</v>
      </c>
      <c r="K132" s="1" t="s">
        <v>764</v>
      </c>
      <c r="L132" s="2" t="s">
        <v>142</v>
      </c>
      <c r="M132" s="2">
        <v>129</v>
      </c>
      <c r="N132" s="2" t="s">
        <v>148</v>
      </c>
      <c r="O132" s="2">
        <v>3</v>
      </c>
      <c r="P132" s="2" t="s">
        <v>148</v>
      </c>
      <c r="Q132" s="2">
        <v>3</v>
      </c>
      <c r="R132" s="2" t="s">
        <v>148</v>
      </c>
      <c r="S132" s="2">
        <v>3</v>
      </c>
      <c r="T132" s="2" t="s">
        <v>148</v>
      </c>
      <c r="U132" s="2">
        <v>4</v>
      </c>
      <c r="V132" s="2" t="s">
        <v>148</v>
      </c>
      <c r="W132" s="3" t="s">
        <v>468</v>
      </c>
    </row>
    <row r="133" spans="3:23">
      <c r="E133" s="2" t="s">
        <v>684</v>
      </c>
      <c r="F133" s="2" t="s">
        <v>774</v>
      </c>
      <c r="G133" s="2" t="s">
        <v>771</v>
      </c>
      <c r="H133" s="2" t="s">
        <v>760</v>
      </c>
      <c r="I133" s="2" t="s">
        <v>149</v>
      </c>
      <c r="J133" s="6" t="s">
        <v>765</v>
      </c>
      <c r="K133" s="1" t="s">
        <v>764</v>
      </c>
      <c r="L133" s="2" t="s">
        <v>142</v>
      </c>
      <c r="M133" s="2">
        <v>130</v>
      </c>
      <c r="N133" s="2" t="s">
        <v>149</v>
      </c>
      <c r="W133" s="3" t="s">
        <v>469</v>
      </c>
    </row>
    <row r="134" spans="3:23">
      <c r="E134" s="2" t="s">
        <v>685</v>
      </c>
      <c r="F134" s="2" t="s">
        <v>770</v>
      </c>
      <c r="G134" s="2" t="s">
        <v>771</v>
      </c>
      <c r="H134" s="2" t="s">
        <v>760</v>
      </c>
      <c r="I134" s="1" t="s">
        <v>150</v>
      </c>
      <c r="J134" s="6" t="s">
        <v>765</v>
      </c>
      <c r="K134" s="1" t="s">
        <v>764</v>
      </c>
      <c r="L134" s="2" t="s">
        <v>142</v>
      </c>
      <c r="M134" s="2">
        <v>131</v>
      </c>
      <c r="N134" s="2" t="s">
        <v>150</v>
      </c>
      <c r="W134" s="3" t="s">
        <v>470</v>
      </c>
    </row>
    <row r="135" spans="3:23">
      <c r="E135" s="2" t="s">
        <v>686</v>
      </c>
      <c r="F135" s="2" t="s">
        <v>770</v>
      </c>
      <c r="G135" s="2" t="s">
        <v>771</v>
      </c>
      <c r="H135" s="2" t="s">
        <v>760</v>
      </c>
      <c r="I135" s="1" t="s">
        <v>151</v>
      </c>
      <c r="J135" s="6" t="s">
        <v>765</v>
      </c>
      <c r="K135" s="1" t="s">
        <v>764</v>
      </c>
      <c r="L135" s="2" t="s">
        <v>142</v>
      </c>
      <c r="M135" s="2">
        <v>132</v>
      </c>
      <c r="N135" s="2" t="s">
        <v>151</v>
      </c>
      <c r="W135" s="3" t="s">
        <v>471</v>
      </c>
    </row>
    <row r="136" spans="3:23">
      <c r="E136" s="2" t="s">
        <v>687</v>
      </c>
      <c r="F136" s="2" t="s">
        <v>770</v>
      </c>
      <c r="G136" s="2" t="s">
        <v>771</v>
      </c>
      <c r="H136" s="2" t="s">
        <v>760</v>
      </c>
      <c r="I136" s="1" t="s">
        <v>152</v>
      </c>
      <c r="J136" s="6" t="s">
        <v>765</v>
      </c>
      <c r="K136" s="1" t="s">
        <v>764</v>
      </c>
      <c r="L136" s="2" t="s">
        <v>142</v>
      </c>
      <c r="M136" s="2">
        <v>133</v>
      </c>
      <c r="N136" s="2" t="s">
        <v>152</v>
      </c>
      <c r="W136" s="3" t="s">
        <v>472</v>
      </c>
    </row>
    <row r="137" spans="3:23">
      <c r="E137" s="2" t="s">
        <v>688</v>
      </c>
      <c r="F137" s="2" t="s">
        <v>774</v>
      </c>
      <c r="G137" s="2" t="s">
        <v>768</v>
      </c>
      <c r="H137" s="2" t="s">
        <v>762</v>
      </c>
      <c r="I137" s="2" t="s">
        <v>153</v>
      </c>
      <c r="J137" s="6"/>
      <c r="K137" s="1" t="s">
        <v>764</v>
      </c>
      <c r="L137" s="2" t="s">
        <v>13</v>
      </c>
      <c r="M137" s="2">
        <v>134</v>
      </c>
      <c r="N137" s="2" t="s">
        <v>153</v>
      </c>
      <c r="O137" s="2">
        <v>94</v>
      </c>
      <c r="P137" s="2" t="s">
        <v>153</v>
      </c>
      <c r="Q137" s="2">
        <v>80</v>
      </c>
      <c r="R137" s="2" t="s">
        <v>153</v>
      </c>
      <c r="S137" s="2">
        <v>80</v>
      </c>
      <c r="T137" s="2" t="s">
        <v>153</v>
      </c>
      <c r="U137" s="2">
        <v>79</v>
      </c>
      <c r="V137" s="2" t="s">
        <v>153</v>
      </c>
      <c r="W137" s="3" t="s">
        <v>473</v>
      </c>
    </row>
    <row r="138" spans="3:23">
      <c r="E138" s="2" t="s">
        <v>689</v>
      </c>
      <c r="F138" s="2" t="s">
        <v>770</v>
      </c>
      <c r="G138" s="2" t="s">
        <v>769</v>
      </c>
      <c r="H138" s="2" t="s">
        <v>760</v>
      </c>
      <c r="I138" s="2" t="s">
        <v>154</v>
      </c>
      <c r="J138" s="6" t="s">
        <v>765</v>
      </c>
      <c r="K138" s="1" t="s">
        <v>764</v>
      </c>
      <c r="L138" s="2" t="s">
        <v>15</v>
      </c>
      <c r="O138" s="2">
        <v>2</v>
      </c>
      <c r="P138" s="2" t="s">
        <v>154</v>
      </c>
      <c r="Q138" s="2">
        <v>2</v>
      </c>
      <c r="R138" s="2" t="s">
        <v>154</v>
      </c>
      <c r="S138" s="2">
        <v>2</v>
      </c>
      <c r="T138" s="2" t="s">
        <v>154</v>
      </c>
      <c r="U138" s="2">
        <v>2</v>
      </c>
      <c r="V138" s="2" t="s">
        <v>474</v>
      </c>
      <c r="W138" s="3" t="s">
        <v>155</v>
      </c>
    </row>
    <row r="139" spans="3:23">
      <c r="E139" s="2" t="s">
        <v>690</v>
      </c>
      <c r="F139" s="2" t="s">
        <v>774</v>
      </c>
      <c r="G139" s="2" t="s">
        <v>771</v>
      </c>
      <c r="H139" s="2" t="s">
        <v>760</v>
      </c>
      <c r="I139" s="2" t="s">
        <v>156</v>
      </c>
      <c r="J139" s="6" t="s">
        <v>765</v>
      </c>
      <c r="K139" s="1" t="s">
        <v>764</v>
      </c>
      <c r="L139" s="2" t="s">
        <v>142</v>
      </c>
      <c r="O139" s="2">
        <v>4</v>
      </c>
      <c r="P139" s="2" t="s">
        <v>156</v>
      </c>
      <c r="Q139" s="2">
        <v>4</v>
      </c>
      <c r="R139" s="2" t="s">
        <v>156</v>
      </c>
      <c r="S139" s="2">
        <v>4</v>
      </c>
      <c r="T139" s="2" t="s">
        <v>156</v>
      </c>
      <c r="W139" s="3" t="s">
        <v>475</v>
      </c>
    </row>
    <row r="140" spans="3:23">
      <c r="E140" s="2" t="s">
        <v>691</v>
      </c>
      <c r="F140" s="2" t="s">
        <v>774</v>
      </c>
      <c r="G140" s="2" t="s">
        <v>771</v>
      </c>
      <c r="H140" s="2" t="s">
        <v>760</v>
      </c>
      <c r="I140" s="2" t="s">
        <v>157</v>
      </c>
      <c r="J140" s="6" t="s">
        <v>765</v>
      </c>
      <c r="K140" s="1" t="s">
        <v>764</v>
      </c>
      <c r="L140" s="2" t="s">
        <v>142</v>
      </c>
      <c r="O140" s="2">
        <v>7</v>
      </c>
      <c r="P140" s="2" t="s">
        <v>157</v>
      </c>
      <c r="Q140" s="2">
        <v>7</v>
      </c>
      <c r="R140" s="2" t="s">
        <v>157</v>
      </c>
      <c r="S140" s="2">
        <v>7</v>
      </c>
      <c r="T140" s="2" t="s">
        <v>157</v>
      </c>
      <c r="U140" s="2">
        <v>6</v>
      </c>
      <c r="V140" s="2" t="s">
        <v>157</v>
      </c>
      <c r="W140" s="3" t="s">
        <v>476</v>
      </c>
    </row>
    <row r="141" spans="3:23">
      <c r="E141" s="2" t="s">
        <v>692</v>
      </c>
      <c r="F141" s="2" t="s">
        <v>770</v>
      </c>
      <c r="G141" s="2" t="s">
        <v>771</v>
      </c>
      <c r="H141" s="2" t="s">
        <v>760</v>
      </c>
      <c r="I141" s="2" t="s">
        <v>158</v>
      </c>
      <c r="J141" s="6" t="s">
        <v>765</v>
      </c>
      <c r="K141" s="1" t="s">
        <v>764</v>
      </c>
      <c r="L141" s="2" t="s">
        <v>142</v>
      </c>
      <c r="O141" s="2">
        <v>8</v>
      </c>
      <c r="P141" s="2" t="s">
        <v>158</v>
      </c>
      <c r="Q141" s="2">
        <v>8</v>
      </c>
      <c r="R141" s="2" t="s">
        <v>158</v>
      </c>
      <c r="S141" s="2">
        <v>8</v>
      </c>
      <c r="T141" s="2" t="s">
        <v>158</v>
      </c>
      <c r="U141" s="2">
        <v>7</v>
      </c>
      <c r="V141" s="2" t="s">
        <v>158</v>
      </c>
      <c r="W141" s="3" t="s">
        <v>477</v>
      </c>
    </row>
    <row r="142" spans="3:23">
      <c r="C142" s="2" t="s">
        <v>751</v>
      </c>
      <c r="E142" s="2" t="s">
        <v>693</v>
      </c>
      <c r="F142" s="2" t="s">
        <v>774</v>
      </c>
      <c r="G142" s="2" t="s">
        <v>768</v>
      </c>
      <c r="H142" s="2" t="s">
        <v>762</v>
      </c>
      <c r="I142" s="2" t="s">
        <v>159</v>
      </c>
      <c r="J142" s="6"/>
      <c r="K142" s="1" t="s">
        <v>764</v>
      </c>
      <c r="L142" s="2" t="s">
        <v>17</v>
      </c>
      <c r="O142" s="2">
        <v>10</v>
      </c>
      <c r="P142" s="2" t="s">
        <v>214</v>
      </c>
      <c r="Q142" s="2">
        <v>10</v>
      </c>
      <c r="R142" s="2" t="s">
        <v>214</v>
      </c>
      <c r="S142" s="2">
        <v>10</v>
      </c>
      <c r="T142" s="2" t="s">
        <v>214</v>
      </c>
      <c r="U142" s="2">
        <v>9</v>
      </c>
      <c r="V142" s="2" t="s">
        <v>214</v>
      </c>
      <c r="W142" s="3" t="s">
        <v>478</v>
      </c>
    </row>
    <row r="143" spans="3:23">
      <c r="D143" s="2" t="s">
        <v>757</v>
      </c>
      <c r="E143" s="2" t="s">
        <v>694</v>
      </c>
      <c r="F143" s="2" t="s">
        <v>774</v>
      </c>
      <c r="G143" s="2" t="s">
        <v>768</v>
      </c>
      <c r="H143" s="2" t="s">
        <v>762</v>
      </c>
      <c r="I143" s="2" t="s">
        <v>160</v>
      </c>
      <c r="J143" s="6"/>
      <c r="K143" s="1" t="s">
        <v>764</v>
      </c>
      <c r="L143" s="2" t="s">
        <v>17</v>
      </c>
      <c r="O143" s="2">
        <v>13</v>
      </c>
      <c r="P143" s="2" t="s">
        <v>221</v>
      </c>
      <c r="Q143" s="2">
        <v>13</v>
      </c>
      <c r="R143" s="2" t="s">
        <v>221</v>
      </c>
      <c r="S143" s="2">
        <v>13</v>
      </c>
      <c r="T143" s="2" t="s">
        <v>221</v>
      </c>
      <c r="U143" s="2">
        <v>12</v>
      </c>
      <c r="V143" s="2" t="s">
        <v>221</v>
      </c>
      <c r="W143" s="3" t="s">
        <v>479</v>
      </c>
    </row>
    <row r="144" spans="3:23">
      <c r="E144" s="2" t="s">
        <v>695</v>
      </c>
      <c r="F144" s="2" t="s">
        <v>774</v>
      </c>
      <c r="G144" s="2" t="s">
        <v>768</v>
      </c>
      <c r="H144" s="2" t="s">
        <v>762</v>
      </c>
      <c r="I144" s="2" t="s">
        <v>161</v>
      </c>
      <c r="J144" s="6"/>
      <c r="K144" s="1" t="s">
        <v>764</v>
      </c>
      <c r="L144" s="2" t="s">
        <v>17</v>
      </c>
      <c r="O144" s="2">
        <v>15</v>
      </c>
      <c r="P144" s="2" t="s">
        <v>226</v>
      </c>
      <c r="Q144" s="2">
        <v>15</v>
      </c>
      <c r="R144" s="2" t="s">
        <v>226</v>
      </c>
      <c r="S144" s="2">
        <v>15</v>
      </c>
      <c r="T144" s="2" t="s">
        <v>226</v>
      </c>
      <c r="U144" s="2">
        <v>14</v>
      </c>
      <c r="V144" s="2" t="s">
        <v>226</v>
      </c>
      <c r="W144" s="3" t="s">
        <v>480</v>
      </c>
    </row>
    <row r="145" spans="3:23">
      <c r="E145" s="2" t="s">
        <v>696</v>
      </c>
      <c r="F145" s="2" t="s">
        <v>774</v>
      </c>
      <c r="G145" s="2" t="s">
        <v>768</v>
      </c>
      <c r="H145" s="2" t="s">
        <v>762</v>
      </c>
      <c r="I145" s="2" t="s">
        <v>162</v>
      </c>
      <c r="J145" s="6"/>
      <c r="K145" s="1" t="s">
        <v>764</v>
      </c>
      <c r="L145" s="2" t="s">
        <v>17</v>
      </c>
      <c r="O145" s="2">
        <v>16</v>
      </c>
      <c r="P145" s="2" t="s">
        <v>229</v>
      </c>
      <c r="Q145" s="2">
        <v>16</v>
      </c>
      <c r="R145" s="2" t="s">
        <v>229</v>
      </c>
      <c r="S145" s="2">
        <v>16</v>
      </c>
      <c r="T145" s="2" t="s">
        <v>229</v>
      </c>
      <c r="U145" s="2">
        <v>15</v>
      </c>
      <c r="V145" s="2" t="s">
        <v>229</v>
      </c>
      <c r="W145" s="3" t="s">
        <v>481</v>
      </c>
    </row>
    <row r="146" spans="3:23">
      <c r="E146" s="2" t="s">
        <v>697</v>
      </c>
      <c r="F146" s="2" t="s">
        <v>774</v>
      </c>
      <c r="G146" s="2" t="s">
        <v>773</v>
      </c>
      <c r="H146" s="2" t="s">
        <v>760</v>
      </c>
      <c r="I146" s="2" t="s">
        <v>163</v>
      </c>
      <c r="J146" s="6" t="s">
        <v>765</v>
      </c>
      <c r="K146" s="1" t="s">
        <v>764</v>
      </c>
      <c r="L146" s="2" t="s">
        <v>17</v>
      </c>
      <c r="O146" s="2">
        <v>17</v>
      </c>
      <c r="P146" s="2" t="s">
        <v>232</v>
      </c>
      <c r="Q146" s="2">
        <v>17</v>
      </c>
      <c r="R146" s="2" t="s">
        <v>232</v>
      </c>
      <c r="S146" s="2">
        <v>17</v>
      </c>
      <c r="T146" s="2" t="s">
        <v>232</v>
      </c>
      <c r="U146" s="2">
        <v>16</v>
      </c>
      <c r="V146" s="2" t="s">
        <v>232</v>
      </c>
      <c r="W146" s="3" t="s">
        <v>482</v>
      </c>
    </row>
    <row r="147" spans="3:23">
      <c r="D147" s="2" t="s">
        <v>757</v>
      </c>
      <c r="E147" s="2" t="s">
        <v>698</v>
      </c>
      <c r="F147" s="2" t="s">
        <v>774</v>
      </c>
      <c r="G147" s="2" t="s">
        <v>773</v>
      </c>
      <c r="H147" s="2" t="s">
        <v>760</v>
      </c>
      <c r="I147" s="2" t="s">
        <v>164</v>
      </c>
      <c r="J147" s="6" t="s">
        <v>765</v>
      </c>
      <c r="K147" s="1" t="s">
        <v>764</v>
      </c>
      <c r="L147" s="2" t="s">
        <v>17</v>
      </c>
      <c r="O147" s="2">
        <v>21</v>
      </c>
      <c r="P147" s="2" t="s">
        <v>240</v>
      </c>
      <c r="Q147" s="2">
        <v>21</v>
      </c>
      <c r="R147" s="2" t="s">
        <v>240</v>
      </c>
      <c r="S147" s="2">
        <v>21</v>
      </c>
      <c r="T147" s="2" t="s">
        <v>240</v>
      </c>
      <c r="U147" s="2">
        <v>20</v>
      </c>
      <c r="V147" s="2" t="s">
        <v>240</v>
      </c>
      <c r="W147" s="3" t="s">
        <v>483</v>
      </c>
    </row>
    <row r="148" spans="3:23">
      <c r="D148" s="2" t="s">
        <v>759</v>
      </c>
      <c r="E148" s="2" t="s">
        <v>699</v>
      </c>
      <c r="F148" s="2" t="s">
        <v>774</v>
      </c>
      <c r="G148" s="2" t="s">
        <v>773</v>
      </c>
      <c r="H148" s="2" t="s">
        <v>760</v>
      </c>
      <c r="I148" s="2" t="s">
        <v>165</v>
      </c>
      <c r="J148" s="6" t="s">
        <v>765</v>
      </c>
      <c r="K148" s="1" t="s">
        <v>764</v>
      </c>
      <c r="L148" s="2" t="s">
        <v>17</v>
      </c>
      <c r="O148" s="2">
        <v>22</v>
      </c>
      <c r="P148" s="2" t="s">
        <v>243</v>
      </c>
      <c r="Q148" s="2">
        <v>22</v>
      </c>
      <c r="R148" s="2" t="s">
        <v>243</v>
      </c>
      <c r="S148" s="2">
        <v>22</v>
      </c>
      <c r="T148" s="2" t="s">
        <v>243</v>
      </c>
      <c r="U148" s="2">
        <v>21</v>
      </c>
      <c r="V148" s="2" t="s">
        <v>243</v>
      </c>
      <c r="W148" s="3" t="s">
        <v>484</v>
      </c>
    </row>
    <row r="149" spans="3:23">
      <c r="D149" s="2" t="s">
        <v>759</v>
      </c>
      <c r="E149" s="2" t="s">
        <v>700</v>
      </c>
      <c r="F149" s="2" t="s">
        <v>774</v>
      </c>
      <c r="G149" s="2" t="s">
        <v>773</v>
      </c>
      <c r="H149" s="2" t="s">
        <v>760</v>
      </c>
      <c r="I149" s="2" t="s">
        <v>166</v>
      </c>
      <c r="J149" s="6" t="s">
        <v>765</v>
      </c>
      <c r="K149" s="1" t="s">
        <v>764</v>
      </c>
      <c r="L149" s="2" t="s">
        <v>17</v>
      </c>
      <c r="O149" s="2">
        <v>23</v>
      </c>
      <c r="P149" s="2" t="s">
        <v>246</v>
      </c>
      <c r="Q149" s="2">
        <v>23</v>
      </c>
      <c r="R149" s="2" t="s">
        <v>246</v>
      </c>
      <c r="S149" s="2">
        <v>23</v>
      </c>
      <c r="T149" s="2" t="s">
        <v>246</v>
      </c>
      <c r="U149" s="2">
        <v>22</v>
      </c>
      <c r="V149" s="2" t="s">
        <v>246</v>
      </c>
      <c r="W149" s="3" t="s">
        <v>485</v>
      </c>
    </row>
    <row r="150" spans="3:23">
      <c r="E150" s="2" t="s">
        <v>701</v>
      </c>
      <c r="F150" s="2" t="s">
        <v>774</v>
      </c>
      <c r="G150" s="2" t="s">
        <v>773</v>
      </c>
      <c r="H150" s="2" t="s">
        <v>760</v>
      </c>
      <c r="I150" s="2" t="s">
        <v>167</v>
      </c>
      <c r="J150" s="6" t="s">
        <v>765</v>
      </c>
      <c r="K150" s="1" t="s">
        <v>764</v>
      </c>
      <c r="L150" s="2" t="s">
        <v>17</v>
      </c>
      <c r="O150" s="2">
        <v>24</v>
      </c>
      <c r="P150" s="2" t="s">
        <v>249</v>
      </c>
      <c r="Q150" s="2">
        <v>24</v>
      </c>
      <c r="R150" s="2" t="s">
        <v>249</v>
      </c>
      <c r="S150" s="2">
        <v>24</v>
      </c>
      <c r="T150" s="2" t="s">
        <v>249</v>
      </c>
      <c r="U150" s="2">
        <v>23</v>
      </c>
      <c r="V150" s="2" t="s">
        <v>249</v>
      </c>
      <c r="W150" s="3" t="s">
        <v>486</v>
      </c>
    </row>
    <row r="151" spans="3:23">
      <c r="D151" s="2" t="s">
        <v>756</v>
      </c>
      <c r="E151" s="2" t="s">
        <v>702</v>
      </c>
      <c r="F151" s="2" t="s">
        <v>774</v>
      </c>
      <c r="G151" s="2" t="s">
        <v>773</v>
      </c>
      <c r="H151" s="2" t="s">
        <v>760</v>
      </c>
      <c r="I151" s="2" t="s">
        <v>168</v>
      </c>
      <c r="J151" s="6" t="s">
        <v>765</v>
      </c>
      <c r="K151" s="1" t="s">
        <v>764</v>
      </c>
      <c r="L151" s="2" t="s">
        <v>17</v>
      </c>
      <c r="O151" s="2">
        <v>26</v>
      </c>
      <c r="P151" s="2" t="s">
        <v>254</v>
      </c>
      <c r="Q151" s="2">
        <v>26</v>
      </c>
      <c r="R151" s="2" t="s">
        <v>254</v>
      </c>
      <c r="S151" s="2">
        <v>26</v>
      </c>
      <c r="T151" s="2" t="s">
        <v>254</v>
      </c>
      <c r="U151" s="2">
        <v>25</v>
      </c>
      <c r="V151" s="2" t="s">
        <v>254</v>
      </c>
      <c r="W151" s="3" t="s">
        <v>487</v>
      </c>
    </row>
    <row r="152" spans="3:23">
      <c r="E152" s="2" t="s">
        <v>703</v>
      </c>
      <c r="F152" s="2" t="s">
        <v>774</v>
      </c>
      <c r="G152" s="2" t="s">
        <v>773</v>
      </c>
      <c r="H152" s="2" t="s">
        <v>760</v>
      </c>
      <c r="I152" s="2" t="s">
        <v>169</v>
      </c>
      <c r="J152" s="6" t="s">
        <v>765</v>
      </c>
      <c r="K152" s="1" t="s">
        <v>764</v>
      </c>
      <c r="L152" s="2" t="s">
        <v>17</v>
      </c>
      <c r="O152" s="2">
        <v>27</v>
      </c>
      <c r="P152" s="2" t="s">
        <v>257</v>
      </c>
      <c r="Q152" s="2">
        <v>27</v>
      </c>
      <c r="R152" s="2" t="s">
        <v>257</v>
      </c>
      <c r="S152" s="2">
        <v>27</v>
      </c>
      <c r="T152" s="2" t="s">
        <v>257</v>
      </c>
      <c r="U152" s="2">
        <v>26</v>
      </c>
      <c r="V152" s="2" t="s">
        <v>257</v>
      </c>
      <c r="W152" s="3" t="s">
        <v>488</v>
      </c>
    </row>
    <row r="153" spans="3:23">
      <c r="D153" s="2" t="s">
        <v>756</v>
      </c>
      <c r="E153" s="2" t="s">
        <v>704</v>
      </c>
      <c r="F153" s="2" t="s">
        <v>774</v>
      </c>
      <c r="G153" s="2" t="s">
        <v>773</v>
      </c>
      <c r="H153" s="2" t="s">
        <v>760</v>
      </c>
      <c r="I153" s="2" t="s">
        <v>170</v>
      </c>
      <c r="J153" s="6" t="s">
        <v>765</v>
      </c>
      <c r="K153" s="1" t="s">
        <v>764</v>
      </c>
      <c r="L153" s="2" t="s">
        <v>26</v>
      </c>
      <c r="O153" s="2">
        <v>29</v>
      </c>
      <c r="P153" s="2" t="s">
        <v>262</v>
      </c>
      <c r="Q153" s="2">
        <v>29</v>
      </c>
      <c r="R153" s="2" t="s">
        <v>262</v>
      </c>
      <c r="S153" s="2">
        <v>29</v>
      </c>
      <c r="T153" s="2" t="s">
        <v>262</v>
      </c>
      <c r="U153" s="2">
        <v>28</v>
      </c>
      <c r="V153" s="2" t="s">
        <v>262</v>
      </c>
      <c r="W153" s="3" t="s">
        <v>489</v>
      </c>
    </row>
    <row r="154" spans="3:23">
      <c r="D154" s="2" t="s">
        <v>759</v>
      </c>
      <c r="E154" s="2" t="s">
        <v>705</v>
      </c>
      <c r="F154" s="2" t="s">
        <v>774</v>
      </c>
      <c r="G154" s="2" t="s">
        <v>773</v>
      </c>
      <c r="H154" s="2" t="s">
        <v>760</v>
      </c>
      <c r="I154" s="2" t="s">
        <v>171</v>
      </c>
      <c r="J154" s="6" t="s">
        <v>765</v>
      </c>
      <c r="K154" s="1" t="s">
        <v>764</v>
      </c>
      <c r="L154" s="2" t="s">
        <v>26</v>
      </c>
      <c r="O154" s="2">
        <v>30</v>
      </c>
      <c r="P154" s="2" t="s">
        <v>265</v>
      </c>
      <c r="Q154" s="2">
        <v>30</v>
      </c>
      <c r="R154" s="2" t="s">
        <v>265</v>
      </c>
      <c r="S154" s="2">
        <v>30</v>
      </c>
      <c r="T154" s="2" t="s">
        <v>265</v>
      </c>
      <c r="U154" s="2">
        <v>29</v>
      </c>
      <c r="V154" s="2" t="s">
        <v>265</v>
      </c>
      <c r="W154" s="3" t="s">
        <v>490</v>
      </c>
    </row>
    <row r="155" spans="3:23">
      <c r="C155" s="2" t="s">
        <v>752</v>
      </c>
      <c r="E155" s="2" t="s">
        <v>706</v>
      </c>
      <c r="F155" s="2" t="s">
        <v>774</v>
      </c>
      <c r="G155" s="2" t="s">
        <v>773</v>
      </c>
      <c r="H155" s="2" t="s">
        <v>760</v>
      </c>
      <c r="I155" s="2" t="s">
        <v>172</v>
      </c>
      <c r="J155" s="6" t="s">
        <v>765</v>
      </c>
      <c r="K155" s="1" t="s">
        <v>764</v>
      </c>
      <c r="L155" s="2" t="s">
        <v>26</v>
      </c>
      <c r="O155" s="2">
        <v>33</v>
      </c>
      <c r="P155" s="2" t="s">
        <v>272</v>
      </c>
      <c r="Q155" s="2">
        <v>33</v>
      </c>
      <c r="R155" s="2" t="s">
        <v>272</v>
      </c>
      <c r="S155" s="2">
        <v>33</v>
      </c>
      <c r="T155" s="2" t="s">
        <v>272</v>
      </c>
      <c r="U155" s="2">
        <v>32</v>
      </c>
      <c r="V155" s="2" t="s">
        <v>272</v>
      </c>
      <c r="W155" s="3" t="s">
        <v>491</v>
      </c>
    </row>
    <row r="156" spans="3:23">
      <c r="E156" s="2" t="s">
        <v>707</v>
      </c>
      <c r="F156" s="2" t="s">
        <v>774</v>
      </c>
      <c r="G156" s="2" t="s">
        <v>773</v>
      </c>
      <c r="H156" s="2" t="s">
        <v>760</v>
      </c>
      <c r="I156" s="2" t="s">
        <v>173</v>
      </c>
      <c r="J156" s="6" t="s">
        <v>765</v>
      </c>
      <c r="K156" s="1" t="s">
        <v>764</v>
      </c>
      <c r="L156" s="2" t="s">
        <v>26</v>
      </c>
      <c r="O156" s="2">
        <v>34</v>
      </c>
      <c r="P156" s="2" t="s">
        <v>274</v>
      </c>
      <c r="Q156" s="2">
        <v>34</v>
      </c>
      <c r="R156" s="2" t="s">
        <v>274</v>
      </c>
      <c r="S156" s="2">
        <v>34</v>
      </c>
      <c r="T156" s="2" t="s">
        <v>274</v>
      </c>
      <c r="U156" s="2">
        <v>33</v>
      </c>
      <c r="V156" s="2" t="s">
        <v>274</v>
      </c>
      <c r="W156" s="3" t="s">
        <v>492</v>
      </c>
    </row>
    <row r="157" spans="3:23">
      <c r="E157" s="2" t="s">
        <v>708</v>
      </c>
      <c r="F157" s="2" t="s">
        <v>774</v>
      </c>
      <c r="G157" s="2" t="s">
        <v>773</v>
      </c>
      <c r="H157" s="2" t="s">
        <v>760</v>
      </c>
      <c r="I157" s="2" t="s">
        <v>174</v>
      </c>
      <c r="J157" s="6" t="s">
        <v>765</v>
      </c>
      <c r="K157" s="1" t="s">
        <v>764</v>
      </c>
      <c r="L157" s="2" t="s">
        <v>26</v>
      </c>
      <c r="O157" s="2">
        <v>35</v>
      </c>
      <c r="P157" s="2" t="s">
        <v>277</v>
      </c>
      <c r="Q157" s="2">
        <v>35</v>
      </c>
      <c r="R157" s="2" t="s">
        <v>277</v>
      </c>
      <c r="S157" s="2">
        <v>35</v>
      </c>
      <c r="T157" s="2" t="s">
        <v>277</v>
      </c>
      <c r="U157" s="2">
        <v>34</v>
      </c>
      <c r="V157" s="2" t="s">
        <v>277</v>
      </c>
      <c r="W157" s="3" t="s">
        <v>493</v>
      </c>
    </row>
    <row r="158" spans="3:23">
      <c r="E158" s="2" t="s">
        <v>709</v>
      </c>
      <c r="F158" s="2" t="s">
        <v>774</v>
      </c>
      <c r="G158" s="2" t="s">
        <v>768</v>
      </c>
      <c r="H158" s="2" t="s">
        <v>762</v>
      </c>
      <c r="I158" s="2" t="s">
        <v>175</v>
      </c>
      <c r="J158" s="6"/>
      <c r="K158" s="1" t="s">
        <v>764</v>
      </c>
      <c r="L158" s="2" t="s">
        <v>26</v>
      </c>
      <c r="O158" s="2">
        <v>36</v>
      </c>
      <c r="P158" s="2" t="s">
        <v>280</v>
      </c>
      <c r="Q158" s="2">
        <v>36</v>
      </c>
      <c r="R158" s="2" t="s">
        <v>280</v>
      </c>
      <c r="S158" s="2">
        <v>36</v>
      </c>
      <c r="T158" s="2" t="s">
        <v>280</v>
      </c>
      <c r="U158" s="2">
        <v>35</v>
      </c>
      <c r="V158" s="2" t="s">
        <v>280</v>
      </c>
      <c r="W158" s="3" t="s">
        <v>494</v>
      </c>
    </row>
    <row r="159" spans="3:23">
      <c r="C159" s="2" t="s">
        <v>751</v>
      </c>
      <c r="D159" s="2" t="s">
        <v>759</v>
      </c>
      <c r="E159" s="2" t="s">
        <v>710</v>
      </c>
      <c r="F159" s="2" t="s">
        <v>774</v>
      </c>
      <c r="G159" s="2" t="s">
        <v>773</v>
      </c>
      <c r="H159" s="2" t="s">
        <v>760</v>
      </c>
      <c r="I159" s="2" t="s">
        <v>176</v>
      </c>
      <c r="J159" s="6" t="s">
        <v>765</v>
      </c>
      <c r="K159" s="1" t="s">
        <v>764</v>
      </c>
      <c r="L159" s="2" t="s">
        <v>31</v>
      </c>
      <c r="O159" s="2">
        <v>38</v>
      </c>
      <c r="P159" s="2" t="s">
        <v>284</v>
      </c>
      <c r="Q159" s="2">
        <v>38</v>
      </c>
      <c r="R159" s="2" t="s">
        <v>284</v>
      </c>
      <c r="S159" s="2">
        <v>38</v>
      </c>
      <c r="T159" s="2" t="s">
        <v>284</v>
      </c>
      <c r="U159" s="2">
        <v>37</v>
      </c>
      <c r="V159" s="2" t="s">
        <v>284</v>
      </c>
      <c r="W159" s="3" t="s">
        <v>495</v>
      </c>
    </row>
    <row r="160" spans="3:23">
      <c r="C160" s="2" t="s">
        <v>754</v>
      </c>
      <c r="D160" s="2" t="s">
        <v>759</v>
      </c>
      <c r="E160" s="2" t="s">
        <v>711</v>
      </c>
      <c r="F160" s="2" t="s">
        <v>774</v>
      </c>
      <c r="G160" s="2" t="s">
        <v>773</v>
      </c>
      <c r="H160" s="2" t="s">
        <v>760</v>
      </c>
      <c r="I160" s="2" t="s">
        <v>177</v>
      </c>
      <c r="J160" s="6" t="s">
        <v>765</v>
      </c>
      <c r="K160" s="1" t="s">
        <v>764</v>
      </c>
      <c r="L160" s="2" t="s">
        <v>31</v>
      </c>
      <c r="O160" s="2">
        <v>40</v>
      </c>
      <c r="P160" s="2" t="s">
        <v>289</v>
      </c>
      <c r="Q160" s="2">
        <v>40</v>
      </c>
      <c r="R160" s="2" t="s">
        <v>289</v>
      </c>
      <c r="S160" s="2">
        <v>40</v>
      </c>
      <c r="T160" s="2" t="s">
        <v>289</v>
      </c>
      <c r="U160" s="2">
        <v>39</v>
      </c>
      <c r="V160" s="2" t="s">
        <v>289</v>
      </c>
      <c r="W160" s="3" t="s">
        <v>496</v>
      </c>
    </row>
    <row r="161" spans="3:23">
      <c r="D161" s="2" t="s">
        <v>759</v>
      </c>
      <c r="E161" s="2" t="s">
        <v>712</v>
      </c>
      <c r="F161" s="2" t="s">
        <v>774</v>
      </c>
      <c r="G161" s="2" t="s">
        <v>773</v>
      </c>
      <c r="H161" s="2" t="s">
        <v>760</v>
      </c>
      <c r="I161" s="2" t="s">
        <v>178</v>
      </c>
      <c r="J161" s="6" t="s">
        <v>765</v>
      </c>
      <c r="K161" s="1" t="s">
        <v>764</v>
      </c>
      <c r="L161" s="2" t="s">
        <v>31</v>
      </c>
      <c r="O161" s="2">
        <v>41</v>
      </c>
      <c r="P161" s="2" t="s">
        <v>292</v>
      </c>
      <c r="Q161" s="2">
        <v>41</v>
      </c>
      <c r="R161" s="2" t="s">
        <v>292</v>
      </c>
      <c r="S161" s="2">
        <v>41</v>
      </c>
      <c r="T161" s="2" t="s">
        <v>292</v>
      </c>
      <c r="U161" s="2">
        <v>40</v>
      </c>
      <c r="V161" s="2" t="s">
        <v>292</v>
      </c>
      <c r="W161" s="3" t="s">
        <v>497</v>
      </c>
    </row>
    <row r="162" spans="3:23">
      <c r="C162" s="2" t="s">
        <v>754</v>
      </c>
      <c r="E162" s="2" t="s">
        <v>713</v>
      </c>
      <c r="F162" s="2" t="s">
        <v>774</v>
      </c>
      <c r="G162" s="2" t="s">
        <v>773</v>
      </c>
      <c r="H162" s="2" t="s">
        <v>760</v>
      </c>
      <c r="I162" s="2" t="s">
        <v>179</v>
      </c>
      <c r="J162" s="6" t="s">
        <v>765</v>
      </c>
      <c r="K162" s="1" t="s">
        <v>764</v>
      </c>
      <c r="L162" s="2" t="s">
        <v>31</v>
      </c>
      <c r="O162" s="2">
        <v>42</v>
      </c>
      <c r="P162" s="2" t="s">
        <v>295</v>
      </c>
      <c r="Q162" s="2">
        <v>42</v>
      </c>
      <c r="R162" s="2" t="s">
        <v>295</v>
      </c>
      <c r="S162" s="2">
        <v>42</v>
      </c>
      <c r="T162" s="2" t="s">
        <v>295</v>
      </c>
      <c r="U162" s="2">
        <v>41</v>
      </c>
      <c r="V162" s="2" t="s">
        <v>295</v>
      </c>
      <c r="W162" s="3" t="s">
        <v>498</v>
      </c>
    </row>
    <row r="163" spans="3:23">
      <c r="D163" s="2" t="s">
        <v>758</v>
      </c>
      <c r="E163" s="2" t="s">
        <v>714</v>
      </c>
      <c r="F163" s="2" t="s">
        <v>774</v>
      </c>
      <c r="G163" s="2" t="s">
        <v>773</v>
      </c>
      <c r="H163" s="2" t="s">
        <v>760</v>
      </c>
      <c r="I163" s="2" t="s">
        <v>180</v>
      </c>
      <c r="J163" s="6" t="s">
        <v>765</v>
      </c>
      <c r="K163" s="1" t="s">
        <v>764</v>
      </c>
      <c r="L163" s="2" t="s">
        <v>31</v>
      </c>
      <c r="O163" s="2">
        <v>44</v>
      </c>
      <c r="P163" s="2" t="s">
        <v>300</v>
      </c>
      <c r="Q163" s="2">
        <v>44</v>
      </c>
      <c r="R163" s="2" t="s">
        <v>300</v>
      </c>
      <c r="S163" s="2">
        <v>44</v>
      </c>
      <c r="T163" s="2" t="s">
        <v>300</v>
      </c>
      <c r="U163" s="2">
        <v>43</v>
      </c>
      <c r="V163" s="2" t="s">
        <v>300</v>
      </c>
      <c r="W163" s="3" t="s">
        <v>499</v>
      </c>
    </row>
    <row r="164" spans="3:23">
      <c r="C164" s="2" t="s">
        <v>752</v>
      </c>
      <c r="E164" s="2" t="s">
        <v>715</v>
      </c>
      <c r="F164" s="2" t="s">
        <v>774</v>
      </c>
      <c r="G164" s="2" t="s">
        <v>773</v>
      </c>
      <c r="H164" s="2" t="s">
        <v>760</v>
      </c>
      <c r="I164" s="2" t="s">
        <v>181</v>
      </c>
      <c r="J164" s="6" t="s">
        <v>765</v>
      </c>
      <c r="K164" s="1" t="s">
        <v>764</v>
      </c>
      <c r="L164" s="2" t="s">
        <v>31</v>
      </c>
      <c r="O164" s="2">
        <v>45</v>
      </c>
      <c r="P164" s="2" t="s">
        <v>303</v>
      </c>
      <c r="Q164" s="2">
        <v>45</v>
      </c>
      <c r="R164" s="2" t="s">
        <v>303</v>
      </c>
      <c r="S164" s="2">
        <v>45</v>
      </c>
      <c r="T164" s="2" t="s">
        <v>303</v>
      </c>
      <c r="U164" s="2">
        <v>44</v>
      </c>
      <c r="V164" s="2" t="s">
        <v>303</v>
      </c>
      <c r="W164" s="3" t="s">
        <v>500</v>
      </c>
    </row>
    <row r="165" spans="3:23">
      <c r="C165" s="2" t="s">
        <v>752</v>
      </c>
      <c r="E165" s="2" t="s">
        <v>716</v>
      </c>
      <c r="F165" s="2" t="s">
        <v>774</v>
      </c>
      <c r="G165" s="2" t="s">
        <v>773</v>
      </c>
      <c r="H165" s="2" t="s">
        <v>760</v>
      </c>
      <c r="I165" s="2" t="s">
        <v>182</v>
      </c>
      <c r="J165" s="6" t="s">
        <v>765</v>
      </c>
      <c r="K165" s="1" t="s">
        <v>764</v>
      </c>
      <c r="L165" s="2" t="s">
        <v>31</v>
      </c>
      <c r="O165" s="2">
        <v>46</v>
      </c>
      <c r="P165" s="2" t="s">
        <v>306</v>
      </c>
      <c r="Q165" s="2">
        <v>46</v>
      </c>
      <c r="R165" s="2" t="s">
        <v>306</v>
      </c>
      <c r="S165" s="2">
        <v>46</v>
      </c>
      <c r="T165" s="2" t="s">
        <v>306</v>
      </c>
      <c r="U165" s="2">
        <v>45</v>
      </c>
      <c r="V165" s="2" t="s">
        <v>306</v>
      </c>
      <c r="W165" s="3" t="s">
        <v>501</v>
      </c>
    </row>
    <row r="166" spans="3:23">
      <c r="E166" s="2" t="s">
        <v>717</v>
      </c>
      <c r="F166" s="2" t="s">
        <v>774</v>
      </c>
      <c r="G166" s="2" t="s">
        <v>773</v>
      </c>
      <c r="H166" s="2" t="s">
        <v>760</v>
      </c>
      <c r="I166" s="2" t="s">
        <v>183</v>
      </c>
      <c r="J166" s="6" t="s">
        <v>765</v>
      </c>
      <c r="K166" s="1" t="s">
        <v>764</v>
      </c>
      <c r="L166" s="2" t="s">
        <v>17</v>
      </c>
      <c r="O166" s="2">
        <v>51</v>
      </c>
      <c r="P166" s="2" t="s">
        <v>502</v>
      </c>
      <c r="Q166" s="2">
        <v>51</v>
      </c>
      <c r="R166" s="2" t="s">
        <v>502</v>
      </c>
      <c r="S166" s="2">
        <v>51</v>
      </c>
      <c r="T166" s="2" t="s">
        <v>502</v>
      </c>
      <c r="U166" s="2">
        <v>50</v>
      </c>
      <c r="V166" s="2" t="s">
        <v>502</v>
      </c>
      <c r="W166" s="3" t="s">
        <v>503</v>
      </c>
    </row>
    <row r="167" spans="3:23">
      <c r="D167" s="2" t="s">
        <v>759</v>
      </c>
      <c r="E167" s="2" t="s">
        <v>718</v>
      </c>
      <c r="F167" s="2" t="s">
        <v>774</v>
      </c>
      <c r="G167" s="2" t="s">
        <v>773</v>
      </c>
      <c r="H167" s="2" t="s">
        <v>760</v>
      </c>
      <c r="I167" s="2" t="s">
        <v>184</v>
      </c>
      <c r="J167" s="6" t="s">
        <v>765</v>
      </c>
      <c r="K167" s="1" t="s">
        <v>764</v>
      </c>
      <c r="L167" s="2" t="s">
        <v>17</v>
      </c>
      <c r="O167" s="2">
        <v>52</v>
      </c>
      <c r="P167" s="2" t="s">
        <v>504</v>
      </c>
      <c r="Q167" s="2">
        <v>52</v>
      </c>
      <c r="R167" s="2" t="s">
        <v>504</v>
      </c>
      <c r="S167" s="2">
        <v>52</v>
      </c>
      <c r="T167" s="2" t="s">
        <v>504</v>
      </c>
      <c r="U167" s="2">
        <v>51</v>
      </c>
      <c r="V167" s="2" t="s">
        <v>504</v>
      </c>
      <c r="W167" s="3" t="s">
        <v>505</v>
      </c>
    </row>
    <row r="168" spans="3:23">
      <c r="C168" s="2" t="s">
        <v>753</v>
      </c>
      <c r="E168" s="2" t="s">
        <v>719</v>
      </c>
      <c r="F168" s="2" t="s">
        <v>774</v>
      </c>
      <c r="G168" s="2" t="s">
        <v>773</v>
      </c>
      <c r="H168" s="2" t="s">
        <v>760</v>
      </c>
      <c r="I168" s="2" t="s">
        <v>185</v>
      </c>
      <c r="J168" s="6" t="s">
        <v>765</v>
      </c>
      <c r="K168" s="1" t="s">
        <v>764</v>
      </c>
      <c r="L168" s="2" t="s">
        <v>17</v>
      </c>
      <c r="O168" s="2">
        <v>54</v>
      </c>
      <c r="P168" s="2" t="s">
        <v>506</v>
      </c>
      <c r="Q168" s="2">
        <v>54</v>
      </c>
      <c r="R168" s="2" t="s">
        <v>506</v>
      </c>
      <c r="S168" s="2">
        <v>54</v>
      </c>
      <c r="T168" s="2" t="s">
        <v>506</v>
      </c>
      <c r="U168" s="2">
        <v>53</v>
      </c>
      <c r="V168" s="2" t="s">
        <v>506</v>
      </c>
      <c r="W168" s="3" t="s">
        <v>507</v>
      </c>
    </row>
    <row r="169" spans="3:23">
      <c r="C169" s="2" t="s">
        <v>753</v>
      </c>
      <c r="E169" s="2" t="s">
        <v>720</v>
      </c>
      <c r="F169" s="2" t="s">
        <v>774</v>
      </c>
      <c r="G169" s="2" t="s">
        <v>768</v>
      </c>
      <c r="H169" s="2" t="s">
        <v>762</v>
      </c>
      <c r="I169" s="2" t="s">
        <v>186</v>
      </c>
      <c r="J169" s="6"/>
      <c r="K169" s="1" t="s">
        <v>764</v>
      </c>
      <c r="L169" s="2" t="s">
        <v>17</v>
      </c>
      <c r="O169" s="2">
        <v>58</v>
      </c>
      <c r="P169" s="2" t="s">
        <v>508</v>
      </c>
      <c r="Q169" s="2">
        <v>58</v>
      </c>
      <c r="R169" s="2" t="s">
        <v>508</v>
      </c>
      <c r="S169" s="2">
        <v>58</v>
      </c>
      <c r="T169" s="2" t="s">
        <v>508</v>
      </c>
      <c r="U169" s="2">
        <v>57</v>
      </c>
      <c r="V169" s="2" t="s">
        <v>508</v>
      </c>
      <c r="W169" s="3" t="s">
        <v>509</v>
      </c>
    </row>
    <row r="170" spans="3:23">
      <c r="C170" s="2" t="s">
        <v>754</v>
      </c>
      <c r="D170" s="2" t="s">
        <v>758</v>
      </c>
      <c r="E170" s="2" t="s">
        <v>721</v>
      </c>
      <c r="F170" s="2" t="s">
        <v>774</v>
      </c>
      <c r="G170" s="2" t="s">
        <v>773</v>
      </c>
      <c r="H170" s="2" t="s">
        <v>760</v>
      </c>
      <c r="I170" s="2" t="s">
        <v>187</v>
      </c>
      <c r="J170" s="6" t="s">
        <v>765</v>
      </c>
      <c r="K170" s="1" t="s">
        <v>764</v>
      </c>
      <c r="L170" s="2" t="s">
        <v>17</v>
      </c>
      <c r="O170" s="2">
        <v>63</v>
      </c>
      <c r="P170" s="2" t="s">
        <v>510</v>
      </c>
      <c r="Q170" s="2">
        <v>63</v>
      </c>
      <c r="R170" s="2" t="s">
        <v>510</v>
      </c>
      <c r="S170" s="2">
        <v>63</v>
      </c>
      <c r="T170" s="2" t="s">
        <v>510</v>
      </c>
      <c r="U170" s="2">
        <v>62</v>
      </c>
      <c r="V170" s="2" t="s">
        <v>510</v>
      </c>
      <c r="W170" s="3" t="s">
        <v>511</v>
      </c>
    </row>
    <row r="171" spans="3:23">
      <c r="D171" s="2" t="s">
        <v>758</v>
      </c>
      <c r="E171" s="2" t="s">
        <v>722</v>
      </c>
      <c r="F171" s="2" t="s">
        <v>774</v>
      </c>
      <c r="G171" s="2" t="s">
        <v>773</v>
      </c>
      <c r="H171" s="2" t="s">
        <v>760</v>
      </c>
      <c r="I171" s="2" t="s">
        <v>188</v>
      </c>
      <c r="J171" s="6" t="s">
        <v>765</v>
      </c>
      <c r="K171" s="1" t="s">
        <v>764</v>
      </c>
      <c r="L171" s="2" t="s">
        <v>17</v>
      </c>
      <c r="O171" s="2">
        <v>65</v>
      </c>
      <c r="P171" s="2" t="s">
        <v>512</v>
      </c>
      <c r="Q171" s="2">
        <v>65</v>
      </c>
      <c r="R171" s="2" t="s">
        <v>512</v>
      </c>
      <c r="S171" s="2">
        <v>65</v>
      </c>
      <c r="T171" s="2" t="s">
        <v>512</v>
      </c>
      <c r="U171" s="2">
        <v>64</v>
      </c>
      <c r="V171" s="2" t="s">
        <v>512</v>
      </c>
      <c r="W171" s="3" t="s">
        <v>513</v>
      </c>
    </row>
    <row r="172" spans="3:23">
      <c r="C172" s="2" t="s">
        <v>755</v>
      </c>
      <c r="E172" s="2" t="s">
        <v>723</v>
      </c>
      <c r="F172" s="2" t="s">
        <v>774</v>
      </c>
      <c r="G172" s="2" t="s">
        <v>773</v>
      </c>
      <c r="H172" s="2" t="s">
        <v>760</v>
      </c>
      <c r="I172" s="2" t="s">
        <v>189</v>
      </c>
      <c r="J172" s="6" t="s">
        <v>765</v>
      </c>
      <c r="K172" s="1" t="s">
        <v>764</v>
      </c>
      <c r="L172" s="2" t="s">
        <v>17</v>
      </c>
      <c r="O172" s="2">
        <v>67</v>
      </c>
      <c r="P172" s="2" t="s">
        <v>514</v>
      </c>
      <c r="Q172" s="2">
        <v>67</v>
      </c>
      <c r="R172" s="2" t="s">
        <v>514</v>
      </c>
      <c r="S172" s="2">
        <v>67</v>
      </c>
      <c r="T172" s="2" t="s">
        <v>514</v>
      </c>
      <c r="U172" s="2">
        <v>66</v>
      </c>
      <c r="V172" s="2" t="s">
        <v>514</v>
      </c>
      <c r="W172" s="3" t="s">
        <v>515</v>
      </c>
    </row>
    <row r="173" spans="3:23">
      <c r="D173" s="2" t="s">
        <v>758</v>
      </c>
      <c r="E173" s="2" t="s">
        <v>724</v>
      </c>
      <c r="F173" s="2" t="s">
        <v>774</v>
      </c>
      <c r="G173" s="2" t="s">
        <v>768</v>
      </c>
      <c r="H173" s="2" t="s">
        <v>762</v>
      </c>
      <c r="I173" s="2" t="s">
        <v>190</v>
      </c>
      <c r="J173" s="6"/>
      <c r="K173" s="1" t="s">
        <v>764</v>
      </c>
      <c r="L173" s="2" t="s">
        <v>52</v>
      </c>
      <c r="O173" s="2">
        <v>74</v>
      </c>
      <c r="P173" s="2" t="s">
        <v>516</v>
      </c>
      <c r="Q173" s="2">
        <v>74</v>
      </c>
      <c r="R173" s="2" t="s">
        <v>516</v>
      </c>
      <c r="S173" s="2">
        <v>74</v>
      </c>
      <c r="T173" s="2" t="s">
        <v>516</v>
      </c>
      <c r="U173" s="2">
        <v>73</v>
      </c>
      <c r="V173" s="2" t="s">
        <v>516</v>
      </c>
      <c r="W173" s="3" t="s">
        <v>517</v>
      </c>
    </row>
    <row r="174" spans="3:23">
      <c r="D174" s="2" t="s">
        <v>757</v>
      </c>
      <c r="E174" s="2" t="s">
        <v>725</v>
      </c>
      <c r="F174" s="2" t="s">
        <v>774</v>
      </c>
      <c r="G174" s="2" t="s">
        <v>768</v>
      </c>
      <c r="H174" s="2" t="s">
        <v>762</v>
      </c>
      <c r="I174" s="2" t="s">
        <v>191</v>
      </c>
      <c r="J174" s="6"/>
      <c r="K174" s="1" t="s">
        <v>764</v>
      </c>
      <c r="L174" s="2" t="s">
        <v>52</v>
      </c>
      <c r="O174" s="2">
        <v>75</v>
      </c>
      <c r="P174" s="2" t="s">
        <v>518</v>
      </c>
      <c r="Q174" s="2">
        <v>75</v>
      </c>
      <c r="R174" s="2" t="s">
        <v>518</v>
      </c>
      <c r="S174" s="2">
        <v>75</v>
      </c>
      <c r="T174" s="2" t="s">
        <v>518</v>
      </c>
      <c r="U174" s="2">
        <v>74</v>
      </c>
      <c r="V174" s="2" t="s">
        <v>518</v>
      </c>
      <c r="W174" s="3" t="s">
        <v>519</v>
      </c>
    </row>
    <row r="175" spans="3:23">
      <c r="D175" s="2" t="s">
        <v>756</v>
      </c>
      <c r="E175" s="2" t="s">
        <v>726</v>
      </c>
      <c r="F175" s="2" t="s">
        <v>774</v>
      </c>
      <c r="G175" s="2" t="s">
        <v>768</v>
      </c>
      <c r="H175" s="2" t="s">
        <v>762</v>
      </c>
      <c r="I175" s="2" t="s">
        <v>192</v>
      </c>
      <c r="J175" s="6"/>
      <c r="K175" s="1" t="s">
        <v>764</v>
      </c>
      <c r="L175" s="2" t="s">
        <v>52</v>
      </c>
      <c r="O175" s="2">
        <v>76</v>
      </c>
      <c r="P175" s="2" t="s">
        <v>520</v>
      </c>
      <c r="Q175" s="2">
        <v>76</v>
      </c>
      <c r="R175" s="2" t="s">
        <v>520</v>
      </c>
      <c r="S175" s="2">
        <v>76</v>
      </c>
      <c r="T175" s="2" t="s">
        <v>520</v>
      </c>
      <c r="U175" s="2">
        <v>75</v>
      </c>
      <c r="V175" s="2" t="s">
        <v>520</v>
      </c>
      <c r="W175" s="3" t="s">
        <v>521</v>
      </c>
    </row>
    <row r="176" spans="3:23">
      <c r="E176" s="2" t="s">
        <v>727</v>
      </c>
      <c r="F176" s="2" t="s">
        <v>770</v>
      </c>
      <c r="G176" s="2" t="s">
        <v>768</v>
      </c>
      <c r="H176" s="2" t="s">
        <v>762</v>
      </c>
      <c r="I176" s="1" t="s">
        <v>193</v>
      </c>
      <c r="J176" s="6"/>
      <c r="K176" s="1" t="s">
        <v>764</v>
      </c>
      <c r="L176" s="2" t="s">
        <v>194</v>
      </c>
      <c r="O176" s="2">
        <v>80</v>
      </c>
      <c r="P176" s="2" t="s">
        <v>522</v>
      </c>
      <c r="W176" s="3" t="s">
        <v>523</v>
      </c>
    </row>
    <row r="177" spans="5:23">
      <c r="E177" s="2" t="s">
        <v>728</v>
      </c>
      <c r="F177" s="2" t="s">
        <v>770</v>
      </c>
      <c r="G177" s="2" t="s">
        <v>768</v>
      </c>
      <c r="H177" s="2" t="s">
        <v>762</v>
      </c>
      <c r="I177" s="1" t="s">
        <v>195</v>
      </c>
      <c r="J177" s="6"/>
      <c r="K177" s="1" t="s">
        <v>764</v>
      </c>
      <c r="L177" s="2" t="s">
        <v>194</v>
      </c>
      <c r="O177" s="2">
        <v>81</v>
      </c>
      <c r="P177" s="2" t="s">
        <v>524</v>
      </c>
      <c r="W177" s="3" t="s">
        <v>525</v>
      </c>
    </row>
    <row r="178" spans="5:23">
      <c r="E178" s="2" t="s">
        <v>729</v>
      </c>
      <c r="F178" s="2" t="s">
        <v>770</v>
      </c>
      <c r="G178" s="2" t="s">
        <v>768</v>
      </c>
      <c r="H178" s="2" t="s">
        <v>762</v>
      </c>
      <c r="I178" s="1" t="s">
        <v>196</v>
      </c>
      <c r="J178" s="6"/>
      <c r="K178" s="1" t="s">
        <v>764</v>
      </c>
      <c r="L178" s="2" t="s">
        <v>194</v>
      </c>
      <c r="O178" s="2">
        <v>82</v>
      </c>
      <c r="P178" s="2" t="s">
        <v>526</v>
      </c>
      <c r="W178" s="3" t="s">
        <v>527</v>
      </c>
    </row>
    <row r="179" spans="5:23">
      <c r="E179" s="2" t="s">
        <v>730</v>
      </c>
      <c r="F179" s="2" t="s">
        <v>770</v>
      </c>
      <c r="G179" s="2" t="s">
        <v>768</v>
      </c>
      <c r="H179" s="2" t="s">
        <v>762</v>
      </c>
      <c r="I179" s="1" t="s">
        <v>197</v>
      </c>
      <c r="J179" s="6"/>
      <c r="K179" s="1" t="s">
        <v>764</v>
      </c>
      <c r="L179" s="2" t="s">
        <v>194</v>
      </c>
      <c r="O179" s="2">
        <v>83</v>
      </c>
      <c r="P179" s="2" t="s">
        <v>528</v>
      </c>
      <c r="W179" s="3" t="s">
        <v>529</v>
      </c>
    </row>
    <row r="180" spans="5:23">
      <c r="E180" s="2" t="s">
        <v>731</v>
      </c>
      <c r="F180" s="2" t="s">
        <v>770</v>
      </c>
      <c r="G180" s="2" t="s">
        <v>768</v>
      </c>
      <c r="H180" s="2" t="s">
        <v>762</v>
      </c>
      <c r="I180" s="1" t="s">
        <v>198</v>
      </c>
      <c r="J180" s="6"/>
      <c r="K180" s="1" t="s">
        <v>764</v>
      </c>
      <c r="L180" s="2" t="s">
        <v>194</v>
      </c>
      <c r="O180" s="2">
        <v>84</v>
      </c>
      <c r="P180" s="2" t="s">
        <v>530</v>
      </c>
      <c r="W180" s="3" t="s">
        <v>531</v>
      </c>
    </row>
    <row r="181" spans="5:23">
      <c r="E181" s="2" t="s">
        <v>732</v>
      </c>
      <c r="F181" s="2" t="s">
        <v>770</v>
      </c>
      <c r="G181" s="2" t="s">
        <v>768</v>
      </c>
      <c r="H181" s="2" t="s">
        <v>762</v>
      </c>
      <c r="I181" s="1" t="s">
        <v>199</v>
      </c>
      <c r="J181" s="6"/>
      <c r="K181" s="1" t="s">
        <v>764</v>
      </c>
      <c r="L181" s="2" t="s">
        <v>194</v>
      </c>
      <c r="O181" s="2">
        <v>85</v>
      </c>
      <c r="P181" s="2" t="s">
        <v>532</v>
      </c>
      <c r="W181" s="3" t="s">
        <v>533</v>
      </c>
    </row>
    <row r="182" spans="5:23">
      <c r="E182" s="2" t="s">
        <v>733</v>
      </c>
      <c r="F182" s="2" t="s">
        <v>770</v>
      </c>
      <c r="G182" s="2" t="s">
        <v>768</v>
      </c>
      <c r="H182" s="2" t="s">
        <v>762</v>
      </c>
      <c r="I182" s="1" t="s">
        <v>200</v>
      </c>
      <c r="J182" s="6"/>
      <c r="K182" s="1" t="s">
        <v>764</v>
      </c>
      <c r="L182" s="2" t="s">
        <v>194</v>
      </c>
      <c r="O182" s="2">
        <v>86</v>
      </c>
      <c r="P182" s="2" t="s">
        <v>534</v>
      </c>
      <c r="W182" s="3" t="s">
        <v>535</v>
      </c>
    </row>
    <row r="183" spans="5:23">
      <c r="E183" s="2" t="s">
        <v>734</v>
      </c>
      <c r="F183" s="2" t="s">
        <v>770</v>
      </c>
      <c r="G183" s="2" t="s">
        <v>768</v>
      </c>
      <c r="H183" s="2" t="s">
        <v>762</v>
      </c>
      <c r="I183" s="1" t="s">
        <v>201</v>
      </c>
      <c r="J183" s="6"/>
      <c r="K183" s="1" t="s">
        <v>764</v>
      </c>
      <c r="L183" s="2" t="s">
        <v>194</v>
      </c>
      <c r="O183" s="2">
        <v>87</v>
      </c>
      <c r="P183" s="2" t="s">
        <v>536</v>
      </c>
      <c r="W183" s="3" t="s">
        <v>537</v>
      </c>
    </row>
    <row r="184" spans="5:23">
      <c r="E184" s="2" t="s">
        <v>735</v>
      </c>
      <c r="F184" s="2" t="s">
        <v>770</v>
      </c>
      <c r="G184" s="2" t="s">
        <v>768</v>
      </c>
      <c r="H184" s="2" t="s">
        <v>762</v>
      </c>
      <c r="I184" s="1" t="s">
        <v>202</v>
      </c>
      <c r="J184" s="6"/>
      <c r="K184" s="1" t="s">
        <v>764</v>
      </c>
      <c r="L184" s="2" t="s">
        <v>194</v>
      </c>
      <c r="O184" s="2">
        <v>88</v>
      </c>
      <c r="P184" s="2" t="s">
        <v>538</v>
      </c>
      <c r="W184" s="3" t="s">
        <v>539</v>
      </c>
    </row>
    <row r="185" spans="5:23">
      <c r="E185" s="2" t="s">
        <v>736</v>
      </c>
      <c r="F185" s="2" t="s">
        <v>770</v>
      </c>
      <c r="G185" s="2" t="s">
        <v>768</v>
      </c>
      <c r="H185" s="2" t="s">
        <v>762</v>
      </c>
      <c r="I185" s="1" t="s">
        <v>203</v>
      </c>
      <c r="J185" s="6"/>
      <c r="K185" s="1" t="s">
        <v>764</v>
      </c>
      <c r="L185" s="2" t="s">
        <v>194</v>
      </c>
      <c r="O185" s="2">
        <v>89</v>
      </c>
      <c r="P185" s="2" t="s">
        <v>540</v>
      </c>
      <c r="W185" s="3" t="s">
        <v>541</v>
      </c>
    </row>
    <row r="186" spans="5:23">
      <c r="E186" s="2" t="s">
        <v>737</v>
      </c>
      <c r="F186" s="2" t="s">
        <v>770</v>
      </c>
      <c r="G186" s="2" t="s">
        <v>768</v>
      </c>
      <c r="H186" s="2" t="s">
        <v>762</v>
      </c>
      <c r="I186" s="1" t="s">
        <v>204</v>
      </c>
      <c r="J186" s="6"/>
      <c r="K186" s="1" t="s">
        <v>764</v>
      </c>
      <c r="L186" s="2" t="s">
        <v>194</v>
      </c>
      <c r="O186" s="2">
        <v>90</v>
      </c>
      <c r="P186" s="2" t="s">
        <v>542</v>
      </c>
      <c r="W186" s="3" t="s">
        <v>543</v>
      </c>
    </row>
    <row r="187" spans="5:23">
      <c r="E187" s="2" t="s">
        <v>738</v>
      </c>
      <c r="F187" s="2" t="s">
        <v>770</v>
      </c>
      <c r="G187" s="2" t="s">
        <v>768</v>
      </c>
      <c r="H187" s="2" t="s">
        <v>762</v>
      </c>
      <c r="I187" s="1" t="s">
        <v>205</v>
      </c>
      <c r="J187" s="6"/>
      <c r="K187" s="1" t="s">
        <v>764</v>
      </c>
      <c r="L187" s="2" t="s">
        <v>194</v>
      </c>
      <c r="O187" s="2">
        <v>91</v>
      </c>
      <c r="P187" s="2" t="s">
        <v>544</v>
      </c>
      <c r="W187" s="3" t="s">
        <v>545</v>
      </c>
    </row>
    <row r="188" spans="5:23">
      <c r="E188" s="2" t="s">
        <v>739</v>
      </c>
      <c r="F188" s="2" t="s">
        <v>774</v>
      </c>
      <c r="G188" s="2" t="s">
        <v>768</v>
      </c>
      <c r="H188" s="2" t="s">
        <v>762</v>
      </c>
      <c r="I188" s="1" t="s">
        <v>206</v>
      </c>
      <c r="J188" s="6"/>
      <c r="K188" s="1" t="s">
        <v>764</v>
      </c>
      <c r="L188" s="2" t="s">
        <v>194</v>
      </c>
      <c r="O188" s="2">
        <v>92</v>
      </c>
      <c r="P188" s="2" t="s">
        <v>546</v>
      </c>
      <c r="W188" s="3" t="s">
        <v>547</v>
      </c>
    </row>
    <row r="189" spans="5:23">
      <c r="E189" s="2" t="s">
        <v>740</v>
      </c>
      <c r="F189" s="2" t="s">
        <v>770</v>
      </c>
      <c r="G189" s="2" t="s">
        <v>773</v>
      </c>
      <c r="H189" s="2" t="s">
        <v>760</v>
      </c>
      <c r="I189" s="1" t="s">
        <v>207</v>
      </c>
      <c r="J189" s="6" t="s">
        <v>765</v>
      </c>
      <c r="K189" s="1" t="s">
        <v>764</v>
      </c>
      <c r="L189" s="2" t="s">
        <v>194</v>
      </c>
      <c r="O189" s="2">
        <v>93</v>
      </c>
      <c r="P189" s="2" t="s">
        <v>548</v>
      </c>
      <c r="W189" s="3" t="s">
        <v>549</v>
      </c>
    </row>
    <row r="190" spans="5:23">
      <c r="E190" s="2" t="s">
        <v>772</v>
      </c>
      <c r="F190" s="2" t="s">
        <v>774</v>
      </c>
      <c r="G190" s="2" t="s">
        <v>769</v>
      </c>
      <c r="I190" s="1"/>
      <c r="J190" s="1"/>
      <c r="K190" s="1"/>
    </row>
    <row r="191" spans="5:23">
      <c r="I191" s="1"/>
      <c r="J191" s="1"/>
      <c r="K191" s="1"/>
    </row>
    <row r="192" spans="5:23">
      <c r="I192" s="1"/>
      <c r="J192" s="1"/>
      <c r="K192" s="1"/>
    </row>
    <row r="193" spans="9:11">
      <c r="I193" s="1"/>
      <c r="J193" s="1"/>
      <c r="K193" s="1"/>
    </row>
    <row r="194" spans="9:11">
      <c r="I194" s="1"/>
      <c r="J194" s="1"/>
      <c r="K194" s="1"/>
    </row>
    <row r="195" spans="9:11">
      <c r="I195" s="1"/>
      <c r="J195" s="1"/>
      <c r="K195" s="1"/>
    </row>
  </sheetData>
  <autoFilter ref="A1:W190" xr:uid="{0DE6B68F-CE2B-F844-9D00-00FA1A49D462}">
    <sortState xmlns:xlrd2="http://schemas.microsoft.com/office/spreadsheetml/2017/richdata2" ref="A2:W190">
      <sortCondition ref="A1:A190"/>
    </sortState>
  </autoFilter>
  <sortState xmlns:xlrd2="http://schemas.microsoft.com/office/spreadsheetml/2017/richdata2" ref="A2:W189">
    <sortCondition ref="M2:M189"/>
  </sortState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9091FB-D66B-CC43-B90C-8BF139627955}">
  <dimension ref="A1:BO195"/>
  <sheetViews>
    <sheetView topLeftCell="AF1" zoomScale="23" zoomScaleNormal="23" workbookViewId="0">
      <selection activeCell="BQ22" sqref="BQ22"/>
    </sheetView>
  </sheetViews>
  <sheetFormatPr baseColWidth="10" defaultRowHeight="19"/>
  <cols>
    <col min="1" max="4" width="10.83203125" style="2"/>
    <col min="5" max="7" width="16.83203125" style="2" customWidth="1"/>
    <col min="8" max="8" width="26.33203125" style="2" hidden="1" customWidth="1"/>
    <col min="9" max="9" width="14" style="2" customWidth="1"/>
    <col min="10" max="11" width="14" style="2" hidden="1" customWidth="1"/>
    <col min="12" max="12" width="25.33203125" style="2" bestFit="1" customWidth="1"/>
    <col min="13" max="14" width="19.83203125" style="2" customWidth="1"/>
    <col min="15" max="22" width="19.83203125" style="2" bestFit="1" customWidth="1"/>
    <col min="23" max="26" width="17.33203125" style="2" bestFit="1" customWidth="1"/>
    <col min="27" max="61" width="10.83203125" style="2"/>
    <col min="62" max="67" width="67.5" style="32" customWidth="1"/>
    <col min="68" max="16384" width="10.83203125" style="2"/>
  </cols>
  <sheetData>
    <row r="1" spans="1:67">
      <c r="A1" s="2" t="s">
        <v>744</v>
      </c>
      <c r="B1" s="2" t="s">
        <v>745</v>
      </c>
      <c r="C1" s="2" t="s">
        <v>746</v>
      </c>
      <c r="D1" s="2" t="s">
        <v>747</v>
      </c>
      <c r="E1" s="5" t="s">
        <v>741</v>
      </c>
      <c r="F1" s="5" t="s">
        <v>770</v>
      </c>
      <c r="G1" s="5" t="s">
        <v>767</v>
      </c>
      <c r="H1" s="1" t="s">
        <v>742</v>
      </c>
      <c r="I1" s="1" t="s">
        <v>0</v>
      </c>
      <c r="J1" s="1"/>
      <c r="K1" s="1"/>
      <c r="L1" s="1" t="s">
        <v>763</v>
      </c>
      <c r="M1" s="1" t="s">
        <v>1</v>
      </c>
      <c r="N1" s="1" t="s">
        <v>2</v>
      </c>
      <c r="O1" s="1" t="s">
        <v>3</v>
      </c>
      <c r="P1" s="1" t="s">
        <v>4</v>
      </c>
      <c r="Q1" s="1" t="s">
        <v>5</v>
      </c>
      <c r="R1" s="1" t="s">
        <v>6</v>
      </c>
      <c r="S1" s="2" t="s">
        <v>7</v>
      </c>
      <c r="T1" s="2" t="s">
        <v>8</v>
      </c>
      <c r="U1" s="1" t="s">
        <v>9</v>
      </c>
      <c r="V1" s="1" t="s">
        <v>10</v>
      </c>
      <c r="W1" s="1" t="s">
        <v>11</v>
      </c>
      <c r="X1" s="1"/>
      <c r="Y1" s="1"/>
      <c r="Z1" s="1"/>
      <c r="BJ1" s="31" t="s">
        <v>9</v>
      </c>
      <c r="BK1" s="32" t="s">
        <v>7</v>
      </c>
      <c r="BL1" s="31" t="s">
        <v>5</v>
      </c>
      <c r="BM1" s="31" t="s">
        <v>3</v>
      </c>
      <c r="BN1" s="31" t="s">
        <v>1</v>
      </c>
      <c r="BO1" s="34" t="s">
        <v>741</v>
      </c>
    </row>
    <row r="2" spans="1:67">
      <c r="E2" s="2" t="s">
        <v>554</v>
      </c>
      <c r="F2" s="2" t="s">
        <v>770</v>
      </c>
      <c r="G2" s="2" t="s">
        <v>768</v>
      </c>
      <c r="H2" s="2" t="s">
        <v>762</v>
      </c>
      <c r="I2" s="1" t="s">
        <v>743</v>
      </c>
      <c r="J2" s="6"/>
      <c r="K2" s="1" t="s">
        <v>764</v>
      </c>
      <c r="L2" s="2" t="s">
        <v>13</v>
      </c>
      <c r="M2" s="2">
        <v>0</v>
      </c>
      <c r="N2" s="2" t="s">
        <v>554</v>
      </c>
      <c r="O2" s="2">
        <v>0</v>
      </c>
      <c r="P2" s="2" t="s">
        <v>554</v>
      </c>
      <c r="Q2" s="2">
        <v>0</v>
      </c>
      <c r="R2" s="2" t="s">
        <v>554</v>
      </c>
      <c r="S2" s="2">
        <v>0</v>
      </c>
      <c r="T2" s="2" t="s">
        <v>554</v>
      </c>
      <c r="U2" s="2">
        <v>0</v>
      </c>
      <c r="V2" s="2" t="s">
        <v>554</v>
      </c>
      <c r="BJ2" s="32">
        <v>0</v>
      </c>
      <c r="BK2" s="32">
        <v>0</v>
      </c>
      <c r="BL2" s="32">
        <v>0</v>
      </c>
      <c r="BM2" s="32">
        <v>0</v>
      </c>
      <c r="BN2" s="32">
        <v>0</v>
      </c>
      <c r="BO2" s="32" t="s">
        <v>554</v>
      </c>
    </row>
    <row r="3" spans="1:67">
      <c r="E3" s="2" t="s">
        <v>555</v>
      </c>
      <c r="F3" s="2" t="s">
        <v>774</v>
      </c>
      <c r="G3" s="2" t="s">
        <v>768</v>
      </c>
      <c r="H3" s="2" t="s">
        <v>760</v>
      </c>
      <c r="I3" s="1" t="s">
        <v>552</v>
      </c>
      <c r="J3" s="6" t="s">
        <v>765</v>
      </c>
      <c r="K3" s="1" t="s">
        <v>764</v>
      </c>
      <c r="L3" s="2" t="s">
        <v>13</v>
      </c>
      <c r="M3" s="1">
        <v>0</v>
      </c>
      <c r="N3" s="1" t="s">
        <v>552</v>
      </c>
      <c r="O3" s="1">
        <v>0</v>
      </c>
      <c r="P3" s="1" t="s">
        <v>552</v>
      </c>
      <c r="Q3" s="1">
        <v>0</v>
      </c>
      <c r="R3" s="1" t="s">
        <v>552</v>
      </c>
      <c r="S3" s="1">
        <v>0</v>
      </c>
      <c r="T3" s="1" t="s">
        <v>552</v>
      </c>
      <c r="U3" s="1">
        <v>0</v>
      </c>
      <c r="V3" s="1" t="s">
        <v>552</v>
      </c>
      <c r="BJ3" s="31">
        <v>0</v>
      </c>
      <c r="BK3" s="31">
        <v>0</v>
      </c>
      <c r="BL3" s="31">
        <v>0</v>
      </c>
      <c r="BM3" s="31">
        <v>0</v>
      </c>
      <c r="BN3" s="31">
        <v>0</v>
      </c>
      <c r="BO3" s="32" t="s">
        <v>555</v>
      </c>
    </row>
    <row r="4" spans="1:67">
      <c r="E4" s="2" t="s">
        <v>766</v>
      </c>
      <c r="F4" s="2" t="s">
        <v>774</v>
      </c>
      <c r="G4" s="2" t="s">
        <v>769</v>
      </c>
      <c r="H4" s="2" t="s">
        <v>760</v>
      </c>
      <c r="I4" s="2" t="s">
        <v>14</v>
      </c>
      <c r="J4" s="6" t="s">
        <v>765</v>
      </c>
      <c r="K4" s="1" t="s">
        <v>764</v>
      </c>
      <c r="L4" s="2" t="s">
        <v>15</v>
      </c>
      <c r="M4" s="2">
        <v>2</v>
      </c>
      <c r="N4" s="2" t="s">
        <v>210</v>
      </c>
      <c r="O4" s="2">
        <v>1</v>
      </c>
      <c r="P4" s="2" t="s">
        <v>14</v>
      </c>
      <c r="Q4" s="2">
        <v>1</v>
      </c>
      <c r="R4" s="2" t="s">
        <v>14</v>
      </c>
      <c r="S4" s="2">
        <v>1</v>
      </c>
      <c r="T4" s="2" t="s">
        <v>14</v>
      </c>
      <c r="U4" s="2">
        <v>1</v>
      </c>
      <c r="V4" s="2" t="s">
        <v>14</v>
      </c>
      <c r="W4" s="3" t="s">
        <v>211</v>
      </c>
      <c r="BJ4" s="32">
        <v>1</v>
      </c>
      <c r="BK4" s="32">
        <v>1</v>
      </c>
      <c r="BL4" s="32">
        <v>1</v>
      </c>
      <c r="BM4" s="32">
        <v>1</v>
      </c>
      <c r="BN4" s="32">
        <v>2</v>
      </c>
      <c r="BO4" s="32" t="s">
        <v>766</v>
      </c>
    </row>
    <row r="5" spans="1:67">
      <c r="E5" s="2" t="s">
        <v>689</v>
      </c>
      <c r="F5" s="2" t="s">
        <v>770</v>
      </c>
      <c r="G5" s="2" t="s">
        <v>769</v>
      </c>
      <c r="H5" s="2" t="s">
        <v>760</v>
      </c>
      <c r="I5" s="2" t="s">
        <v>154</v>
      </c>
      <c r="J5" s="6" t="s">
        <v>765</v>
      </c>
      <c r="K5" s="1" t="s">
        <v>764</v>
      </c>
      <c r="L5" s="2" t="s">
        <v>15</v>
      </c>
      <c r="O5" s="2">
        <v>2</v>
      </c>
      <c r="P5" s="2" t="s">
        <v>154</v>
      </c>
      <c r="Q5" s="2">
        <v>2</v>
      </c>
      <c r="R5" s="2" t="s">
        <v>154</v>
      </c>
      <c r="S5" s="2">
        <v>2</v>
      </c>
      <c r="T5" s="2" t="s">
        <v>154</v>
      </c>
      <c r="U5" s="2">
        <v>2</v>
      </c>
      <c r="V5" s="2" t="s">
        <v>474</v>
      </c>
      <c r="W5" s="3" t="s">
        <v>155</v>
      </c>
      <c r="BJ5" s="32">
        <v>2</v>
      </c>
      <c r="BK5" s="32">
        <v>2</v>
      </c>
      <c r="BL5" s="32">
        <v>2</v>
      </c>
      <c r="BM5" s="32">
        <v>2</v>
      </c>
      <c r="BN5" s="33"/>
      <c r="BO5" s="32" t="s">
        <v>689</v>
      </c>
    </row>
    <row r="6" spans="1:67">
      <c r="E6" s="2" t="s">
        <v>683</v>
      </c>
      <c r="F6" s="2" t="s">
        <v>774</v>
      </c>
      <c r="G6" s="2" t="s">
        <v>771</v>
      </c>
      <c r="H6" s="2" t="s">
        <v>760</v>
      </c>
      <c r="I6" s="2" t="s">
        <v>148</v>
      </c>
      <c r="J6" s="6" t="s">
        <v>765</v>
      </c>
      <c r="K6" s="1" t="s">
        <v>764</v>
      </c>
      <c r="L6" s="2" t="s">
        <v>142</v>
      </c>
      <c r="M6" s="2">
        <v>129</v>
      </c>
      <c r="N6" s="2" t="s">
        <v>148</v>
      </c>
      <c r="O6" s="2">
        <v>3</v>
      </c>
      <c r="P6" s="2" t="s">
        <v>148</v>
      </c>
      <c r="Q6" s="2">
        <v>3</v>
      </c>
      <c r="R6" s="2" t="s">
        <v>148</v>
      </c>
      <c r="S6" s="2">
        <v>3</v>
      </c>
      <c r="T6" s="2" t="s">
        <v>148</v>
      </c>
      <c r="U6" s="2">
        <v>4</v>
      </c>
      <c r="V6" s="2" t="s">
        <v>148</v>
      </c>
      <c r="W6" s="3" t="s">
        <v>468</v>
      </c>
      <c r="BJ6" s="32">
        <v>4</v>
      </c>
      <c r="BK6" s="32">
        <v>3</v>
      </c>
      <c r="BL6" s="32">
        <v>3</v>
      </c>
      <c r="BM6" s="32">
        <v>3</v>
      </c>
      <c r="BN6" s="32">
        <v>129</v>
      </c>
      <c r="BO6" s="32" t="s">
        <v>683</v>
      </c>
    </row>
    <row r="7" spans="1:67">
      <c r="E7" s="2" t="s">
        <v>690</v>
      </c>
      <c r="F7" s="2" t="s">
        <v>774</v>
      </c>
      <c r="G7" s="2" t="s">
        <v>771</v>
      </c>
      <c r="H7" s="2" t="s">
        <v>760</v>
      </c>
      <c r="I7" s="2" t="s">
        <v>156</v>
      </c>
      <c r="J7" s="6" t="s">
        <v>765</v>
      </c>
      <c r="K7" s="1" t="s">
        <v>764</v>
      </c>
      <c r="L7" s="2" t="s">
        <v>142</v>
      </c>
      <c r="O7" s="2">
        <v>4</v>
      </c>
      <c r="P7" s="2" t="s">
        <v>156</v>
      </c>
      <c r="Q7" s="2">
        <v>4</v>
      </c>
      <c r="R7" s="2" t="s">
        <v>156</v>
      </c>
      <c r="S7" s="2">
        <v>4</v>
      </c>
      <c r="T7" s="2" t="s">
        <v>156</v>
      </c>
      <c r="W7" s="3" t="s">
        <v>475</v>
      </c>
      <c r="BJ7" s="33"/>
      <c r="BK7" s="32">
        <v>4</v>
      </c>
      <c r="BL7" s="32">
        <v>4</v>
      </c>
      <c r="BM7" s="32">
        <v>4</v>
      </c>
      <c r="BN7" s="33"/>
      <c r="BO7" s="32" t="s">
        <v>690</v>
      </c>
    </row>
    <row r="8" spans="1:67">
      <c r="E8" s="2" t="s">
        <v>682</v>
      </c>
      <c r="F8" s="2" t="s">
        <v>774</v>
      </c>
      <c r="G8" s="2" t="s">
        <v>771</v>
      </c>
      <c r="H8" s="2" t="s">
        <v>760</v>
      </c>
      <c r="I8" s="2" t="s">
        <v>147</v>
      </c>
      <c r="J8" s="6" t="s">
        <v>765</v>
      </c>
      <c r="K8" s="1" t="s">
        <v>764</v>
      </c>
      <c r="L8" s="2" t="s">
        <v>142</v>
      </c>
      <c r="M8" s="2">
        <v>128</v>
      </c>
      <c r="N8" s="2" t="s">
        <v>147</v>
      </c>
      <c r="O8" s="2">
        <v>5</v>
      </c>
      <c r="P8" s="2" t="s">
        <v>147</v>
      </c>
      <c r="Q8" s="2">
        <v>5</v>
      </c>
      <c r="R8" s="2" t="s">
        <v>147</v>
      </c>
      <c r="S8" s="2">
        <v>5</v>
      </c>
      <c r="T8" s="2" t="s">
        <v>147</v>
      </c>
      <c r="W8" s="3" t="s">
        <v>467</v>
      </c>
      <c r="BJ8" s="33"/>
      <c r="BK8" s="32">
        <v>5</v>
      </c>
      <c r="BL8" s="32">
        <v>5</v>
      </c>
      <c r="BM8" s="32">
        <v>5</v>
      </c>
      <c r="BN8" s="32">
        <v>128</v>
      </c>
      <c r="BO8" s="32" t="s">
        <v>682</v>
      </c>
    </row>
    <row r="9" spans="1:67">
      <c r="E9" s="2" t="s">
        <v>681</v>
      </c>
      <c r="F9" s="2" t="s">
        <v>774</v>
      </c>
      <c r="G9" s="2" t="s">
        <v>771</v>
      </c>
      <c r="H9" s="2" t="s">
        <v>760</v>
      </c>
      <c r="I9" s="2" t="s">
        <v>146</v>
      </c>
      <c r="J9" s="6" t="s">
        <v>765</v>
      </c>
      <c r="K9" s="1" t="s">
        <v>764</v>
      </c>
      <c r="L9" s="2" t="s">
        <v>142</v>
      </c>
      <c r="M9" s="2">
        <v>127</v>
      </c>
      <c r="N9" s="2" t="s">
        <v>146</v>
      </c>
      <c r="O9" s="2">
        <v>6</v>
      </c>
      <c r="P9" s="2" t="s">
        <v>146</v>
      </c>
      <c r="Q9" s="2">
        <v>6</v>
      </c>
      <c r="R9" s="2" t="s">
        <v>146</v>
      </c>
      <c r="S9" s="2">
        <v>6</v>
      </c>
      <c r="T9" s="2" t="s">
        <v>146</v>
      </c>
      <c r="U9" s="2">
        <v>3</v>
      </c>
      <c r="V9" s="2" t="s">
        <v>146</v>
      </c>
      <c r="W9" s="3" t="s">
        <v>466</v>
      </c>
      <c r="BJ9" s="32">
        <v>3</v>
      </c>
      <c r="BK9" s="32">
        <v>6</v>
      </c>
      <c r="BL9" s="32">
        <v>6</v>
      </c>
      <c r="BM9" s="32">
        <v>6</v>
      </c>
      <c r="BN9" s="32">
        <v>127</v>
      </c>
      <c r="BO9" s="32" t="s">
        <v>681</v>
      </c>
    </row>
    <row r="10" spans="1:67">
      <c r="E10" s="2" t="s">
        <v>691</v>
      </c>
      <c r="F10" s="2" t="s">
        <v>774</v>
      </c>
      <c r="G10" s="2" t="s">
        <v>771</v>
      </c>
      <c r="H10" s="2" t="s">
        <v>760</v>
      </c>
      <c r="I10" s="2" t="s">
        <v>157</v>
      </c>
      <c r="J10" s="6" t="s">
        <v>765</v>
      </c>
      <c r="K10" s="1" t="s">
        <v>764</v>
      </c>
      <c r="L10" s="2" t="s">
        <v>142</v>
      </c>
      <c r="O10" s="2">
        <v>7</v>
      </c>
      <c r="P10" s="2" t="s">
        <v>157</v>
      </c>
      <c r="Q10" s="2">
        <v>7</v>
      </c>
      <c r="R10" s="2" t="s">
        <v>157</v>
      </c>
      <c r="S10" s="2">
        <v>7</v>
      </c>
      <c r="T10" s="2" t="s">
        <v>157</v>
      </c>
      <c r="U10" s="2">
        <v>6</v>
      </c>
      <c r="V10" s="2" t="s">
        <v>157</v>
      </c>
      <c r="W10" s="3" t="s">
        <v>476</v>
      </c>
      <c r="BJ10" s="32">
        <v>6</v>
      </c>
      <c r="BK10" s="32">
        <v>7</v>
      </c>
      <c r="BL10" s="32">
        <v>7</v>
      </c>
      <c r="BM10" s="32">
        <v>7</v>
      </c>
      <c r="BN10" s="33"/>
      <c r="BO10" s="32" t="s">
        <v>691</v>
      </c>
    </row>
    <row r="11" spans="1:67">
      <c r="E11" s="2" t="s">
        <v>692</v>
      </c>
      <c r="F11" s="2" t="s">
        <v>770</v>
      </c>
      <c r="G11" s="2" t="s">
        <v>771</v>
      </c>
      <c r="H11" s="2" t="s">
        <v>760</v>
      </c>
      <c r="I11" s="2" t="s">
        <v>158</v>
      </c>
      <c r="J11" s="6" t="s">
        <v>765</v>
      </c>
      <c r="K11" s="1" t="s">
        <v>764</v>
      </c>
      <c r="L11" s="2" t="s">
        <v>142</v>
      </c>
      <c r="O11" s="2">
        <v>8</v>
      </c>
      <c r="P11" s="2" t="s">
        <v>158</v>
      </c>
      <c r="Q11" s="2">
        <v>8</v>
      </c>
      <c r="R11" s="2" t="s">
        <v>158</v>
      </c>
      <c r="S11" s="2">
        <v>8</v>
      </c>
      <c r="T11" s="2" t="s">
        <v>158</v>
      </c>
      <c r="U11" s="2">
        <v>7</v>
      </c>
      <c r="V11" s="2" t="s">
        <v>158</v>
      </c>
      <c r="W11" s="3" t="s">
        <v>477</v>
      </c>
      <c r="BJ11" s="32">
        <v>7</v>
      </c>
      <c r="BK11" s="32">
        <v>8</v>
      </c>
      <c r="BL11" s="32">
        <v>8</v>
      </c>
      <c r="BM11" s="32">
        <v>8</v>
      </c>
      <c r="BN11" s="33"/>
      <c r="BO11" s="32" t="s">
        <v>692</v>
      </c>
    </row>
    <row r="12" spans="1:67">
      <c r="D12" s="2" t="s">
        <v>756</v>
      </c>
      <c r="E12" s="2" t="s">
        <v>557</v>
      </c>
      <c r="F12" s="2" t="s">
        <v>774</v>
      </c>
      <c r="G12" s="2" t="s">
        <v>768</v>
      </c>
      <c r="H12" s="2" t="s">
        <v>762</v>
      </c>
      <c r="I12" s="2" t="s">
        <v>16</v>
      </c>
      <c r="J12" s="6"/>
      <c r="K12" s="1" t="s">
        <v>764</v>
      </c>
      <c r="L12" s="2" t="s">
        <v>17</v>
      </c>
      <c r="M12" s="2">
        <v>3</v>
      </c>
      <c r="N12" s="2" t="s">
        <v>212</v>
      </c>
      <c r="O12" s="2">
        <v>9</v>
      </c>
      <c r="P12" s="2" t="s">
        <v>212</v>
      </c>
      <c r="Q12" s="2">
        <v>9</v>
      </c>
      <c r="R12" s="2" t="s">
        <v>212</v>
      </c>
      <c r="S12" s="2">
        <v>9</v>
      </c>
      <c r="T12" s="2" t="s">
        <v>212</v>
      </c>
      <c r="U12" s="2">
        <v>8</v>
      </c>
      <c r="V12" s="2" t="s">
        <v>212</v>
      </c>
      <c r="W12" s="3" t="s">
        <v>213</v>
      </c>
      <c r="BJ12" s="32">
        <v>8</v>
      </c>
      <c r="BK12" s="32">
        <v>9</v>
      </c>
      <c r="BL12" s="32">
        <v>9</v>
      </c>
      <c r="BM12" s="32">
        <v>9</v>
      </c>
      <c r="BN12" s="32">
        <v>3</v>
      </c>
      <c r="BO12" s="32" t="s">
        <v>557</v>
      </c>
    </row>
    <row r="13" spans="1:67">
      <c r="C13" s="2" t="s">
        <v>751</v>
      </c>
      <c r="E13" s="2" t="s">
        <v>693</v>
      </c>
      <c r="F13" s="2" t="s">
        <v>774</v>
      </c>
      <c r="G13" s="2" t="s">
        <v>768</v>
      </c>
      <c r="H13" s="2" t="s">
        <v>762</v>
      </c>
      <c r="I13" s="2" t="s">
        <v>159</v>
      </c>
      <c r="J13" s="6"/>
      <c r="K13" s="1" t="s">
        <v>764</v>
      </c>
      <c r="L13" s="2" t="s">
        <v>17</v>
      </c>
      <c r="O13" s="2">
        <v>10</v>
      </c>
      <c r="P13" s="2" t="s">
        <v>214</v>
      </c>
      <c r="Q13" s="2">
        <v>10</v>
      </c>
      <c r="R13" s="2" t="s">
        <v>214</v>
      </c>
      <c r="S13" s="2">
        <v>10</v>
      </c>
      <c r="T13" s="2" t="s">
        <v>214</v>
      </c>
      <c r="U13" s="2">
        <v>9</v>
      </c>
      <c r="V13" s="2" t="s">
        <v>214</v>
      </c>
      <c r="W13" s="3" t="s">
        <v>478</v>
      </c>
      <c r="BJ13" s="32">
        <v>9</v>
      </c>
      <c r="BK13" s="32">
        <v>10</v>
      </c>
      <c r="BL13" s="32">
        <v>10</v>
      </c>
      <c r="BM13" s="32">
        <v>10</v>
      </c>
      <c r="BN13" s="33"/>
      <c r="BO13" s="32" t="s">
        <v>693</v>
      </c>
    </row>
    <row r="14" spans="1:67">
      <c r="A14" s="2" t="s">
        <v>748</v>
      </c>
      <c r="C14" s="2" t="s">
        <v>751</v>
      </c>
      <c r="E14" s="2" t="s">
        <v>558</v>
      </c>
      <c r="F14" s="2" t="s">
        <v>774</v>
      </c>
      <c r="G14" s="2" t="s">
        <v>768</v>
      </c>
      <c r="H14" s="2" t="s">
        <v>762</v>
      </c>
      <c r="I14" s="2" t="s">
        <v>18</v>
      </c>
      <c r="J14" s="6"/>
      <c r="K14" s="1" t="s">
        <v>764</v>
      </c>
      <c r="L14" s="2" t="s">
        <v>17</v>
      </c>
      <c r="M14" s="2">
        <v>4</v>
      </c>
      <c r="N14" s="2" t="s">
        <v>214</v>
      </c>
      <c r="O14" s="2">
        <v>11</v>
      </c>
      <c r="P14" s="2" t="s">
        <v>215</v>
      </c>
      <c r="Q14" s="2">
        <v>11</v>
      </c>
      <c r="R14" s="2" t="s">
        <v>215</v>
      </c>
      <c r="S14" s="2">
        <v>11</v>
      </c>
      <c r="T14" s="2" t="s">
        <v>215</v>
      </c>
      <c r="U14" s="2">
        <v>10</v>
      </c>
      <c r="V14" s="2" t="s">
        <v>215</v>
      </c>
      <c r="W14" s="3" t="s">
        <v>216</v>
      </c>
      <c r="BJ14" s="32">
        <v>10</v>
      </c>
      <c r="BK14" s="32">
        <v>11</v>
      </c>
      <c r="BL14" s="32">
        <v>11</v>
      </c>
      <c r="BM14" s="32">
        <v>11</v>
      </c>
      <c r="BN14" s="32">
        <v>4</v>
      </c>
      <c r="BO14" s="32" t="s">
        <v>558</v>
      </c>
    </row>
    <row r="15" spans="1:67">
      <c r="A15" s="2" t="s">
        <v>748</v>
      </c>
      <c r="D15" s="2" t="s">
        <v>757</v>
      </c>
      <c r="E15" s="2" t="s">
        <v>559</v>
      </c>
      <c r="F15" s="2" t="s">
        <v>774</v>
      </c>
      <c r="G15" s="2" t="s">
        <v>768</v>
      </c>
      <c r="H15" s="2" t="s">
        <v>762</v>
      </c>
      <c r="I15" s="2" t="s">
        <v>19</v>
      </c>
      <c r="J15" s="6"/>
      <c r="K15" s="1" t="s">
        <v>764</v>
      </c>
      <c r="L15" s="2" t="s">
        <v>17</v>
      </c>
      <c r="M15" s="2">
        <v>5</v>
      </c>
      <c r="N15" s="2" t="s">
        <v>215</v>
      </c>
      <c r="O15" s="2">
        <v>12</v>
      </c>
      <c r="P15" s="2" t="s">
        <v>217</v>
      </c>
      <c r="Q15" s="2">
        <v>12</v>
      </c>
      <c r="R15" s="2" t="s">
        <v>217</v>
      </c>
      <c r="S15" s="2">
        <v>12</v>
      </c>
      <c r="T15" s="2" t="s">
        <v>217</v>
      </c>
      <c r="U15" s="2">
        <v>11</v>
      </c>
      <c r="V15" s="2" t="s">
        <v>217</v>
      </c>
      <c r="W15" s="3" t="s">
        <v>218</v>
      </c>
      <c r="BJ15" s="32">
        <v>11</v>
      </c>
      <c r="BK15" s="32">
        <v>12</v>
      </c>
      <c r="BL15" s="32">
        <v>12</v>
      </c>
      <c r="BM15" s="32">
        <v>12</v>
      </c>
      <c r="BN15" s="32">
        <v>5</v>
      </c>
      <c r="BO15" s="32" t="s">
        <v>559</v>
      </c>
    </row>
    <row r="16" spans="1:67">
      <c r="D16" s="2" t="s">
        <v>757</v>
      </c>
      <c r="E16" s="2" t="s">
        <v>694</v>
      </c>
      <c r="F16" s="2" t="s">
        <v>774</v>
      </c>
      <c r="G16" s="2" t="s">
        <v>768</v>
      </c>
      <c r="H16" s="2" t="s">
        <v>762</v>
      </c>
      <c r="I16" s="2" t="s">
        <v>160</v>
      </c>
      <c r="J16" s="6"/>
      <c r="K16" s="1" t="s">
        <v>764</v>
      </c>
      <c r="L16" s="2" t="s">
        <v>17</v>
      </c>
      <c r="O16" s="2">
        <v>13</v>
      </c>
      <c r="P16" s="2" t="s">
        <v>221</v>
      </c>
      <c r="Q16" s="2">
        <v>13</v>
      </c>
      <c r="R16" s="2" t="s">
        <v>221</v>
      </c>
      <c r="S16" s="2">
        <v>13</v>
      </c>
      <c r="T16" s="2" t="s">
        <v>221</v>
      </c>
      <c r="U16" s="2">
        <v>12</v>
      </c>
      <c r="V16" s="2" t="s">
        <v>221</v>
      </c>
      <c r="W16" s="3" t="s">
        <v>479</v>
      </c>
      <c r="BJ16" s="32">
        <v>12</v>
      </c>
      <c r="BK16" s="32">
        <v>13</v>
      </c>
      <c r="BL16" s="32">
        <v>13</v>
      </c>
      <c r="BM16" s="32">
        <v>13</v>
      </c>
      <c r="BN16" s="33"/>
      <c r="BO16" s="32" t="s">
        <v>694</v>
      </c>
    </row>
    <row r="17" spans="1:67">
      <c r="A17" s="2" t="s">
        <v>748</v>
      </c>
      <c r="E17" s="2" t="s">
        <v>560</v>
      </c>
      <c r="F17" s="2" t="s">
        <v>774</v>
      </c>
      <c r="G17" s="2" t="s">
        <v>768</v>
      </c>
      <c r="H17" s="2" t="s">
        <v>762</v>
      </c>
      <c r="I17" s="2" t="s">
        <v>20</v>
      </c>
      <c r="J17" s="6"/>
      <c r="K17" s="1" t="s">
        <v>764</v>
      </c>
      <c r="L17" s="2" t="s">
        <v>17</v>
      </c>
      <c r="M17" s="2">
        <v>6</v>
      </c>
      <c r="N17" s="2" t="s">
        <v>217</v>
      </c>
      <c r="O17" s="2">
        <v>14</v>
      </c>
      <c r="P17" s="2" t="s">
        <v>219</v>
      </c>
      <c r="Q17" s="2">
        <v>14</v>
      </c>
      <c r="R17" s="2" t="s">
        <v>219</v>
      </c>
      <c r="S17" s="2">
        <v>14</v>
      </c>
      <c r="T17" s="2" t="s">
        <v>219</v>
      </c>
      <c r="U17" s="2">
        <v>13</v>
      </c>
      <c r="V17" s="2" t="s">
        <v>219</v>
      </c>
      <c r="W17" s="3" t="s">
        <v>220</v>
      </c>
      <c r="BJ17" s="32">
        <v>13</v>
      </c>
      <c r="BK17" s="32">
        <v>14</v>
      </c>
      <c r="BL17" s="32">
        <v>14</v>
      </c>
      <c r="BM17" s="32">
        <v>14</v>
      </c>
      <c r="BN17" s="32">
        <v>6</v>
      </c>
      <c r="BO17" s="32" t="s">
        <v>560</v>
      </c>
    </row>
    <row r="18" spans="1:67">
      <c r="E18" s="2" t="s">
        <v>695</v>
      </c>
      <c r="F18" s="2" t="s">
        <v>774</v>
      </c>
      <c r="G18" s="2" t="s">
        <v>768</v>
      </c>
      <c r="H18" s="2" t="s">
        <v>762</v>
      </c>
      <c r="I18" s="2" t="s">
        <v>161</v>
      </c>
      <c r="J18" s="6"/>
      <c r="K18" s="1" t="s">
        <v>764</v>
      </c>
      <c r="L18" s="2" t="s">
        <v>17</v>
      </c>
      <c r="O18" s="2">
        <v>15</v>
      </c>
      <c r="P18" s="2" t="s">
        <v>226</v>
      </c>
      <c r="Q18" s="2">
        <v>15</v>
      </c>
      <c r="R18" s="2" t="s">
        <v>226</v>
      </c>
      <c r="S18" s="2">
        <v>15</v>
      </c>
      <c r="T18" s="2" t="s">
        <v>226</v>
      </c>
      <c r="U18" s="2">
        <v>14</v>
      </c>
      <c r="V18" s="2" t="s">
        <v>226</v>
      </c>
      <c r="W18" s="3" t="s">
        <v>480</v>
      </c>
      <c r="BJ18" s="32">
        <v>14</v>
      </c>
      <c r="BK18" s="32">
        <v>15</v>
      </c>
      <c r="BL18" s="32">
        <v>15</v>
      </c>
      <c r="BM18" s="32">
        <v>15</v>
      </c>
      <c r="BN18" s="33"/>
      <c r="BO18" s="32" t="s">
        <v>695</v>
      </c>
    </row>
    <row r="19" spans="1:67">
      <c r="E19" s="2" t="s">
        <v>696</v>
      </c>
      <c r="F19" s="2" t="s">
        <v>774</v>
      </c>
      <c r="G19" s="2" t="s">
        <v>768</v>
      </c>
      <c r="H19" s="2" t="s">
        <v>762</v>
      </c>
      <c r="I19" s="2" t="s">
        <v>162</v>
      </c>
      <c r="J19" s="6"/>
      <c r="K19" s="1" t="s">
        <v>764</v>
      </c>
      <c r="L19" s="2" t="s">
        <v>17</v>
      </c>
      <c r="O19" s="2">
        <v>16</v>
      </c>
      <c r="P19" s="2" t="s">
        <v>229</v>
      </c>
      <c r="Q19" s="2">
        <v>16</v>
      </c>
      <c r="R19" s="2" t="s">
        <v>229</v>
      </c>
      <c r="S19" s="2">
        <v>16</v>
      </c>
      <c r="T19" s="2" t="s">
        <v>229</v>
      </c>
      <c r="U19" s="2">
        <v>15</v>
      </c>
      <c r="V19" s="2" t="s">
        <v>229</v>
      </c>
      <c r="W19" s="3" t="s">
        <v>481</v>
      </c>
      <c r="BJ19" s="32">
        <v>15</v>
      </c>
      <c r="BK19" s="32">
        <v>16</v>
      </c>
      <c r="BL19" s="32">
        <v>16</v>
      </c>
      <c r="BM19" s="32">
        <v>16</v>
      </c>
      <c r="BN19" s="33"/>
      <c r="BO19" s="32" t="s">
        <v>696</v>
      </c>
    </row>
    <row r="20" spans="1:67">
      <c r="E20" s="2" t="s">
        <v>697</v>
      </c>
      <c r="F20" s="2" t="s">
        <v>774</v>
      </c>
      <c r="G20" s="2" t="s">
        <v>773</v>
      </c>
      <c r="H20" s="2" t="s">
        <v>760</v>
      </c>
      <c r="I20" s="2" t="s">
        <v>163</v>
      </c>
      <c r="J20" s="6" t="s">
        <v>765</v>
      </c>
      <c r="K20" s="1" t="s">
        <v>764</v>
      </c>
      <c r="L20" s="2" t="s">
        <v>17</v>
      </c>
      <c r="O20" s="2">
        <v>17</v>
      </c>
      <c r="P20" s="2" t="s">
        <v>232</v>
      </c>
      <c r="Q20" s="2">
        <v>17</v>
      </c>
      <c r="R20" s="2" t="s">
        <v>232</v>
      </c>
      <c r="S20" s="2">
        <v>17</v>
      </c>
      <c r="T20" s="2" t="s">
        <v>232</v>
      </c>
      <c r="U20" s="2">
        <v>16</v>
      </c>
      <c r="V20" s="2" t="s">
        <v>232</v>
      </c>
      <c r="W20" s="3" t="s">
        <v>482</v>
      </c>
      <c r="BJ20" s="32">
        <v>16</v>
      </c>
      <c r="BK20" s="32">
        <v>17</v>
      </c>
      <c r="BL20" s="32">
        <v>17</v>
      </c>
      <c r="BM20" s="32">
        <v>17</v>
      </c>
      <c r="BN20" s="33"/>
      <c r="BO20" s="32" t="s">
        <v>697</v>
      </c>
    </row>
    <row r="21" spans="1:67">
      <c r="D21" s="2" t="s">
        <v>758</v>
      </c>
      <c r="E21" s="2" t="s">
        <v>561</v>
      </c>
      <c r="F21" s="2" t="s">
        <v>774</v>
      </c>
      <c r="G21" s="2" t="s">
        <v>773</v>
      </c>
      <c r="H21" s="2" t="s">
        <v>760</v>
      </c>
      <c r="I21" s="2" t="s">
        <v>21</v>
      </c>
      <c r="J21" s="6" t="s">
        <v>765</v>
      </c>
      <c r="K21" s="1" t="s">
        <v>764</v>
      </c>
      <c r="L21" s="2" t="s">
        <v>17</v>
      </c>
      <c r="M21" s="2">
        <v>7</v>
      </c>
      <c r="N21" s="2" t="s">
        <v>221</v>
      </c>
      <c r="O21" s="2">
        <v>18</v>
      </c>
      <c r="P21" s="2" t="s">
        <v>222</v>
      </c>
      <c r="Q21" s="2">
        <v>18</v>
      </c>
      <c r="R21" s="2" t="s">
        <v>222</v>
      </c>
      <c r="S21" s="2">
        <v>18</v>
      </c>
      <c r="T21" s="2" t="s">
        <v>222</v>
      </c>
      <c r="U21" s="2">
        <v>17</v>
      </c>
      <c r="V21" s="2" t="s">
        <v>222</v>
      </c>
      <c r="W21" s="3" t="s">
        <v>223</v>
      </c>
      <c r="BJ21" s="32">
        <v>17</v>
      </c>
      <c r="BK21" s="32">
        <v>18</v>
      </c>
      <c r="BL21" s="32">
        <v>18</v>
      </c>
      <c r="BM21" s="32">
        <v>18</v>
      </c>
      <c r="BN21" s="32">
        <v>7</v>
      </c>
      <c r="BO21" s="32" t="s">
        <v>561</v>
      </c>
    </row>
    <row r="22" spans="1:67">
      <c r="A22" s="2" t="s">
        <v>748</v>
      </c>
      <c r="C22" s="2" t="s">
        <v>751</v>
      </c>
      <c r="D22" s="2" t="s">
        <v>756</v>
      </c>
      <c r="E22" s="2" t="s">
        <v>562</v>
      </c>
      <c r="F22" s="2" t="s">
        <v>774</v>
      </c>
      <c r="G22" s="2" t="s">
        <v>773</v>
      </c>
      <c r="H22" s="2" t="s">
        <v>760</v>
      </c>
      <c r="I22" s="2" t="s">
        <v>22</v>
      </c>
      <c r="J22" s="6" t="s">
        <v>765</v>
      </c>
      <c r="K22" s="1" t="s">
        <v>764</v>
      </c>
      <c r="L22" s="2" t="s">
        <v>17</v>
      </c>
      <c r="M22" s="2">
        <v>8</v>
      </c>
      <c r="N22" s="2" t="s">
        <v>219</v>
      </c>
      <c r="O22" s="2">
        <v>19</v>
      </c>
      <c r="P22" s="2" t="s">
        <v>224</v>
      </c>
      <c r="Q22" s="2">
        <v>19</v>
      </c>
      <c r="R22" s="2" t="s">
        <v>224</v>
      </c>
      <c r="S22" s="2">
        <v>19</v>
      </c>
      <c r="T22" s="2" t="s">
        <v>224</v>
      </c>
      <c r="U22" s="2">
        <v>18</v>
      </c>
      <c r="V22" s="2" t="s">
        <v>224</v>
      </c>
      <c r="W22" s="3" t="s">
        <v>225</v>
      </c>
      <c r="BJ22" s="32">
        <v>18</v>
      </c>
      <c r="BK22" s="32">
        <v>19</v>
      </c>
      <c r="BL22" s="32">
        <v>19</v>
      </c>
      <c r="BM22" s="32">
        <v>19</v>
      </c>
      <c r="BN22" s="32">
        <v>8</v>
      </c>
      <c r="BO22" s="32" t="s">
        <v>562</v>
      </c>
    </row>
    <row r="23" spans="1:67">
      <c r="A23" s="2" t="s">
        <v>748</v>
      </c>
      <c r="D23" s="2" t="s">
        <v>759</v>
      </c>
      <c r="E23" s="2" t="s">
        <v>563</v>
      </c>
      <c r="F23" s="2" t="s">
        <v>774</v>
      </c>
      <c r="G23" s="2" t="s">
        <v>773</v>
      </c>
      <c r="H23" s="2" t="s">
        <v>760</v>
      </c>
      <c r="I23" s="2" t="s">
        <v>23</v>
      </c>
      <c r="J23" s="6" t="s">
        <v>765</v>
      </c>
      <c r="K23" s="1" t="s">
        <v>764</v>
      </c>
      <c r="L23" s="2" t="s">
        <v>17</v>
      </c>
      <c r="M23" s="2">
        <v>9</v>
      </c>
      <c r="N23" s="2" t="s">
        <v>226</v>
      </c>
      <c r="O23" s="2">
        <v>20</v>
      </c>
      <c r="P23" s="2" t="s">
        <v>227</v>
      </c>
      <c r="Q23" s="2">
        <v>20</v>
      </c>
      <c r="R23" s="2" t="s">
        <v>227</v>
      </c>
      <c r="S23" s="2">
        <v>20</v>
      </c>
      <c r="T23" s="2" t="s">
        <v>227</v>
      </c>
      <c r="U23" s="2">
        <v>19</v>
      </c>
      <c r="V23" s="2" t="s">
        <v>227</v>
      </c>
      <c r="W23" s="3" t="s">
        <v>228</v>
      </c>
      <c r="BJ23" s="32">
        <v>19</v>
      </c>
      <c r="BK23" s="32">
        <v>20</v>
      </c>
      <c r="BL23" s="32">
        <v>20</v>
      </c>
      <c r="BM23" s="32">
        <v>20</v>
      </c>
      <c r="BN23" s="32">
        <v>9</v>
      </c>
      <c r="BO23" s="32" t="s">
        <v>563</v>
      </c>
    </row>
    <row r="24" spans="1:67">
      <c r="D24" s="2" t="s">
        <v>757</v>
      </c>
      <c r="E24" s="2" t="s">
        <v>698</v>
      </c>
      <c r="F24" s="2" t="s">
        <v>774</v>
      </c>
      <c r="G24" s="2" t="s">
        <v>773</v>
      </c>
      <c r="H24" s="2" t="s">
        <v>760</v>
      </c>
      <c r="I24" s="2" t="s">
        <v>164</v>
      </c>
      <c r="J24" s="6" t="s">
        <v>765</v>
      </c>
      <c r="K24" s="1" t="s">
        <v>764</v>
      </c>
      <c r="L24" s="2" t="s">
        <v>17</v>
      </c>
      <c r="O24" s="2">
        <v>21</v>
      </c>
      <c r="P24" s="2" t="s">
        <v>240</v>
      </c>
      <c r="Q24" s="2">
        <v>21</v>
      </c>
      <c r="R24" s="2" t="s">
        <v>240</v>
      </c>
      <c r="S24" s="2">
        <v>21</v>
      </c>
      <c r="T24" s="2" t="s">
        <v>240</v>
      </c>
      <c r="U24" s="2">
        <v>20</v>
      </c>
      <c r="V24" s="2" t="s">
        <v>240</v>
      </c>
      <c r="W24" s="3" t="s">
        <v>483</v>
      </c>
      <c r="BJ24" s="32">
        <v>20</v>
      </c>
      <c r="BK24" s="32">
        <v>21</v>
      </c>
      <c r="BL24" s="32">
        <v>21</v>
      </c>
      <c r="BM24" s="32">
        <v>21</v>
      </c>
      <c r="BN24" s="33"/>
      <c r="BO24" s="32" t="s">
        <v>698</v>
      </c>
    </row>
    <row r="25" spans="1:67">
      <c r="D25" s="2" t="s">
        <v>759</v>
      </c>
      <c r="E25" s="2" t="s">
        <v>699</v>
      </c>
      <c r="F25" s="2" t="s">
        <v>774</v>
      </c>
      <c r="G25" s="2" t="s">
        <v>773</v>
      </c>
      <c r="H25" s="2" t="s">
        <v>760</v>
      </c>
      <c r="I25" s="2" t="s">
        <v>165</v>
      </c>
      <c r="J25" s="6" t="s">
        <v>765</v>
      </c>
      <c r="K25" s="1" t="s">
        <v>764</v>
      </c>
      <c r="L25" s="2" t="s">
        <v>17</v>
      </c>
      <c r="O25" s="2">
        <v>22</v>
      </c>
      <c r="P25" s="2" t="s">
        <v>243</v>
      </c>
      <c r="Q25" s="2">
        <v>22</v>
      </c>
      <c r="R25" s="2" t="s">
        <v>243</v>
      </c>
      <c r="S25" s="2">
        <v>22</v>
      </c>
      <c r="T25" s="2" t="s">
        <v>243</v>
      </c>
      <c r="U25" s="2">
        <v>21</v>
      </c>
      <c r="V25" s="2" t="s">
        <v>243</v>
      </c>
      <c r="W25" s="3" t="s">
        <v>484</v>
      </c>
      <c r="BJ25" s="32">
        <v>21</v>
      </c>
      <c r="BK25" s="32">
        <v>22</v>
      </c>
      <c r="BL25" s="32">
        <v>22</v>
      </c>
      <c r="BM25" s="32">
        <v>22</v>
      </c>
      <c r="BN25" s="33"/>
      <c r="BO25" s="32" t="s">
        <v>699</v>
      </c>
    </row>
    <row r="26" spans="1:67">
      <c r="D26" s="2" t="s">
        <v>759</v>
      </c>
      <c r="E26" s="2" t="s">
        <v>700</v>
      </c>
      <c r="F26" s="2" t="s">
        <v>774</v>
      </c>
      <c r="G26" s="2" t="s">
        <v>773</v>
      </c>
      <c r="H26" s="2" t="s">
        <v>760</v>
      </c>
      <c r="I26" s="2" t="s">
        <v>166</v>
      </c>
      <c r="J26" s="6" t="s">
        <v>765</v>
      </c>
      <c r="K26" s="1" t="s">
        <v>764</v>
      </c>
      <c r="L26" s="2" t="s">
        <v>17</v>
      </c>
      <c r="O26" s="2">
        <v>23</v>
      </c>
      <c r="P26" s="2" t="s">
        <v>246</v>
      </c>
      <c r="Q26" s="2">
        <v>23</v>
      </c>
      <c r="R26" s="2" t="s">
        <v>246</v>
      </c>
      <c r="S26" s="2">
        <v>23</v>
      </c>
      <c r="T26" s="2" t="s">
        <v>246</v>
      </c>
      <c r="U26" s="2">
        <v>22</v>
      </c>
      <c r="V26" s="2" t="s">
        <v>246</v>
      </c>
      <c r="W26" s="3" t="s">
        <v>485</v>
      </c>
      <c r="BJ26" s="32">
        <v>22</v>
      </c>
      <c r="BK26" s="32">
        <v>23</v>
      </c>
      <c r="BL26" s="32">
        <v>23</v>
      </c>
      <c r="BM26" s="32">
        <v>23</v>
      </c>
      <c r="BN26" s="33"/>
      <c r="BO26" s="32" t="s">
        <v>700</v>
      </c>
    </row>
    <row r="27" spans="1:67">
      <c r="E27" s="2" t="s">
        <v>701</v>
      </c>
      <c r="F27" s="2" t="s">
        <v>774</v>
      </c>
      <c r="G27" s="2" t="s">
        <v>773</v>
      </c>
      <c r="H27" s="2" t="s">
        <v>760</v>
      </c>
      <c r="I27" s="2" t="s">
        <v>167</v>
      </c>
      <c r="J27" s="6" t="s">
        <v>765</v>
      </c>
      <c r="K27" s="1" t="s">
        <v>764</v>
      </c>
      <c r="L27" s="2" t="s">
        <v>17</v>
      </c>
      <c r="O27" s="2">
        <v>24</v>
      </c>
      <c r="P27" s="2" t="s">
        <v>249</v>
      </c>
      <c r="Q27" s="2">
        <v>24</v>
      </c>
      <c r="R27" s="2" t="s">
        <v>249</v>
      </c>
      <c r="S27" s="2">
        <v>24</v>
      </c>
      <c r="T27" s="2" t="s">
        <v>249</v>
      </c>
      <c r="U27" s="2">
        <v>23</v>
      </c>
      <c r="V27" s="2" t="s">
        <v>249</v>
      </c>
      <c r="W27" s="3" t="s">
        <v>486</v>
      </c>
      <c r="BJ27" s="32">
        <v>23</v>
      </c>
      <c r="BK27" s="32">
        <v>24</v>
      </c>
      <c r="BL27" s="32">
        <v>24</v>
      </c>
      <c r="BM27" s="32">
        <v>24</v>
      </c>
      <c r="BN27" s="33"/>
      <c r="BO27" s="32" t="s">
        <v>701</v>
      </c>
    </row>
    <row r="28" spans="1:67">
      <c r="E28" s="2" t="s">
        <v>564</v>
      </c>
      <c r="F28" s="2" t="s">
        <v>774</v>
      </c>
      <c r="G28" s="2" t="s">
        <v>773</v>
      </c>
      <c r="H28" s="2" t="s">
        <v>760</v>
      </c>
      <c r="I28" s="2" t="s">
        <v>24</v>
      </c>
      <c r="J28" s="6" t="s">
        <v>765</v>
      </c>
      <c r="K28" s="1" t="s">
        <v>764</v>
      </c>
      <c r="L28" s="2" t="s">
        <v>17</v>
      </c>
      <c r="M28" s="2">
        <v>10</v>
      </c>
      <c r="N28" s="2" t="s">
        <v>229</v>
      </c>
      <c r="O28" s="2">
        <v>25</v>
      </c>
      <c r="P28" s="2" t="s">
        <v>230</v>
      </c>
      <c r="Q28" s="2">
        <v>25</v>
      </c>
      <c r="R28" s="2" t="s">
        <v>230</v>
      </c>
      <c r="S28" s="2">
        <v>25</v>
      </c>
      <c r="T28" s="2" t="s">
        <v>230</v>
      </c>
      <c r="U28" s="2">
        <v>24</v>
      </c>
      <c r="V28" s="2" t="s">
        <v>230</v>
      </c>
      <c r="W28" s="3" t="s">
        <v>231</v>
      </c>
      <c r="BJ28" s="32">
        <v>24</v>
      </c>
      <c r="BK28" s="32">
        <v>25</v>
      </c>
      <c r="BL28" s="32">
        <v>25</v>
      </c>
      <c r="BM28" s="32">
        <v>25</v>
      </c>
      <c r="BN28" s="32">
        <v>10</v>
      </c>
      <c r="BO28" s="32" t="s">
        <v>564</v>
      </c>
    </row>
    <row r="29" spans="1:67">
      <c r="D29" s="2" t="s">
        <v>756</v>
      </c>
      <c r="E29" s="2" t="s">
        <v>702</v>
      </c>
      <c r="F29" s="2" t="s">
        <v>774</v>
      </c>
      <c r="G29" s="2" t="s">
        <v>773</v>
      </c>
      <c r="H29" s="2" t="s">
        <v>760</v>
      </c>
      <c r="I29" s="2" t="s">
        <v>168</v>
      </c>
      <c r="J29" s="6" t="s">
        <v>765</v>
      </c>
      <c r="K29" s="1" t="s">
        <v>764</v>
      </c>
      <c r="L29" s="2" t="s">
        <v>17</v>
      </c>
      <c r="O29" s="2">
        <v>26</v>
      </c>
      <c r="P29" s="2" t="s">
        <v>254</v>
      </c>
      <c r="Q29" s="2">
        <v>26</v>
      </c>
      <c r="R29" s="2" t="s">
        <v>254</v>
      </c>
      <c r="S29" s="2">
        <v>26</v>
      </c>
      <c r="T29" s="2" t="s">
        <v>254</v>
      </c>
      <c r="U29" s="2">
        <v>25</v>
      </c>
      <c r="V29" s="2" t="s">
        <v>254</v>
      </c>
      <c r="W29" s="3" t="s">
        <v>487</v>
      </c>
      <c r="BJ29" s="32">
        <v>25</v>
      </c>
      <c r="BK29" s="32">
        <v>26</v>
      </c>
      <c r="BL29" s="32">
        <v>26</v>
      </c>
      <c r="BM29" s="32">
        <v>26</v>
      </c>
      <c r="BN29" s="33"/>
      <c r="BO29" s="32" t="s">
        <v>702</v>
      </c>
    </row>
    <row r="30" spans="1:67">
      <c r="E30" s="2" t="s">
        <v>703</v>
      </c>
      <c r="F30" s="2" t="s">
        <v>774</v>
      </c>
      <c r="G30" s="2" t="s">
        <v>773</v>
      </c>
      <c r="H30" s="2" t="s">
        <v>760</v>
      </c>
      <c r="I30" s="2" t="s">
        <v>169</v>
      </c>
      <c r="J30" s="6" t="s">
        <v>765</v>
      </c>
      <c r="K30" s="1" t="s">
        <v>764</v>
      </c>
      <c r="L30" s="2" t="s">
        <v>17</v>
      </c>
      <c r="O30" s="2">
        <v>27</v>
      </c>
      <c r="P30" s="2" t="s">
        <v>257</v>
      </c>
      <c r="Q30" s="2">
        <v>27</v>
      </c>
      <c r="R30" s="2" t="s">
        <v>257</v>
      </c>
      <c r="S30" s="2">
        <v>27</v>
      </c>
      <c r="T30" s="2" t="s">
        <v>257</v>
      </c>
      <c r="U30" s="2">
        <v>26</v>
      </c>
      <c r="V30" s="2" t="s">
        <v>257</v>
      </c>
      <c r="W30" s="3" t="s">
        <v>488</v>
      </c>
      <c r="BJ30" s="32">
        <v>26</v>
      </c>
      <c r="BK30" s="32">
        <v>27</v>
      </c>
      <c r="BL30" s="32">
        <v>27</v>
      </c>
      <c r="BM30" s="32">
        <v>27</v>
      </c>
      <c r="BN30" s="33"/>
      <c r="BO30" s="32" t="s">
        <v>703</v>
      </c>
    </row>
    <row r="31" spans="1:67">
      <c r="D31" s="2" t="s">
        <v>759</v>
      </c>
      <c r="E31" s="2" t="s">
        <v>565</v>
      </c>
      <c r="F31" s="2" t="s">
        <v>774</v>
      </c>
      <c r="G31" s="2" t="s">
        <v>768</v>
      </c>
      <c r="H31" s="2" t="s">
        <v>762</v>
      </c>
      <c r="I31" s="2" t="s">
        <v>25</v>
      </c>
      <c r="J31" s="6"/>
      <c r="K31" s="1" t="s">
        <v>764</v>
      </c>
      <c r="L31" s="2" t="s">
        <v>26</v>
      </c>
      <c r="M31" s="2">
        <v>11</v>
      </c>
      <c r="N31" s="2" t="s">
        <v>232</v>
      </c>
      <c r="O31" s="2">
        <v>28</v>
      </c>
      <c r="P31" s="2" t="s">
        <v>233</v>
      </c>
      <c r="Q31" s="2">
        <v>28</v>
      </c>
      <c r="R31" s="2" t="s">
        <v>233</v>
      </c>
      <c r="S31" s="2">
        <v>28</v>
      </c>
      <c r="T31" s="2" t="s">
        <v>233</v>
      </c>
      <c r="U31" s="2">
        <v>27</v>
      </c>
      <c r="V31" s="2" t="s">
        <v>233</v>
      </c>
      <c r="W31" s="3" t="s">
        <v>234</v>
      </c>
      <c r="BJ31" s="32">
        <v>27</v>
      </c>
      <c r="BK31" s="32">
        <v>28</v>
      </c>
      <c r="BL31" s="32">
        <v>28</v>
      </c>
      <c r="BM31" s="32">
        <v>28</v>
      </c>
      <c r="BN31" s="32">
        <v>11</v>
      </c>
      <c r="BO31" s="32" t="s">
        <v>565</v>
      </c>
    </row>
    <row r="32" spans="1:67">
      <c r="D32" s="2" t="s">
        <v>756</v>
      </c>
      <c r="E32" s="2" t="s">
        <v>704</v>
      </c>
      <c r="F32" s="2" t="s">
        <v>774</v>
      </c>
      <c r="G32" s="2" t="s">
        <v>773</v>
      </c>
      <c r="H32" s="2" t="s">
        <v>760</v>
      </c>
      <c r="I32" s="2" t="s">
        <v>170</v>
      </c>
      <c r="J32" s="6" t="s">
        <v>765</v>
      </c>
      <c r="K32" s="1" t="s">
        <v>764</v>
      </c>
      <c r="L32" s="2" t="s">
        <v>26</v>
      </c>
      <c r="O32" s="2">
        <v>29</v>
      </c>
      <c r="P32" s="2" t="s">
        <v>262</v>
      </c>
      <c r="Q32" s="2">
        <v>29</v>
      </c>
      <c r="R32" s="2" t="s">
        <v>262</v>
      </c>
      <c r="S32" s="2">
        <v>29</v>
      </c>
      <c r="T32" s="2" t="s">
        <v>262</v>
      </c>
      <c r="U32" s="2">
        <v>28</v>
      </c>
      <c r="V32" s="2" t="s">
        <v>262</v>
      </c>
      <c r="W32" s="3" t="s">
        <v>489</v>
      </c>
      <c r="BJ32" s="32">
        <v>28</v>
      </c>
      <c r="BK32" s="32">
        <v>29</v>
      </c>
      <c r="BL32" s="32">
        <v>29</v>
      </c>
      <c r="BM32" s="32">
        <v>29</v>
      </c>
      <c r="BN32" s="33"/>
      <c r="BO32" s="32" t="s">
        <v>704</v>
      </c>
    </row>
    <row r="33" spans="3:67">
      <c r="D33" s="2" t="s">
        <v>759</v>
      </c>
      <c r="E33" s="2" t="s">
        <v>705</v>
      </c>
      <c r="F33" s="2" t="s">
        <v>774</v>
      </c>
      <c r="G33" s="2" t="s">
        <v>773</v>
      </c>
      <c r="H33" s="2" t="s">
        <v>760</v>
      </c>
      <c r="I33" s="2" t="s">
        <v>171</v>
      </c>
      <c r="J33" s="6" t="s">
        <v>765</v>
      </c>
      <c r="K33" s="1" t="s">
        <v>764</v>
      </c>
      <c r="L33" s="2" t="s">
        <v>26</v>
      </c>
      <c r="O33" s="2">
        <v>30</v>
      </c>
      <c r="P33" s="2" t="s">
        <v>265</v>
      </c>
      <c r="Q33" s="2">
        <v>30</v>
      </c>
      <c r="R33" s="2" t="s">
        <v>265</v>
      </c>
      <c r="S33" s="2">
        <v>30</v>
      </c>
      <c r="T33" s="2" t="s">
        <v>265</v>
      </c>
      <c r="U33" s="2">
        <v>29</v>
      </c>
      <c r="V33" s="2" t="s">
        <v>265</v>
      </c>
      <c r="W33" s="3" t="s">
        <v>490</v>
      </c>
      <c r="BJ33" s="32">
        <v>29</v>
      </c>
      <c r="BK33" s="32">
        <v>30</v>
      </c>
      <c r="BL33" s="32">
        <v>30</v>
      </c>
      <c r="BM33" s="32">
        <v>30</v>
      </c>
      <c r="BN33" s="33"/>
      <c r="BO33" s="32" t="s">
        <v>705</v>
      </c>
    </row>
    <row r="34" spans="3:67">
      <c r="C34" s="2" t="s">
        <v>752</v>
      </c>
      <c r="D34" s="2" t="s">
        <v>759</v>
      </c>
      <c r="E34" s="2" t="s">
        <v>566</v>
      </c>
      <c r="F34" s="2" t="s">
        <v>774</v>
      </c>
      <c r="G34" s="2" t="s">
        <v>773</v>
      </c>
      <c r="H34" s="2" t="s">
        <v>760</v>
      </c>
      <c r="I34" s="2" t="s">
        <v>27</v>
      </c>
      <c r="J34" s="6" t="s">
        <v>765</v>
      </c>
      <c r="K34" s="1" t="s">
        <v>764</v>
      </c>
      <c r="L34" s="2" t="s">
        <v>26</v>
      </c>
      <c r="M34" s="2">
        <v>12</v>
      </c>
      <c r="N34" s="2" t="s">
        <v>222</v>
      </c>
      <c r="O34" s="2">
        <v>31</v>
      </c>
      <c r="P34" s="2" t="s">
        <v>235</v>
      </c>
      <c r="Q34" s="2">
        <v>31</v>
      </c>
      <c r="R34" s="2" t="s">
        <v>235</v>
      </c>
      <c r="S34" s="2">
        <v>31</v>
      </c>
      <c r="T34" s="2" t="s">
        <v>235</v>
      </c>
      <c r="U34" s="2">
        <v>30</v>
      </c>
      <c r="V34" s="2" t="s">
        <v>235</v>
      </c>
      <c r="W34" s="3" t="s">
        <v>236</v>
      </c>
      <c r="BJ34" s="32">
        <v>30</v>
      </c>
      <c r="BK34" s="32">
        <v>31</v>
      </c>
      <c r="BL34" s="32">
        <v>31</v>
      </c>
      <c r="BM34" s="32">
        <v>31</v>
      </c>
      <c r="BN34" s="32">
        <v>12</v>
      </c>
      <c r="BO34" s="32" t="s">
        <v>566</v>
      </c>
    </row>
    <row r="35" spans="3:67">
      <c r="C35" s="2" t="s">
        <v>752</v>
      </c>
      <c r="D35" s="2" t="s">
        <v>759</v>
      </c>
      <c r="E35" s="2" t="s">
        <v>568</v>
      </c>
      <c r="F35" s="2" t="s">
        <v>774</v>
      </c>
      <c r="G35" s="2" t="s">
        <v>773</v>
      </c>
      <c r="H35" s="2" t="s">
        <v>760</v>
      </c>
      <c r="I35" s="2" t="s">
        <v>29</v>
      </c>
      <c r="J35" s="6" t="s">
        <v>765</v>
      </c>
      <c r="K35" s="1" t="s">
        <v>764</v>
      </c>
      <c r="L35" s="2" t="s">
        <v>26</v>
      </c>
      <c r="M35" s="2">
        <v>14</v>
      </c>
      <c r="N35" s="2" t="s">
        <v>227</v>
      </c>
      <c r="O35" s="2">
        <v>32</v>
      </c>
      <c r="P35" s="2" t="s">
        <v>238</v>
      </c>
      <c r="Q35" s="2">
        <v>32</v>
      </c>
      <c r="R35" s="2" t="s">
        <v>238</v>
      </c>
      <c r="S35" s="2">
        <v>32</v>
      </c>
      <c r="T35" s="2" t="s">
        <v>238</v>
      </c>
      <c r="U35" s="2">
        <v>31</v>
      </c>
      <c r="V35" s="2" t="s">
        <v>238</v>
      </c>
      <c r="W35" s="3" t="s">
        <v>239</v>
      </c>
      <c r="BJ35" s="32">
        <v>31</v>
      </c>
      <c r="BK35" s="32">
        <v>32</v>
      </c>
      <c r="BL35" s="32">
        <v>32</v>
      </c>
      <c r="BM35" s="32">
        <v>32</v>
      </c>
      <c r="BN35" s="32">
        <v>14</v>
      </c>
      <c r="BO35" s="32" t="s">
        <v>568</v>
      </c>
    </row>
    <row r="36" spans="3:67">
      <c r="C36" s="2" t="s">
        <v>752</v>
      </c>
      <c r="E36" s="2" t="s">
        <v>706</v>
      </c>
      <c r="F36" s="2" t="s">
        <v>774</v>
      </c>
      <c r="G36" s="2" t="s">
        <v>773</v>
      </c>
      <c r="H36" s="2" t="s">
        <v>760</v>
      </c>
      <c r="I36" s="2" t="s">
        <v>172</v>
      </c>
      <c r="J36" s="6" t="s">
        <v>765</v>
      </c>
      <c r="K36" s="1" t="s">
        <v>764</v>
      </c>
      <c r="L36" s="2" t="s">
        <v>26</v>
      </c>
      <c r="O36" s="2">
        <v>33</v>
      </c>
      <c r="P36" s="2" t="s">
        <v>272</v>
      </c>
      <c r="Q36" s="2">
        <v>33</v>
      </c>
      <c r="R36" s="2" t="s">
        <v>272</v>
      </c>
      <c r="S36" s="2">
        <v>33</v>
      </c>
      <c r="T36" s="2" t="s">
        <v>272</v>
      </c>
      <c r="U36" s="2">
        <v>32</v>
      </c>
      <c r="V36" s="2" t="s">
        <v>272</v>
      </c>
      <c r="W36" s="3" t="s">
        <v>491</v>
      </c>
      <c r="BJ36" s="32">
        <v>32</v>
      </c>
      <c r="BK36" s="32">
        <v>33</v>
      </c>
      <c r="BL36" s="32">
        <v>33</v>
      </c>
      <c r="BM36" s="32">
        <v>33</v>
      </c>
      <c r="BN36" s="33"/>
      <c r="BO36" s="32" t="s">
        <v>706</v>
      </c>
    </row>
    <row r="37" spans="3:67">
      <c r="E37" s="2" t="s">
        <v>707</v>
      </c>
      <c r="F37" s="2" t="s">
        <v>774</v>
      </c>
      <c r="G37" s="2" t="s">
        <v>773</v>
      </c>
      <c r="H37" s="2" t="s">
        <v>760</v>
      </c>
      <c r="I37" s="2" t="s">
        <v>173</v>
      </c>
      <c r="J37" s="6" t="s">
        <v>765</v>
      </c>
      <c r="K37" s="1" t="s">
        <v>764</v>
      </c>
      <c r="L37" s="2" t="s">
        <v>26</v>
      </c>
      <c r="O37" s="2">
        <v>34</v>
      </c>
      <c r="P37" s="2" t="s">
        <v>274</v>
      </c>
      <c r="Q37" s="2">
        <v>34</v>
      </c>
      <c r="R37" s="2" t="s">
        <v>274</v>
      </c>
      <c r="S37" s="2">
        <v>34</v>
      </c>
      <c r="T37" s="2" t="s">
        <v>274</v>
      </c>
      <c r="U37" s="2">
        <v>33</v>
      </c>
      <c r="V37" s="2" t="s">
        <v>274</v>
      </c>
      <c r="W37" s="3" t="s">
        <v>492</v>
      </c>
      <c r="BJ37" s="32">
        <v>33</v>
      </c>
      <c r="BK37" s="32">
        <v>34</v>
      </c>
      <c r="BL37" s="32">
        <v>34</v>
      </c>
      <c r="BM37" s="32">
        <v>34</v>
      </c>
      <c r="BN37" s="33"/>
      <c r="BO37" s="32" t="s">
        <v>707</v>
      </c>
    </row>
    <row r="38" spans="3:67">
      <c r="E38" s="2" t="s">
        <v>708</v>
      </c>
      <c r="F38" s="2" t="s">
        <v>774</v>
      </c>
      <c r="G38" s="2" t="s">
        <v>773</v>
      </c>
      <c r="H38" s="2" t="s">
        <v>760</v>
      </c>
      <c r="I38" s="2" t="s">
        <v>174</v>
      </c>
      <c r="J38" s="6" t="s">
        <v>765</v>
      </c>
      <c r="K38" s="1" t="s">
        <v>764</v>
      </c>
      <c r="L38" s="2" t="s">
        <v>26</v>
      </c>
      <c r="O38" s="2">
        <v>35</v>
      </c>
      <c r="P38" s="2" t="s">
        <v>277</v>
      </c>
      <c r="Q38" s="2">
        <v>35</v>
      </c>
      <c r="R38" s="2" t="s">
        <v>277</v>
      </c>
      <c r="S38" s="2">
        <v>35</v>
      </c>
      <c r="T38" s="2" t="s">
        <v>277</v>
      </c>
      <c r="U38" s="2">
        <v>34</v>
      </c>
      <c r="V38" s="2" t="s">
        <v>277</v>
      </c>
      <c r="W38" s="3" t="s">
        <v>493</v>
      </c>
      <c r="BJ38" s="32">
        <v>34</v>
      </c>
      <c r="BK38" s="32">
        <v>35</v>
      </c>
      <c r="BL38" s="32">
        <v>35</v>
      </c>
      <c r="BM38" s="32">
        <v>35</v>
      </c>
      <c r="BN38" s="33"/>
      <c r="BO38" s="32" t="s">
        <v>708</v>
      </c>
    </row>
    <row r="39" spans="3:67">
      <c r="E39" s="2" t="s">
        <v>709</v>
      </c>
      <c r="F39" s="2" t="s">
        <v>774</v>
      </c>
      <c r="G39" s="2" t="s">
        <v>768</v>
      </c>
      <c r="H39" s="2" t="s">
        <v>762</v>
      </c>
      <c r="I39" s="2" t="s">
        <v>175</v>
      </c>
      <c r="J39" s="6"/>
      <c r="K39" s="1" t="s">
        <v>764</v>
      </c>
      <c r="L39" s="2" t="s">
        <v>26</v>
      </c>
      <c r="O39" s="2">
        <v>36</v>
      </c>
      <c r="P39" s="2" t="s">
        <v>280</v>
      </c>
      <c r="Q39" s="2">
        <v>36</v>
      </c>
      <c r="R39" s="2" t="s">
        <v>280</v>
      </c>
      <c r="S39" s="2">
        <v>36</v>
      </c>
      <c r="T39" s="2" t="s">
        <v>280</v>
      </c>
      <c r="U39" s="2">
        <v>35</v>
      </c>
      <c r="V39" s="2" t="s">
        <v>280</v>
      </c>
      <c r="W39" s="3" t="s">
        <v>494</v>
      </c>
      <c r="BJ39" s="32">
        <v>35</v>
      </c>
      <c r="BK39" s="32">
        <v>36</v>
      </c>
      <c r="BL39" s="32">
        <v>36</v>
      </c>
      <c r="BM39" s="32">
        <v>36</v>
      </c>
      <c r="BN39" s="33"/>
      <c r="BO39" s="32" t="s">
        <v>709</v>
      </c>
    </row>
    <row r="40" spans="3:67">
      <c r="D40" s="2" t="s">
        <v>756</v>
      </c>
      <c r="E40" s="2" t="s">
        <v>569</v>
      </c>
      <c r="F40" s="2" t="s">
        <v>774</v>
      </c>
      <c r="G40" s="2" t="s">
        <v>773</v>
      </c>
      <c r="H40" s="2" t="s">
        <v>760</v>
      </c>
      <c r="I40" s="2" t="s">
        <v>30</v>
      </c>
      <c r="J40" s="6" t="s">
        <v>765</v>
      </c>
      <c r="K40" s="1" t="s">
        <v>764</v>
      </c>
      <c r="L40" s="2" t="s">
        <v>31</v>
      </c>
      <c r="M40" s="2">
        <v>15</v>
      </c>
      <c r="N40" s="2" t="s">
        <v>240</v>
      </c>
      <c r="O40" s="2">
        <v>37</v>
      </c>
      <c r="P40" s="2" t="s">
        <v>241</v>
      </c>
      <c r="Q40" s="2">
        <v>37</v>
      </c>
      <c r="R40" s="2" t="s">
        <v>241</v>
      </c>
      <c r="S40" s="2">
        <v>37</v>
      </c>
      <c r="T40" s="2" t="s">
        <v>241</v>
      </c>
      <c r="U40" s="2">
        <v>36</v>
      </c>
      <c r="V40" s="2" t="s">
        <v>241</v>
      </c>
      <c r="W40" s="3" t="s">
        <v>242</v>
      </c>
      <c r="BJ40" s="32">
        <v>36</v>
      </c>
      <c r="BK40" s="32">
        <v>37</v>
      </c>
      <c r="BL40" s="32">
        <v>37</v>
      </c>
      <c r="BM40" s="32">
        <v>37</v>
      </c>
      <c r="BN40" s="32">
        <v>15</v>
      </c>
      <c r="BO40" s="32" t="s">
        <v>569</v>
      </c>
    </row>
    <row r="41" spans="3:67">
      <c r="C41" s="2" t="s">
        <v>751</v>
      </c>
      <c r="D41" s="2" t="s">
        <v>759</v>
      </c>
      <c r="E41" s="2" t="s">
        <v>710</v>
      </c>
      <c r="F41" s="2" t="s">
        <v>774</v>
      </c>
      <c r="G41" s="2" t="s">
        <v>773</v>
      </c>
      <c r="H41" s="2" t="s">
        <v>760</v>
      </c>
      <c r="I41" s="2" t="s">
        <v>176</v>
      </c>
      <c r="J41" s="6" t="s">
        <v>765</v>
      </c>
      <c r="K41" s="1" t="s">
        <v>764</v>
      </c>
      <c r="L41" s="2" t="s">
        <v>31</v>
      </c>
      <c r="O41" s="2">
        <v>38</v>
      </c>
      <c r="P41" s="2" t="s">
        <v>284</v>
      </c>
      <c r="Q41" s="2">
        <v>38</v>
      </c>
      <c r="R41" s="2" t="s">
        <v>284</v>
      </c>
      <c r="S41" s="2">
        <v>38</v>
      </c>
      <c r="T41" s="2" t="s">
        <v>284</v>
      </c>
      <c r="U41" s="2">
        <v>37</v>
      </c>
      <c r="V41" s="2" t="s">
        <v>284</v>
      </c>
      <c r="W41" s="3" t="s">
        <v>495</v>
      </c>
      <c r="BJ41" s="32">
        <v>37</v>
      </c>
      <c r="BK41" s="32">
        <v>38</v>
      </c>
      <c r="BL41" s="32">
        <v>38</v>
      </c>
      <c r="BM41" s="32">
        <v>38</v>
      </c>
      <c r="BN41" s="33"/>
      <c r="BO41" s="32" t="s">
        <v>710</v>
      </c>
    </row>
    <row r="42" spans="3:67">
      <c r="E42" s="2" t="s">
        <v>570</v>
      </c>
      <c r="F42" s="2" t="s">
        <v>774</v>
      </c>
      <c r="G42" s="2" t="s">
        <v>773</v>
      </c>
      <c r="H42" s="2" t="s">
        <v>760</v>
      </c>
      <c r="I42" s="2" t="s">
        <v>32</v>
      </c>
      <c r="J42" s="6" t="s">
        <v>765</v>
      </c>
      <c r="K42" s="1" t="s">
        <v>764</v>
      </c>
      <c r="L42" s="2" t="s">
        <v>31</v>
      </c>
      <c r="M42" s="2">
        <v>16</v>
      </c>
      <c r="N42" s="2" t="s">
        <v>243</v>
      </c>
      <c r="O42" s="2">
        <v>39</v>
      </c>
      <c r="P42" s="2" t="s">
        <v>244</v>
      </c>
      <c r="Q42" s="2">
        <v>39</v>
      </c>
      <c r="R42" s="2" t="s">
        <v>244</v>
      </c>
      <c r="S42" s="2">
        <v>39</v>
      </c>
      <c r="T42" s="2" t="s">
        <v>244</v>
      </c>
      <c r="U42" s="2">
        <v>38</v>
      </c>
      <c r="V42" s="2" t="s">
        <v>244</v>
      </c>
      <c r="W42" s="3" t="s">
        <v>245</v>
      </c>
      <c r="BJ42" s="32">
        <v>38</v>
      </c>
      <c r="BK42" s="32">
        <v>39</v>
      </c>
      <c r="BL42" s="32">
        <v>39</v>
      </c>
      <c r="BM42" s="32">
        <v>39</v>
      </c>
      <c r="BN42" s="32">
        <v>16</v>
      </c>
      <c r="BO42" s="32" t="s">
        <v>570</v>
      </c>
    </row>
    <row r="43" spans="3:67">
      <c r="C43" s="2" t="s">
        <v>754</v>
      </c>
      <c r="D43" s="2" t="s">
        <v>759</v>
      </c>
      <c r="E43" s="2" t="s">
        <v>711</v>
      </c>
      <c r="F43" s="2" t="s">
        <v>774</v>
      </c>
      <c r="G43" s="2" t="s">
        <v>773</v>
      </c>
      <c r="H43" s="2" t="s">
        <v>760</v>
      </c>
      <c r="I43" s="2" t="s">
        <v>177</v>
      </c>
      <c r="J43" s="6" t="s">
        <v>765</v>
      </c>
      <c r="K43" s="1" t="s">
        <v>764</v>
      </c>
      <c r="L43" s="2" t="s">
        <v>31</v>
      </c>
      <c r="O43" s="2">
        <v>40</v>
      </c>
      <c r="P43" s="2" t="s">
        <v>289</v>
      </c>
      <c r="Q43" s="2">
        <v>40</v>
      </c>
      <c r="R43" s="2" t="s">
        <v>289</v>
      </c>
      <c r="S43" s="2">
        <v>40</v>
      </c>
      <c r="T43" s="2" t="s">
        <v>289</v>
      </c>
      <c r="U43" s="2">
        <v>39</v>
      </c>
      <c r="V43" s="2" t="s">
        <v>289</v>
      </c>
      <c r="W43" s="3" t="s">
        <v>496</v>
      </c>
      <c r="BJ43" s="32">
        <v>39</v>
      </c>
      <c r="BK43" s="32">
        <v>40</v>
      </c>
      <c r="BL43" s="32">
        <v>40</v>
      </c>
      <c r="BM43" s="32">
        <v>40</v>
      </c>
      <c r="BN43" s="33"/>
      <c r="BO43" s="32" t="s">
        <v>711</v>
      </c>
    </row>
    <row r="44" spans="3:67">
      <c r="D44" s="2" t="s">
        <v>759</v>
      </c>
      <c r="E44" s="2" t="s">
        <v>712</v>
      </c>
      <c r="F44" s="2" t="s">
        <v>774</v>
      </c>
      <c r="G44" s="2" t="s">
        <v>773</v>
      </c>
      <c r="H44" s="2" t="s">
        <v>760</v>
      </c>
      <c r="I44" s="2" t="s">
        <v>178</v>
      </c>
      <c r="J44" s="6" t="s">
        <v>765</v>
      </c>
      <c r="K44" s="1" t="s">
        <v>764</v>
      </c>
      <c r="L44" s="2" t="s">
        <v>31</v>
      </c>
      <c r="O44" s="2">
        <v>41</v>
      </c>
      <c r="P44" s="2" t="s">
        <v>292</v>
      </c>
      <c r="Q44" s="2">
        <v>41</v>
      </c>
      <c r="R44" s="2" t="s">
        <v>292</v>
      </c>
      <c r="S44" s="2">
        <v>41</v>
      </c>
      <c r="T44" s="2" t="s">
        <v>292</v>
      </c>
      <c r="U44" s="2">
        <v>40</v>
      </c>
      <c r="V44" s="2" t="s">
        <v>292</v>
      </c>
      <c r="W44" s="3" t="s">
        <v>497</v>
      </c>
      <c r="BJ44" s="32">
        <v>40</v>
      </c>
      <c r="BK44" s="32">
        <v>41</v>
      </c>
      <c r="BL44" s="32">
        <v>41</v>
      </c>
      <c r="BM44" s="32">
        <v>41</v>
      </c>
      <c r="BN44" s="33"/>
      <c r="BO44" s="32" t="s">
        <v>712</v>
      </c>
    </row>
    <row r="45" spans="3:67">
      <c r="C45" s="2" t="s">
        <v>754</v>
      </c>
      <c r="E45" s="2" t="s">
        <v>713</v>
      </c>
      <c r="F45" s="2" t="s">
        <v>774</v>
      </c>
      <c r="G45" s="2" t="s">
        <v>773</v>
      </c>
      <c r="H45" s="2" t="s">
        <v>760</v>
      </c>
      <c r="I45" s="2" t="s">
        <v>179</v>
      </c>
      <c r="J45" s="6" t="s">
        <v>765</v>
      </c>
      <c r="K45" s="1" t="s">
        <v>764</v>
      </c>
      <c r="L45" s="2" t="s">
        <v>31</v>
      </c>
      <c r="O45" s="2">
        <v>42</v>
      </c>
      <c r="P45" s="2" t="s">
        <v>295</v>
      </c>
      <c r="Q45" s="2">
        <v>42</v>
      </c>
      <c r="R45" s="2" t="s">
        <v>295</v>
      </c>
      <c r="S45" s="2">
        <v>42</v>
      </c>
      <c r="T45" s="2" t="s">
        <v>295</v>
      </c>
      <c r="U45" s="2">
        <v>41</v>
      </c>
      <c r="V45" s="2" t="s">
        <v>295</v>
      </c>
      <c r="W45" s="3" t="s">
        <v>498</v>
      </c>
      <c r="BJ45" s="32">
        <v>41</v>
      </c>
      <c r="BK45" s="32">
        <v>42</v>
      </c>
      <c r="BL45" s="32">
        <v>42</v>
      </c>
      <c r="BM45" s="32">
        <v>42</v>
      </c>
      <c r="BN45" s="33"/>
      <c r="BO45" s="32" t="s">
        <v>713</v>
      </c>
    </row>
    <row r="46" spans="3:67">
      <c r="D46" s="2" t="s">
        <v>758</v>
      </c>
      <c r="E46" s="2" t="s">
        <v>571</v>
      </c>
      <c r="F46" s="2" t="s">
        <v>774</v>
      </c>
      <c r="G46" s="2" t="s">
        <v>773</v>
      </c>
      <c r="H46" s="2" t="s">
        <v>760</v>
      </c>
      <c r="I46" s="2" t="s">
        <v>33</v>
      </c>
      <c r="J46" s="6" t="s">
        <v>765</v>
      </c>
      <c r="K46" s="1" t="s">
        <v>764</v>
      </c>
      <c r="L46" s="2" t="s">
        <v>31</v>
      </c>
      <c r="M46" s="2">
        <v>17</v>
      </c>
      <c r="N46" s="2" t="s">
        <v>246</v>
      </c>
      <c r="O46" s="2">
        <v>43</v>
      </c>
      <c r="P46" s="2" t="s">
        <v>247</v>
      </c>
      <c r="Q46" s="2">
        <v>43</v>
      </c>
      <c r="R46" s="2" t="s">
        <v>247</v>
      </c>
      <c r="S46" s="2">
        <v>43</v>
      </c>
      <c r="T46" s="2" t="s">
        <v>247</v>
      </c>
      <c r="U46" s="2">
        <v>42</v>
      </c>
      <c r="V46" s="2" t="s">
        <v>247</v>
      </c>
      <c r="W46" s="3" t="s">
        <v>248</v>
      </c>
      <c r="BJ46" s="32">
        <v>42</v>
      </c>
      <c r="BK46" s="32">
        <v>43</v>
      </c>
      <c r="BL46" s="32">
        <v>43</v>
      </c>
      <c r="BM46" s="32">
        <v>43</v>
      </c>
      <c r="BN46" s="32">
        <v>17</v>
      </c>
      <c r="BO46" s="32" t="s">
        <v>571</v>
      </c>
    </row>
    <row r="47" spans="3:67">
      <c r="D47" s="2" t="s">
        <v>758</v>
      </c>
      <c r="E47" s="2" t="s">
        <v>714</v>
      </c>
      <c r="F47" s="2" t="s">
        <v>774</v>
      </c>
      <c r="G47" s="2" t="s">
        <v>773</v>
      </c>
      <c r="H47" s="2" t="s">
        <v>760</v>
      </c>
      <c r="I47" s="2" t="s">
        <v>180</v>
      </c>
      <c r="J47" s="6" t="s">
        <v>765</v>
      </c>
      <c r="K47" s="1" t="s">
        <v>764</v>
      </c>
      <c r="L47" s="2" t="s">
        <v>31</v>
      </c>
      <c r="O47" s="2">
        <v>44</v>
      </c>
      <c r="P47" s="2" t="s">
        <v>300</v>
      </c>
      <c r="Q47" s="2">
        <v>44</v>
      </c>
      <c r="R47" s="2" t="s">
        <v>300</v>
      </c>
      <c r="S47" s="2">
        <v>44</v>
      </c>
      <c r="T47" s="2" t="s">
        <v>300</v>
      </c>
      <c r="U47" s="2">
        <v>43</v>
      </c>
      <c r="V47" s="2" t="s">
        <v>300</v>
      </c>
      <c r="W47" s="3" t="s">
        <v>499</v>
      </c>
      <c r="BJ47" s="32">
        <v>43</v>
      </c>
      <c r="BK47" s="32">
        <v>44</v>
      </c>
      <c r="BL47" s="32">
        <v>44</v>
      </c>
      <c r="BM47" s="32">
        <v>44</v>
      </c>
      <c r="BN47" s="33"/>
      <c r="BO47" s="32" t="s">
        <v>714</v>
      </c>
    </row>
    <row r="48" spans="3:67">
      <c r="C48" s="2" t="s">
        <v>752</v>
      </c>
      <c r="E48" s="2" t="s">
        <v>715</v>
      </c>
      <c r="F48" s="2" t="s">
        <v>774</v>
      </c>
      <c r="G48" s="2" t="s">
        <v>773</v>
      </c>
      <c r="H48" s="2" t="s">
        <v>760</v>
      </c>
      <c r="I48" s="2" t="s">
        <v>181</v>
      </c>
      <c r="J48" s="6" t="s">
        <v>765</v>
      </c>
      <c r="K48" s="1" t="s">
        <v>764</v>
      </c>
      <c r="L48" s="2" t="s">
        <v>31</v>
      </c>
      <c r="O48" s="2">
        <v>45</v>
      </c>
      <c r="P48" s="2" t="s">
        <v>303</v>
      </c>
      <c r="Q48" s="2">
        <v>45</v>
      </c>
      <c r="R48" s="2" t="s">
        <v>303</v>
      </c>
      <c r="S48" s="2">
        <v>45</v>
      </c>
      <c r="T48" s="2" t="s">
        <v>303</v>
      </c>
      <c r="U48" s="2">
        <v>44</v>
      </c>
      <c r="V48" s="2" t="s">
        <v>303</v>
      </c>
      <c r="W48" s="3" t="s">
        <v>500</v>
      </c>
      <c r="BJ48" s="32">
        <v>44</v>
      </c>
      <c r="BK48" s="32">
        <v>45</v>
      </c>
      <c r="BL48" s="32">
        <v>45</v>
      </c>
      <c r="BM48" s="32">
        <v>45</v>
      </c>
      <c r="BN48" s="33"/>
      <c r="BO48" s="32" t="s">
        <v>715</v>
      </c>
    </row>
    <row r="49" spans="1:67">
      <c r="C49" s="2" t="s">
        <v>752</v>
      </c>
      <c r="E49" s="2" t="s">
        <v>716</v>
      </c>
      <c r="F49" s="2" t="s">
        <v>774</v>
      </c>
      <c r="G49" s="2" t="s">
        <v>773</v>
      </c>
      <c r="H49" s="2" t="s">
        <v>760</v>
      </c>
      <c r="I49" s="2" t="s">
        <v>182</v>
      </c>
      <c r="J49" s="6" t="s">
        <v>765</v>
      </c>
      <c r="K49" s="1" t="s">
        <v>764</v>
      </c>
      <c r="L49" s="2" t="s">
        <v>31</v>
      </c>
      <c r="O49" s="2">
        <v>46</v>
      </c>
      <c r="P49" s="2" t="s">
        <v>306</v>
      </c>
      <c r="Q49" s="2">
        <v>46</v>
      </c>
      <c r="R49" s="2" t="s">
        <v>306</v>
      </c>
      <c r="S49" s="2">
        <v>46</v>
      </c>
      <c r="T49" s="2" t="s">
        <v>306</v>
      </c>
      <c r="U49" s="2">
        <v>45</v>
      </c>
      <c r="V49" s="2" t="s">
        <v>306</v>
      </c>
      <c r="W49" s="3" t="s">
        <v>501</v>
      </c>
      <c r="BJ49" s="32">
        <v>45</v>
      </c>
      <c r="BK49" s="32">
        <v>46</v>
      </c>
      <c r="BL49" s="32">
        <v>46</v>
      </c>
      <c r="BM49" s="32">
        <v>46</v>
      </c>
      <c r="BN49" s="33"/>
      <c r="BO49" s="32" t="s">
        <v>716</v>
      </c>
    </row>
    <row r="50" spans="1:67">
      <c r="E50" s="2" t="s">
        <v>572</v>
      </c>
      <c r="F50" s="2" t="s">
        <v>774</v>
      </c>
      <c r="G50" s="2" t="s">
        <v>773</v>
      </c>
      <c r="H50" s="2" t="s">
        <v>760</v>
      </c>
      <c r="I50" s="2" t="s">
        <v>34</v>
      </c>
      <c r="J50" s="6" t="s">
        <v>765</v>
      </c>
      <c r="K50" s="1" t="s">
        <v>764</v>
      </c>
      <c r="L50" s="2" t="s">
        <v>31</v>
      </c>
      <c r="M50" s="2">
        <v>18</v>
      </c>
      <c r="N50" s="2" t="s">
        <v>249</v>
      </c>
      <c r="O50" s="2">
        <v>47</v>
      </c>
      <c r="P50" s="2" t="s">
        <v>250</v>
      </c>
      <c r="Q50" s="2">
        <v>47</v>
      </c>
      <c r="R50" s="2" t="s">
        <v>250</v>
      </c>
      <c r="S50" s="2">
        <v>47</v>
      </c>
      <c r="T50" s="2" t="s">
        <v>250</v>
      </c>
      <c r="U50" s="2">
        <v>46</v>
      </c>
      <c r="V50" s="2" t="s">
        <v>250</v>
      </c>
      <c r="W50" s="3" t="s">
        <v>251</v>
      </c>
      <c r="BJ50" s="32">
        <v>46</v>
      </c>
      <c r="BK50" s="32">
        <v>47</v>
      </c>
      <c r="BL50" s="32">
        <v>47</v>
      </c>
      <c r="BM50" s="32">
        <v>47</v>
      </c>
      <c r="BN50" s="32">
        <v>18</v>
      </c>
      <c r="BO50" s="32" t="s">
        <v>572</v>
      </c>
    </row>
    <row r="51" spans="1:67">
      <c r="B51" s="2" t="s">
        <v>745</v>
      </c>
      <c r="E51" s="2" t="s">
        <v>573</v>
      </c>
      <c r="F51" s="2" t="s">
        <v>774</v>
      </c>
      <c r="G51" s="2" t="s">
        <v>768</v>
      </c>
      <c r="H51" s="2" t="s">
        <v>762</v>
      </c>
      <c r="I51" s="2" t="s">
        <v>35</v>
      </c>
      <c r="J51" s="6"/>
      <c r="K51" s="1" t="s">
        <v>764</v>
      </c>
      <c r="L51" s="2" t="s">
        <v>31</v>
      </c>
      <c r="M51" s="2">
        <v>19</v>
      </c>
      <c r="N51" s="2" t="s">
        <v>230</v>
      </c>
      <c r="O51" s="2">
        <v>48</v>
      </c>
      <c r="P51" s="2" t="s">
        <v>252</v>
      </c>
      <c r="Q51" s="2">
        <v>48</v>
      </c>
      <c r="R51" s="2" t="s">
        <v>252</v>
      </c>
      <c r="S51" s="2">
        <v>48</v>
      </c>
      <c r="T51" s="2" t="s">
        <v>252</v>
      </c>
      <c r="U51" s="2">
        <v>47</v>
      </c>
      <c r="V51" s="2" t="s">
        <v>252</v>
      </c>
      <c r="W51" s="3" t="s">
        <v>253</v>
      </c>
      <c r="BJ51" s="32">
        <v>47</v>
      </c>
      <c r="BK51" s="32">
        <v>48</v>
      </c>
      <c r="BL51" s="32">
        <v>48</v>
      </c>
      <c r="BM51" s="32">
        <v>48</v>
      </c>
      <c r="BN51" s="32">
        <v>19</v>
      </c>
      <c r="BO51" s="32" t="s">
        <v>573</v>
      </c>
    </row>
    <row r="52" spans="1:67">
      <c r="E52" s="2" t="s">
        <v>574</v>
      </c>
      <c r="F52" s="2" t="s">
        <v>774</v>
      </c>
      <c r="G52" s="2" t="s">
        <v>773</v>
      </c>
      <c r="H52" s="2" t="s">
        <v>760</v>
      </c>
      <c r="I52" s="2" t="s">
        <v>36</v>
      </c>
      <c r="J52" s="6" t="s">
        <v>765</v>
      </c>
      <c r="K52" s="1" t="s">
        <v>764</v>
      </c>
      <c r="L52" s="2" t="s">
        <v>31</v>
      </c>
      <c r="M52" s="2">
        <v>20</v>
      </c>
      <c r="N52" s="2" t="s">
        <v>254</v>
      </c>
      <c r="O52" s="2">
        <v>49</v>
      </c>
      <c r="P52" s="2" t="s">
        <v>255</v>
      </c>
      <c r="Q52" s="2">
        <v>49</v>
      </c>
      <c r="R52" s="2" t="s">
        <v>255</v>
      </c>
      <c r="S52" s="2">
        <v>49</v>
      </c>
      <c r="T52" s="2" t="s">
        <v>255</v>
      </c>
      <c r="U52" s="2">
        <v>48</v>
      </c>
      <c r="V52" s="2" t="s">
        <v>255</v>
      </c>
      <c r="W52" s="3" t="s">
        <v>256</v>
      </c>
      <c r="BJ52" s="32">
        <v>48</v>
      </c>
      <c r="BK52" s="32">
        <v>49</v>
      </c>
      <c r="BL52" s="32">
        <v>49</v>
      </c>
      <c r="BM52" s="32">
        <v>49</v>
      </c>
      <c r="BN52" s="32">
        <v>20</v>
      </c>
      <c r="BO52" s="32" t="s">
        <v>574</v>
      </c>
    </row>
    <row r="53" spans="1:67">
      <c r="C53" s="2" t="s">
        <v>753</v>
      </c>
      <c r="D53" s="2" t="s">
        <v>759</v>
      </c>
      <c r="E53" s="2" t="s">
        <v>575</v>
      </c>
      <c r="F53" s="2" t="s">
        <v>774</v>
      </c>
      <c r="G53" s="2" t="s">
        <v>773</v>
      </c>
      <c r="H53" s="2" t="s">
        <v>760</v>
      </c>
      <c r="I53" s="2" t="s">
        <v>37</v>
      </c>
      <c r="J53" s="6" t="s">
        <v>765</v>
      </c>
      <c r="K53" s="1" t="s">
        <v>764</v>
      </c>
      <c r="L53" s="2" t="s">
        <v>17</v>
      </c>
      <c r="M53" s="2">
        <v>21</v>
      </c>
      <c r="N53" s="2" t="s">
        <v>257</v>
      </c>
      <c r="O53" s="2">
        <v>50</v>
      </c>
      <c r="P53" s="2" t="s">
        <v>258</v>
      </c>
      <c r="Q53" s="2">
        <v>50</v>
      </c>
      <c r="R53" s="2" t="s">
        <v>258</v>
      </c>
      <c r="S53" s="2">
        <v>50</v>
      </c>
      <c r="T53" s="2" t="s">
        <v>258</v>
      </c>
      <c r="U53" s="2">
        <v>49</v>
      </c>
      <c r="V53" s="2" t="s">
        <v>258</v>
      </c>
      <c r="W53" s="3" t="s">
        <v>259</v>
      </c>
      <c r="BJ53" s="32">
        <v>49</v>
      </c>
      <c r="BK53" s="32">
        <v>50</v>
      </c>
      <c r="BL53" s="32">
        <v>50</v>
      </c>
      <c r="BM53" s="32">
        <v>50</v>
      </c>
      <c r="BN53" s="32">
        <v>21</v>
      </c>
      <c r="BO53" s="32" t="s">
        <v>575</v>
      </c>
    </row>
    <row r="54" spans="1:67">
      <c r="E54" s="2" t="s">
        <v>717</v>
      </c>
      <c r="F54" s="2" t="s">
        <v>774</v>
      </c>
      <c r="G54" s="2" t="s">
        <v>773</v>
      </c>
      <c r="H54" s="2" t="s">
        <v>760</v>
      </c>
      <c r="I54" s="2" t="s">
        <v>183</v>
      </c>
      <c r="J54" s="6" t="s">
        <v>765</v>
      </c>
      <c r="K54" s="1" t="s">
        <v>764</v>
      </c>
      <c r="L54" s="2" t="s">
        <v>17</v>
      </c>
      <c r="O54" s="2">
        <v>51</v>
      </c>
      <c r="P54" s="2" t="s">
        <v>502</v>
      </c>
      <c r="Q54" s="2">
        <v>51</v>
      </c>
      <c r="R54" s="2" t="s">
        <v>502</v>
      </c>
      <c r="S54" s="2">
        <v>51</v>
      </c>
      <c r="T54" s="2" t="s">
        <v>502</v>
      </c>
      <c r="U54" s="2">
        <v>50</v>
      </c>
      <c r="V54" s="2" t="s">
        <v>502</v>
      </c>
      <c r="W54" s="3" t="s">
        <v>503</v>
      </c>
      <c r="BJ54" s="32">
        <v>50</v>
      </c>
      <c r="BK54" s="32">
        <v>51</v>
      </c>
      <c r="BL54" s="32">
        <v>51</v>
      </c>
      <c r="BM54" s="32">
        <v>51</v>
      </c>
      <c r="BN54" s="33"/>
      <c r="BO54" s="32" t="s">
        <v>717</v>
      </c>
    </row>
    <row r="55" spans="1:67">
      <c r="D55" s="2" t="s">
        <v>759</v>
      </c>
      <c r="E55" s="2" t="s">
        <v>718</v>
      </c>
      <c r="F55" s="2" t="s">
        <v>774</v>
      </c>
      <c r="G55" s="2" t="s">
        <v>773</v>
      </c>
      <c r="H55" s="2" t="s">
        <v>760</v>
      </c>
      <c r="I55" s="2" t="s">
        <v>184</v>
      </c>
      <c r="J55" s="6" t="s">
        <v>765</v>
      </c>
      <c r="K55" s="1" t="s">
        <v>764</v>
      </c>
      <c r="L55" s="2" t="s">
        <v>17</v>
      </c>
      <c r="O55" s="2">
        <v>52</v>
      </c>
      <c r="P55" s="2" t="s">
        <v>504</v>
      </c>
      <c r="Q55" s="2">
        <v>52</v>
      </c>
      <c r="R55" s="2" t="s">
        <v>504</v>
      </c>
      <c r="S55" s="2">
        <v>52</v>
      </c>
      <c r="T55" s="2" t="s">
        <v>504</v>
      </c>
      <c r="U55" s="2">
        <v>51</v>
      </c>
      <c r="V55" s="2" t="s">
        <v>504</v>
      </c>
      <c r="W55" s="3" t="s">
        <v>505</v>
      </c>
      <c r="BJ55" s="32">
        <v>51</v>
      </c>
      <c r="BK55" s="32">
        <v>52</v>
      </c>
      <c r="BL55" s="32">
        <v>52</v>
      </c>
      <c r="BM55" s="32">
        <v>52</v>
      </c>
      <c r="BN55" s="33"/>
      <c r="BO55" s="32" t="s">
        <v>718</v>
      </c>
    </row>
    <row r="56" spans="1:67">
      <c r="C56" s="2" t="s">
        <v>754</v>
      </c>
      <c r="E56" s="2" t="s">
        <v>576</v>
      </c>
      <c r="F56" s="2" t="s">
        <v>774</v>
      </c>
      <c r="G56" s="2" t="s">
        <v>773</v>
      </c>
      <c r="H56" s="2" t="s">
        <v>760</v>
      </c>
      <c r="I56" s="2" t="s">
        <v>38</v>
      </c>
      <c r="J56" s="6" t="s">
        <v>765</v>
      </c>
      <c r="K56" s="1" t="s">
        <v>764</v>
      </c>
      <c r="L56" s="2" t="s">
        <v>17</v>
      </c>
      <c r="M56" s="2">
        <v>22</v>
      </c>
      <c r="N56" s="2" t="s">
        <v>233</v>
      </c>
      <c r="O56" s="2">
        <v>53</v>
      </c>
      <c r="P56" s="2" t="s">
        <v>260</v>
      </c>
      <c r="Q56" s="2">
        <v>53</v>
      </c>
      <c r="R56" s="2" t="s">
        <v>260</v>
      </c>
      <c r="S56" s="2">
        <v>53</v>
      </c>
      <c r="T56" s="2" t="s">
        <v>260</v>
      </c>
      <c r="U56" s="2">
        <v>52</v>
      </c>
      <c r="V56" s="2" t="s">
        <v>260</v>
      </c>
      <c r="W56" s="3" t="s">
        <v>261</v>
      </c>
      <c r="BJ56" s="32">
        <v>52</v>
      </c>
      <c r="BK56" s="32">
        <v>53</v>
      </c>
      <c r="BL56" s="32">
        <v>53</v>
      </c>
      <c r="BM56" s="32">
        <v>53</v>
      </c>
      <c r="BN56" s="32">
        <v>22</v>
      </c>
      <c r="BO56" s="32" t="s">
        <v>576</v>
      </c>
    </row>
    <row r="57" spans="1:67">
      <c r="C57" s="2" t="s">
        <v>753</v>
      </c>
      <c r="E57" s="2" t="s">
        <v>719</v>
      </c>
      <c r="F57" s="2" t="s">
        <v>774</v>
      </c>
      <c r="G57" s="2" t="s">
        <v>773</v>
      </c>
      <c r="H57" s="2" t="s">
        <v>760</v>
      </c>
      <c r="I57" s="2" t="s">
        <v>185</v>
      </c>
      <c r="J57" s="6" t="s">
        <v>765</v>
      </c>
      <c r="K57" s="1" t="s">
        <v>764</v>
      </c>
      <c r="L57" s="2" t="s">
        <v>17</v>
      </c>
      <c r="O57" s="2">
        <v>54</v>
      </c>
      <c r="P57" s="2" t="s">
        <v>506</v>
      </c>
      <c r="Q57" s="2">
        <v>54</v>
      </c>
      <c r="R57" s="2" t="s">
        <v>506</v>
      </c>
      <c r="S57" s="2">
        <v>54</v>
      </c>
      <c r="T57" s="2" t="s">
        <v>506</v>
      </c>
      <c r="U57" s="2">
        <v>53</v>
      </c>
      <c r="V57" s="2" t="s">
        <v>506</v>
      </c>
      <c r="W57" s="3" t="s">
        <v>507</v>
      </c>
      <c r="BJ57" s="32">
        <v>53</v>
      </c>
      <c r="BK57" s="32">
        <v>54</v>
      </c>
      <c r="BL57" s="32">
        <v>54</v>
      </c>
      <c r="BM57" s="32">
        <v>54</v>
      </c>
      <c r="BN57" s="33"/>
      <c r="BO57" s="32" t="s">
        <v>719</v>
      </c>
    </row>
    <row r="58" spans="1:67">
      <c r="A58" s="2" t="s">
        <v>749</v>
      </c>
      <c r="D58" s="2" t="s">
        <v>756</v>
      </c>
      <c r="E58" s="2" t="s">
        <v>577</v>
      </c>
      <c r="F58" s="2" t="s">
        <v>774</v>
      </c>
      <c r="G58" s="2" t="s">
        <v>773</v>
      </c>
      <c r="H58" s="2" t="s">
        <v>760</v>
      </c>
      <c r="I58" s="2" t="s">
        <v>39</v>
      </c>
      <c r="J58" s="6" t="s">
        <v>765</v>
      </c>
      <c r="K58" s="1" t="s">
        <v>764</v>
      </c>
      <c r="L58" s="2" t="s">
        <v>17</v>
      </c>
      <c r="M58" s="2">
        <v>23</v>
      </c>
      <c r="N58" s="2" t="s">
        <v>262</v>
      </c>
      <c r="O58" s="2">
        <v>55</v>
      </c>
      <c r="P58" s="2" t="s">
        <v>263</v>
      </c>
      <c r="Q58" s="2">
        <v>55</v>
      </c>
      <c r="R58" s="2" t="s">
        <v>263</v>
      </c>
      <c r="S58" s="2">
        <v>55</v>
      </c>
      <c r="T58" s="2" t="s">
        <v>263</v>
      </c>
      <c r="U58" s="2">
        <v>54</v>
      </c>
      <c r="V58" s="2" t="s">
        <v>263</v>
      </c>
      <c r="W58" s="3" t="s">
        <v>264</v>
      </c>
      <c r="BJ58" s="32">
        <v>54</v>
      </c>
      <c r="BK58" s="32">
        <v>55</v>
      </c>
      <c r="BL58" s="32">
        <v>55</v>
      </c>
      <c r="BM58" s="32">
        <v>55</v>
      </c>
      <c r="BN58" s="32">
        <v>23</v>
      </c>
      <c r="BO58" s="32" t="s">
        <v>577</v>
      </c>
    </row>
    <row r="59" spans="1:67">
      <c r="A59" s="2" t="s">
        <v>749</v>
      </c>
      <c r="C59" s="2" t="s">
        <v>753</v>
      </c>
      <c r="E59" s="2" t="s">
        <v>578</v>
      </c>
      <c r="F59" s="2" t="s">
        <v>774</v>
      </c>
      <c r="G59" s="2" t="s">
        <v>768</v>
      </c>
      <c r="H59" s="2" t="s">
        <v>762</v>
      </c>
      <c r="I59" s="2" t="s">
        <v>40</v>
      </c>
      <c r="J59" s="6"/>
      <c r="K59" s="1" t="s">
        <v>764</v>
      </c>
      <c r="L59" s="2" t="s">
        <v>17</v>
      </c>
      <c r="M59" s="2">
        <v>24</v>
      </c>
      <c r="N59" s="2" t="s">
        <v>265</v>
      </c>
      <c r="O59" s="2">
        <v>56</v>
      </c>
      <c r="P59" s="2" t="s">
        <v>266</v>
      </c>
      <c r="Q59" s="2">
        <v>56</v>
      </c>
      <c r="R59" s="2" t="s">
        <v>266</v>
      </c>
      <c r="S59" s="2">
        <v>56</v>
      </c>
      <c r="T59" s="2" t="s">
        <v>266</v>
      </c>
      <c r="U59" s="2">
        <v>55</v>
      </c>
      <c r="V59" s="2" t="s">
        <v>266</v>
      </c>
      <c r="W59" s="3" t="s">
        <v>267</v>
      </c>
      <c r="BJ59" s="32">
        <v>55</v>
      </c>
      <c r="BK59" s="32">
        <v>56</v>
      </c>
      <c r="BL59" s="32">
        <v>56</v>
      </c>
      <c r="BM59" s="32">
        <v>56</v>
      </c>
      <c r="BN59" s="32">
        <v>24</v>
      </c>
      <c r="BO59" s="32" t="s">
        <v>578</v>
      </c>
    </row>
    <row r="60" spans="1:67">
      <c r="A60" s="2" t="s">
        <v>749</v>
      </c>
      <c r="C60" s="2" t="s">
        <v>753</v>
      </c>
      <c r="E60" s="2" t="s">
        <v>579</v>
      </c>
      <c r="F60" s="2" t="s">
        <v>774</v>
      </c>
      <c r="G60" s="2" t="s">
        <v>768</v>
      </c>
      <c r="H60" s="2" t="s">
        <v>762</v>
      </c>
      <c r="I60" s="2" t="s">
        <v>41</v>
      </c>
      <c r="J60" s="6"/>
      <c r="K60" s="1" t="s">
        <v>764</v>
      </c>
      <c r="L60" s="2" t="s">
        <v>17</v>
      </c>
      <c r="M60" s="2">
        <v>25</v>
      </c>
      <c r="N60" s="2" t="s">
        <v>235</v>
      </c>
      <c r="O60" s="2">
        <v>57</v>
      </c>
      <c r="P60" s="2" t="s">
        <v>268</v>
      </c>
      <c r="Q60" s="2">
        <v>57</v>
      </c>
      <c r="R60" s="2" t="s">
        <v>268</v>
      </c>
      <c r="S60" s="2">
        <v>57</v>
      </c>
      <c r="T60" s="2" t="s">
        <v>268</v>
      </c>
      <c r="U60" s="2">
        <v>56</v>
      </c>
      <c r="V60" s="2" t="s">
        <v>268</v>
      </c>
      <c r="W60" s="3" t="s">
        <v>269</v>
      </c>
      <c r="BJ60" s="32">
        <v>56</v>
      </c>
      <c r="BK60" s="32">
        <v>57</v>
      </c>
      <c r="BL60" s="32">
        <v>57</v>
      </c>
      <c r="BM60" s="32">
        <v>57</v>
      </c>
      <c r="BN60" s="32">
        <v>25</v>
      </c>
      <c r="BO60" s="32" t="s">
        <v>579</v>
      </c>
    </row>
    <row r="61" spans="1:67">
      <c r="C61" s="2" t="s">
        <v>753</v>
      </c>
      <c r="E61" s="2" t="s">
        <v>720</v>
      </c>
      <c r="F61" s="2" t="s">
        <v>774</v>
      </c>
      <c r="G61" s="2" t="s">
        <v>768</v>
      </c>
      <c r="H61" s="2" t="s">
        <v>762</v>
      </c>
      <c r="I61" s="2" t="s">
        <v>186</v>
      </c>
      <c r="J61" s="6"/>
      <c r="K61" s="1" t="s">
        <v>764</v>
      </c>
      <c r="L61" s="2" t="s">
        <v>17</v>
      </c>
      <c r="O61" s="2">
        <v>58</v>
      </c>
      <c r="P61" s="2" t="s">
        <v>508</v>
      </c>
      <c r="Q61" s="2">
        <v>58</v>
      </c>
      <c r="R61" s="2" t="s">
        <v>508</v>
      </c>
      <c r="S61" s="2">
        <v>58</v>
      </c>
      <c r="T61" s="2" t="s">
        <v>508</v>
      </c>
      <c r="U61" s="2">
        <v>57</v>
      </c>
      <c r="V61" s="2" t="s">
        <v>508</v>
      </c>
      <c r="W61" s="3" t="s">
        <v>509</v>
      </c>
      <c r="BJ61" s="32">
        <v>57</v>
      </c>
      <c r="BK61" s="32">
        <v>58</v>
      </c>
      <c r="BL61" s="32">
        <v>58</v>
      </c>
      <c r="BM61" s="32">
        <v>58</v>
      </c>
      <c r="BN61" s="33"/>
      <c r="BO61" s="32" t="s">
        <v>720</v>
      </c>
    </row>
    <row r="62" spans="1:67">
      <c r="A62" s="2" t="s">
        <v>749</v>
      </c>
      <c r="D62" s="2" t="s">
        <v>758</v>
      </c>
      <c r="E62" s="2" t="s">
        <v>580</v>
      </c>
      <c r="F62" s="2" t="s">
        <v>774</v>
      </c>
      <c r="G62" s="2" t="s">
        <v>768</v>
      </c>
      <c r="H62" s="2" t="s">
        <v>762</v>
      </c>
      <c r="I62" s="2" t="s">
        <v>42</v>
      </c>
      <c r="J62" s="6"/>
      <c r="K62" s="1" t="s">
        <v>764</v>
      </c>
      <c r="L62" s="2" t="s">
        <v>17</v>
      </c>
      <c r="M62" s="2">
        <v>26</v>
      </c>
      <c r="N62" s="2" t="s">
        <v>238</v>
      </c>
      <c r="O62" s="2">
        <v>59</v>
      </c>
      <c r="P62" s="2" t="s">
        <v>270</v>
      </c>
      <c r="Q62" s="2">
        <v>59</v>
      </c>
      <c r="R62" s="2" t="s">
        <v>270</v>
      </c>
      <c r="S62" s="2">
        <v>59</v>
      </c>
      <c r="T62" s="2" t="s">
        <v>270</v>
      </c>
      <c r="U62" s="2">
        <v>58</v>
      </c>
      <c r="V62" s="2" t="s">
        <v>270</v>
      </c>
      <c r="W62" s="3" t="s">
        <v>271</v>
      </c>
      <c r="BJ62" s="32">
        <v>58</v>
      </c>
      <c r="BK62" s="32">
        <v>59</v>
      </c>
      <c r="BL62" s="32">
        <v>59</v>
      </c>
      <c r="BM62" s="32">
        <v>59</v>
      </c>
      <c r="BN62" s="32">
        <v>26</v>
      </c>
      <c r="BO62" s="32" t="s">
        <v>580</v>
      </c>
    </row>
    <row r="63" spans="1:67">
      <c r="A63" s="2" t="s">
        <v>749</v>
      </c>
      <c r="D63" s="2" t="s">
        <v>758</v>
      </c>
      <c r="E63" s="2" t="s">
        <v>581</v>
      </c>
      <c r="F63" s="2" t="s">
        <v>774</v>
      </c>
      <c r="G63" s="2" t="s">
        <v>768</v>
      </c>
      <c r="H63" s="2" t="s">
        <v>762</v>
      </c>
      <c r="I63" s="2" t="s">
        <v>43</v>
      </c>
      <c r="J63" s="6"/>
      <c r="K63" s="1" t="s">
        <v>764</v>
      </c>
      <c r="L63" s="2" t="s">
        <v>17</v>
      </c>
      <c r="M63" s="2">
        <v>27</v>
      </c>
      <c r="N63" s="2" t="s">
        <v>272</v>
      </c>
      <c r="O63" s="2">
        <v>60</v>
      </c>
      <c r="P63" s="2" t="s">
        <v>273</v>
      </c>
      <c r="Q63" s="2">
        <v>60</v>
      </c>
      <c r="R63" s="2" t="s">
        <v>273</v>
      </c>
      <c r="S63" s="2">
        <v>60</v>
      </c>
      <c r="T63" s="2" t="s">
        <v>273</v>
      </c>
      <c r="U63" s="2">
        <v>59</v>
      </c>
      <c r="V63" s="2" t="s">
        <v>273</v>
      </c>
      <c r="W63" s="3" t="s">
        <v>551</v>
      </c>
      <c r="BJ63" s="32">
        <v>59</v>
      </c>
      <c r="BK63" s="32">
        <v>60</v>
      </c>
      <c r="BL63" s="32">
        <v>60</v>
      </c>
      <c r="BM63" s="32">
        <v>60</v>
      </c>
      <c r="BN63" s="32">
        <v>27</v>
      </c>
      <c r="BO63" s="32" t="s">
        <v>581</v>
      </c>
    </row>
    <row r="64" spans="1:67">
      <c r="A64" s="2" t="s">
        <v>750</v>
      </c>
      <c r="D64" s="2" t="s">
        <v>758</v>
      </c>
      <c r="E64" s="2" t="s">
        <v>582</v>
      </c>
      <c r="F64" s="2" t="s">
        <v>774</v>
      </c>
      <c r="G64" s="2" t="s">
        <v>773</v>
      </c>
      <c r="H64" s="2" t="s">
        <v>760</v>
      </c>
      <c r="I64" s="2" t="s">
        <v>44</v>
      </c>
      <c r="J64" s="6" t="s">
        <v>765</v>
      </c>
      <c r="K64" s="1" t="s">
        <v>764</v>
      </c>
      <c r="L64" s="2" t="s">
        <v>17</v>
      </c>
      <c r="M64" s="2">
        <v>28</v>
      </c>
      <c r="N64" s="2" t="s">
        <v>274</v>
      </c>
      <c r="O64" s="2">
        <v>61</v>
      </c>
      <c r="P64" s="2" t="s">
        <v>275</v>
      </c>
      <c r="Q64" s="2">
        <v>61</v>
      </c>
      <c r="R64" s="2" t="s">
        <v>275</v>
      </c>
      <c r="S64" s="2">
        <v>61</v>
      </c>
      <c r="T64" s="2" t="s">
        <v>275</v>
      </c>
      <c r="U64" s="2">
        <v>60</v>
      </c>
      <c r="V64" s="2" t="s">
        <v>275</v>
      </c>
      <c r="W64" s="3" t="s">
        <v>276</v>
      </c>
      <c r="BJ64" s="32">
        <v>60</v>
      </c>
      <c r="BK64" s="32">
        <v>61</v>
      </c>
      <c r="BL64" s="32">
        <v>61</v>
      </c>
      <c r="BM64" s="32">
        <v>61</v>
      </c>
      <c r="BN64" s="32">
        <v>28</v>
      </c>
      <c r="BO64" s="32" t="s">
        <v>582</v>
      </c>
    </row>
    <row r="65" spans="1:67">
      <c r="A65" s="2" t="s">
        <v>750</v>
      </c>
      <c r="E65" s="2" t="s">
        <v>583</v>
      </c>
      <c r="F65" s="2" t="s">
        <v>774</v>
      </c>
      <c r="G65" s="2" t="s">
        <v>773</v>
      </c>
      <c r="H65" s="2" t="s">
        <v>760</v>
      </c>
      <c r="I65" s="2" t="s">
        <v>45</v>
      </c>
      <c r="J65" s="6" t="s">
        <v>765</v>
      </c>
      <c r="K65" s="1" t="s">
        <v>764</v>
      </c>
      <c r="L65" s="2" t="s">
        <v>17</v>
      </c>
      <c r="M65" s="2">
        <v>29</v>
      </c>
      <c r="N65" s="2" t="s">
        <v>277</v>
      </c>
      <c r="O65" s="2">
        <v>62</v>
      </c>
      <c r="P65" s="2" t="s">
        <v>278</v>
      </c>
      <c r="Q65" s="2">
        <v>62</v>
      </c>
      <c r="R65" s="2" t="s">
        <v>278</v>
      </c>
      <c r="S65" s="2">
        <v>62</v>
      </c>
      <c r="T65" s="2" t="s">
        <v>278</v>
      </c>
      <c r="U65" s="2">
        <v>61</v>
      </c>
      <c r="V65" s="2" t="s">
        <v>278</v>
      </c>
      <c r="W65" s="3" t="s">
        <v>279</v>
      </c>
      <c r="BJ65" s="32">
        <v>61</v>
      </c>
      <c r="BK65" s="32">
        <v>62</v>
      </c>
      <c r="BL65" s="32">
        <v>62</v>
      </c>
      <c r="BM65" s="32">
        <v>62</v>
      </c>
      <c r="BN65" s="32">
        <v>29</v>
      </c>
      <c r="BO65" s="32" t="s">
        <v>583</v>
      </c>
    </row>
    <row r="66" spans="1:67">
      <c r="C66" s="2" t="s">
        <v>754</v>
      </c>
      <c r="D66" s="2" t="s">
        <v>758</v>
      </c>
      <c r="E66" s="2" t="s">
        <v>721</v>
      </c>
      <c r="F66" s="2" t="s">
        <v>774</v>
      </c>
      <c r="G66" s="2" t="s">
        <v>773</v>
      </c>
      <c r="H66" s="2" t="s">
        <v>760</v>
      </c>
      <c r="I66" s="2" t="s">
        <v>187</v>
      </c>
      <c r="J66" s="6" t="s">
        <v>765</v>
      </c>
      <c r="K66" s="1" t="s">
        <v>764</v>
      </c>
      <c r="L66" s="2" t="s">
        <v>17</v>
      </c>
      <c r="O66" s="2">
        <v>63</v>
      </c>
      <c r="P66" s="2" t="s">
        <v>510</v>
      </c>
      <c r="Q66" s="2">
        <v>63</v>
      </c>
      <c r="R66" s="2" t="s">
        <v>510</v>
      </c>
      <c r="S66" s="2">
        <v>63</v>
      </c>
      <c r="T66" s="2" t="s">
        <v>510</v>
      </c>
      <c r="U66" s="2">
        <v>62</v>
      </c>
      <c r="V66" s="2" t="s">
        <v>510</v>
      </c>
      <c r="W66" s="3" t="s">
        <v>511</v>
      </c>
      <c r="BJ66" s="32">
        <v>62</v>
      </c>
      <c r="BK66" s="32">
        <v>63</v>
      </c>
      <c r="BL66" s="32">
        <v>63</v>
      </c>
      <c r="BM66" s="32">
        <v>63</v>
      </c>
      <c r="BN66" s="33"/>
      <c r="BO66" s="32" t="s">
        <v>721</v>
      </c>
    </row>
    <row r="67" spans="1:67">
      <c r="A67" s="2" t="s">
        <v>750</v>
      </c>
      <c r="D67" s="2" t="s">
        <v>758</v>
      </c>
      <c r="E67" s="2" t="s">
        <v>584</v>
      </c>
      <c r="F67" s="2" t="s">
        <v>774</v>
      </c>
      <c r="G67" s="2" t="s">
        <v>773</v>
      </c>
      <c r="H67" s="2" t="s">
        <v>760</v>
      </c>
      <c r="I67" s="2" t="s">
        <v>46</v>
      </c>
      <c r="J67" s="6" t="s">
        <v>765</v>
      </c>
      <c r="K67" s="1" t="s">
        <v>764</v>
      </c>
      <c r="L67" s="2" t="s">
        <v>17</v>
      </c>
      <c r="M67" s="2">
        <v>30</v>
      </c>
      <c r="N67" s="2" t="s">
        <v>280</v>
      </c>
      <c r="O67" s="2">
        <v>64</v>
      </c>
      <c r="P67" s="2" t="s">
        <v>281</v>
      </c>
      <c r="Q67" s="2">
        <v>64</v>
      </c>
      <c r="R67" s="2" t="s">
        <v>281</v>
      </c>
      <c r="S67" s="2">
        <v>64</v>
      </c>
      <c r="T67" s="2" t="s">
        <v>281</v>
      </c>
      <c r="U67" s="2">
        <v>63</v>
      </c>
      <c r="V67" s="2" t="s">
        <v>281</v>
      </c>
      <c r="W67" s="3" t="s">
        <v>282</v>
      </c>
      <c r="BJ67" s="32">
        <v>63</v>
      </c>
      <c r="BK67" s="32">
        <v>64</v>
      </c>
      <c r="BL67" s="32">
        <v>64</v>
      </c>
      <c r="BM67" s="32">
        <v>64</v>
      </c>
      <c r="BN67" s="32">
        <v>30</v>
      </c>
      <c r="BO67" s="32" t="s">
        <v>584</v>
      </c>
    </row>
    <row r="68" spans="1:67">
      <c r="D68" s="2" t="s">
        <v>758</v>
      </c>
      <c r="E68" s="2" t="s">
        <v>722</v>
      </c>
      <c r="F68" s="2" t="s">
        <v>774</v>
      </c>
      <c r="G68" s="2" t="s">
        <v>773</v>
      </c>
      <c r="H68" s="2" t="s">
        <v>760</v>
      </c>
      <c r="I68" s="2" t="s">
        <v>188</v>
      </c>
      <c r="J68" s="6" t="s">
        <v>765</v>
      </c>
      <c r="K68" s="1" t="s">
        <v>764</v>
      </c>
      <c r="L68" s="2" t="s">
        <v>17</v>
      </c>
      <c r="O68" s="2">
        <v>65</v>
      </c>
      <c r="P68" s="2" t="s">
        <v>512</v>
      </c>
      <c r="Q68" s="2">
        <v>65</v>
      </c>
      <c r="R68" s="2" t="s">
        <v>512</v>
      </c>
      <c r="S68" s="2">
        <v>65</v>
      </c>
      <c r="T68" s="2" t="s">
        <v>512</v>
      </c>
      <c r="U68" s="2">
        <v>64</v>
      </c>
      <c r="V68" s="2" t="s">
        <v>512</v>
      </c>
      <c r="W68" s="3" t="s">
        <v>513</v>
      </c>
      <c r="BJ68" s="32">
        <v>64</v>
      </c>
      <c r="BK68" s="32">
        <v>65</v>
      </c>
      <c r="BL68" s="32">
        <v>65</v>
      </c>
      <c r="BM68" s="32">
        <v>65</v>
      </c>
      <c r="BN68" s="33"/>
      <c r="BO68" s="32" t="s">
        <v>722</v>
      </c>
    </row>
    <row r="69" spans="1:67">
      <c r="C69" s="2" t="s">
        <v>755</v>
      </c>
      <c r="E69" s="2" t="s">
        <v>585</v>
      </c>
      <c r="F69" s="2" t="s">
        <v>774</v>
      </c>
      <c r="G69" s="2" t="s">
        <v>773</v>
      </c>
      <c r="H69" s="2" t="s">
        <v>760</v>
      </c>
      <c r="I69" s="2" t="s">
        <v>47</v>
      </c>
      <c r="J69" s="6" t="s">
        <v>765</v>
      </c>
      <c r="K69" s="1" t="s">
        <v>764</v>
      </c>
      <c r="L69" s="2" t="s">
        <v>17</v>
      </c>
      <c r="M69" s="2">
        <v>31</v>
      </c>
      <c r="N69" s="2" t="s">
        <v>241</v>
      </c>
      <c r="O69" s="2">
        <v>66</v>
      </c>
      <c r="P69" s="2" t="s">
        <v>283</v>
      </c>
      <c r="Q69" s="2">
        <v>66</v>
      </c>
      <c r="R69" s="2" t="s">
        <v>283</v>
      </c>
      <c r="S69" s="2">
        <v>66</v>
      </c>
      <c r="T69" s="2" t="s">
        <v>283</v>
      </c>
      <c r="U69" s="2">
        <v>65</v>
      </c>
      <c r="V69" s="2" t="s">
        <v>283</v>
      </c>
      <c r="W69" s="3" t="s">
        <v>550</v>
      </c>
      <c r="BJ69" s="32">
        <v>65</v>
      </c>
      <c r="BK69" s="32">
        <v>66</v>
      </c>
      <c r="BL69" s="32">
        <v>66</v>
      </c>
      <c r="BM69" s="32">
        <v>66</v>
      </c>
      <c r="BN69" s="32">
        <v>31</v>
      </c>
      <c r="BO69" s="32" t="s">
        <v>585</v>
      </c>
    </row>
    <row r="70" spans="1:67">
      <c r="C70" s="2" t="s">
        <v>755</v>
      </c>
      <c r="E70" s="2" t="s">
        <v>723</v>
      </c>
      <c r="F70" s="2" t="s">
        <v>774</v>
      </c>
      <c r="G70" s="2" t="s">
        <v>773</v>
      </c>
      <c r="H70" s="2" t="s">
        <v>760</v>
      </c>
      <c r="I70" s="2" t="s">
        <v>189</v>
      </c>
      <c r="J70" s="6" t="s">
        <v>765</v>
      </c>
      <c r="K70" s="1" t="s">
        <v>764</v>
      </c>
      <c r="L70" s="2" t="s">
        <v>17</v>
      </c>
      <c r="O70" s="2">
        <v>67</v>
      </c>
      <c r="P70" s="2" t="s">
        <v>514</v>
      </c>
      <c r="Q70" s="2">
        <v>67</v>
      </c>
      <c r="R70" s="2" t="s">
        <v>514</v>
      </c>
      <c r="S70" s="2">
        <v>67</v>
      </c>
      <c r="T70" s="2" t="s">
        <v>514</v>
      </c>
      <c r="U70" s="2">
        <v>66</v>
      </c>
      <c r="V70" s="2" t="s">
        <v>514</v>
      </c>
      <c r="W70" s="3" t="s">
        <v>515</v>
      </c>
      <c r="BJ70" s="32">
        <v>66</v>
      </c>
      <c r="BK70" s="32">
        <v>67</v>
      </c>
      <c r="BL70" s="32">
        <v>67</v>
      </c>
      <c r="BM70" s="32">
        <v>67</v>
      </c>
      <c r="BN70" s="33"/>
      <c r="BO70" s="32" t="s">
        <v>723</v>
      </c>
    </row>
    <row r="71" spans="1:67">
      <c r="A71" s="2" t="s">
        <v>750</v>
      </c>
      <c r="E71" s="2" t="s">
        <v>586</v>
      </c>
      <c r="F71" s="2" t="s">
        <v>774</v>
      </c>
      <c r="G71" s="2" t="s">
        <v>773</v>
      </c>
      <c r="H71" s="2" t="s">
        <v>760</v>
      </c>
      <c r="I71" s="2" t="s">
        <v>48</v>
      </c>
      <c r="J71" s="6" t="s">
        <v>765</v>
      </c>
      <c r="K71" s="1" t="s">
        <v>764</v>
      </c>
      <c r="L71" s="2" t="s">
        <v>17</v>
      </c>
      <c r="M71" s="2">
        <v>32</v>
      </c>
      <c r="N71" s="2" t="s">
        <v>284</v>
      </c>
      <c r="O71" s="2">
        <v>68</v>
      </c>
      <c r="P71" s="2" t="s">
        <v>285</v>
      </c>
      <c r="Q71" s="2">
        <v>68</v>
      </c>
      <c r="R71" s="2" t="s">
        <v>285</v>
      </c>
      <c r="S71" s="2">
        <v>68</v>
      </c>
      <c r="T71" s="2" t="s">
        <v>285</v>
      </c>
      <c r="U71" s="2">
        <v>67</v>
      </c>
      <c r="V71" s="2" t="s">
        <v>285</v>
      </c>
      <c r="W71" s="3" t="s">
        <v>286</v>
      </c>
      <c r="BJ71" s="32">
        <v>67</v>
      </c>
      <c r="BK71" s="32">
        <v>68</v>
      </c>
      <c r="BL71" s="32">
        <v>68</v>
      </c>
      <c r="BM71" s="32">
        <v>68</v>
      </c>
      <c r="BN71" s="32">
        <v>32</v>
      </c>
      <c r="BO71" s="32" t="s">
        <v>586</v>
      </c>
    </row>
    <row r="72" spans="1:67">
      <c r="A72" s="2" t="s">
        <v>750</v>
      </c>
      <c r="D72" s="2" t="s">
        <v>758</v>
      </c>
      <c r="E72" s="2" t="s">
        <v>587</v>
      </c>
      <c r="F72" s="2" t="s">
        <v>774</v>
      </c>
      <c r="G72" s="2" t="s">
        <v>773</v>
      </c>
      <c r="H72" s="2" t="s">
        <v>760</v>
      </c>
      <c r="I72" s="2" t="s">
        <v>49</v>
      </c>
      <c r="J72" s="6" t="s">
        <v>765</v>
      </c>
      <c r="K72" s="1" t="s">
        <v>764</v>
      </c>
      <c r="L72" s="2" t="s">
        <v>17</v>
      </c>
      <c r="M72" s="2">
        <v>33</v>
      </c>
      <c r="N72" s="2" t="s">
        <v>244</v>
      </c>
      <c r="O72" s="2">
        <v>69</v>
      </c>
      <c r="P72" s="2" t="s">
        <v>287</v>
      </c>
      <c r="Q72" s="2">
        <v>69</v>
      </c>
      <c r="R72" s="2" t="s">
        <v>287</v>
      </c>
      <c r="S72" s="2">
        <v>69</v>
      </c>
      <c r="T72" s="2" t="s">
        <v>287</v>
      </c>
      <c r="U72" s="2">
        <v>68</v>
      </c>
      <c r="V72" s="2" t="s">
        <v>287</v>
      </c>
      <c r="W72" s="3" t="s">
        <v>288</v>
      </c>
      <c r="BJ72" s="32">
        <v>68</v>
      </c>
      <c r="BK72" s="32">
        <v>69</v>
      </c>
      <c r="BL72" s="32">
        <v>69</v>
      </c>
      <c r="BM72" s="32">
        <v>69</v>
      </c>
      <c r="BN72" s="32">
        <v>33</v>
      </c>
      <c r="BO72" s="32" t="s">
        <v>587</v>
      </c>
    </row>
    <row r="73" spans="1:67">
      <c r="E73" s="2" t="s">
        <v>588</v>
      </c>
      <c r="F73" s="2" t="s">
        <v>774</v>
      </c>
      <c r="G73" s="2" t="s">
        <v>773</v>
      </c>
      <c r="H73" s="2" t="s">
        <v>760</v>
      </c>
      <c r="I73" s="2" t="s">
        <v>50</v>
      </c>
      <c r="J73" s="6" t="s">
        <v>765</v>
      </c>
      <c r="K73" s="1" t="s">
        <v>764</v>
      </c>
      <c r="L73" s="2" t="s">
        <v>17</v>
      </c>
      <c r="M73" s="2">
        <v>34</v>
      </c>
      <c r="N73" s="2" t="s">
        <v>289</v>
      </c>
      <c r="O73" s="2">
        <v>70</v>
      </c>
      <c r="P73" s="2" t="s">
        <v>290</v>
      </c>
      <c r="Q73" s="2">
        <v>70</v>
      </c>
      <c r="R73" s="2" t="s">
        <v>290</v>
      </c>
      <c r="S73" s="2">
        <v>70</v>
      </c>
      <c r="T73" s="2" t="s">
        <v>290</v>
      </c>
      <c r="U73" s="2">
        <v>69</v>
      </c>
      <c r="V73" s="2" t="s">
        <v>290</v>
      </c>
      <c r="W73" s="3" t="s">
        <v>291</v>
      </c>
      <c r="BJ73" s="32">
        <v>69</v>
      </c>
      <c r="BK73" s="32">
        <v>70</v>
      </c>
      <c r="BL73" s="32">
        <v>70</v>
      </c>
      <c r="BM73" s="32">
        <v>70</v>
      </c>
      <c r="BN73" s="32">
        <v>34</v>
      </c>
      <c r="BO73" s="32" t="s">
        <v>588</v>
      </c>
    </row>
    <row r="74" spans="1:67">
      <c r="D74" s="2" t="s">
        <v>757</v>
      </c>
      <c r="E74" s="2" t="s">
        <v>589</v>
      </c>
      <c r="F74" s="2" t="s">
        <v>774</v>
      </c>
      <c r="G74" s="2" t="s">
        <v>768</v>
      </c>
      <c r="H74" s="2" t="s">
        <v>762</v>
      </c>
      <c r="I74" s="2" t="s">
        <v>51</v>
      </c>
      <c r="J74" s="6"/>
      <c r="K74" s="1" t="s">
        <v>764</v>
      </c>
      <c r="L74" s="2" t="s">
        <v>52</v>
      </c>
      <c r="M74" s="2">
        <v>35</v>
      </c>
      <c r="N74" s="2" t="s">
        <v>292</v>
      </c>
      <c r="O74" s="2">
        <v>71</v>
      </c>
      <c r="P74" s="2" t="s">
        <v>293</v>
      </c>
      <c r="Q74" s="2">
        <v>71</v>
      </c>
      <c r="R74" s="2" t="s">
        <v>293</v>
      </c>
      <c r="S74" s="2">
        <v>71</v>
      </c>
      <c r="T74" s="2" t="s">
        <v>293</v>
      </c>
      <c r="U74" s="2">
        <v>70</v>
      </c>
      <c r="V74" s="2" t="s">
        <v>293</v>
      </c>
      <c r="W74" s="3" t="s">
        <v>294</v>
      </c>
      <c r="BJ74" s="32">
        <v>70</v>
      </c>
      <c r="BK74" s="32">
        <v>71</v>
      </c>
      <c r="BL74" s="32">
        <v>71</v>
      </c>
      <c r="BM74" s="32">
        <v>71</v>
      </c>
      <c r="BN74" s="32">
        <v>35</v>
      </c>
      <c r="BO74" s="32" t="s">
        <v>589</v>
      </c>
    </row>
    <row r="75" spans="1:67">
      <c r="D75" s="2" t="s">
        <v>758</v>
      </c>
      <c r="E75" s="2" t="s">
        <v>590</v>
      </c>
      <c r="F75" s="2" t="s">
        <v>774</v>
      </c>
      <c r="G75" s="2" t="s">
        <v>768</v>
      </c>
      <c r="H75" s="2" t="s">
        <v>762</v>
      </c>
      <c r="I75" s="2" t="s">
        <v>53</v>
      </c>
      <c r="J75" s="6"/>
      <c r="K75" s="1" t="s">
        <v>764</v>
      </c>
      <c r="L75" s="2" t="s">
        <v>52</v>
      </c>
      <c r="M75" s="2">
        <v>36</v>
      </c>
      <c r="N75" s="2" t="s">
        <v>295</v>
      </c>
      <c r="O75" s="2">
        <v>72</v>
      </c>
      <c r="P75" s="2" t="s">
        <v>296</v>
      </c>
      <c r="Q75" s="2">
        <v>72</v>
      </c>
      <c r="R75" s="2" t="s">
        <v>296</v>
      </c>
      <c r="S75" s="2">
        <v>72</v>
      </c>
      <c r="T75" s="2" t="s">
        <v>296</v>
      </c>
      <c r="U75" s="2">
        <v>71</v>
      </c>
      <c r="V75" s="2" t="s">
        <v>296</v>
      </c>
      <c r="W75" s="3" t="s">
        <v>297</v>
      </c>
      <c r="BJ75" s="32">
        <v>71</v>
      </c>
      <c r="BK75" s="32">
        <v>72</v>
      </c>
      <c r="BL75" s="32">
        <v>72</v>
      </c>
      <c r="BM75" s="32">
        <v>72</v>
      </c>
      <c r="BN75" s="32">
        <v>36</v>
      </c>
      <c r="BO75" s="32" t="s">
        <v>590</v>
      </c>
    </row>
    <row r="76" spans="1:67">
      <c r="D76" s="2" t="s">
        <v>759</v>
      </c>
      <c r="E76" s="2" t="s">
        <v>591</v>
      </c>
      <c r="F76" s="2" t="s">
        <v>774</v>
      </c>
      <c r="G76" s="2" t="s">
        <v>768</v>
      </c>
      <c r="H76" s="2" t="s">
        <v>762</v>
      </c>
      <c r="I76" s="2" t="s">
        <v>54</v>
      </c>
      <c r="J76" s="6"/>
      <c r="K76" s="1" t="s">
        <v>764</v>
      </c>
      <c r="L76" s="2" t="s">
        <v>52</v>
      </c>
      <c r="M76" s="2">
        <v>37</v>
      </c>
      <c r="N76" s="2" t="s">
        <v>247</v>
      </c>
      <c r="O76" s="2">
        <v>73</v>
      </c>
      <c r="P76" s="2" t="s">
        <v>298</v>
      </c>
      <c r="Q76" s="2">
        <v>73</v>
      </c>
      <c r="R76" s="2" t="s">
        <v>298</v>
      </c>
      <c r="S76" s="2">
        <v>73</v>
      </c>
      <c r="T76" s="2" t="s">
        <v>298</v>
      </c>
      <c r="U76" s="2">
        <v>72</v>
      </c>
      <c r="V76" s="2" t="s">
        <v>298</v>
      </c>
      <c r="W76" s="3" t="s">
        <v>299</v>
      </c>
      <c r="BJ76" s="32">
        <v>72</v>
      </c>
      <c r="BK76" s="32">
        <v>73</v>
      </c>
      <c r="BL76" s="32">
        <v>73</v>
      </c>
      <c r="BM76" s="32">
        <v>73</v>
      </c>
      <c r="BN76" s="32">
        <v>37</v>
      </c>
      <c r="BO76" s="32" t="s">
        <v>591</v>
      </c>
    </row>
    <row r="77" spans="1:67">
      <c r="D77" s="2" t="s">
        <v>758</v>
      </c>
      <c r="E77" s="2" t="s">
        <v>724</v>
      </c>
      <c r="F77" s="2" t="s">
        <v>774</v>
      </c>
      <c r="G77" s="2" t="s">
        <v>768</v>
      </c>
      <c r="H77" s="2" t="s">
        <v>762</v>
      </c>
      <c r="I77" s="2" t="s">
        <v>190</v>
      </c>
      <c r="J77" s="6"/>
      <c r="K77" s="1" t="s">
        <v>764</v>
      </c>
      <c r="L77" s="2" t="s">
        <v>52</v>
      </c>
      <c r="O77" s="2">
        <v>74</v>
      </c>
      <c r="P77" s="2" t="s">
        <v>516</v>
      </c>
      <c r="Q77" s="2">
        <v>74</v>
      </c>
      <c r="R77" s="2" t="s">
        <v>516</v>
      </c>
      <c r="S77" s="2">
        <v>74</v>
      </c>
      <c r="T77" s="2" t="s">
        <v>516</v>
      </c>
      <c r="U77" s="2">
        <v>73</v>
      </c>
      <c r="V77" s="2" t="s">
        <v>516</v>
      </c>
      <c r="W77" s="3" t="s">
        <v>517</v>
      </c>
      <c r="BJ77" s="32">
        <v>73</v>
      </c>
      <c r="BK77" s="32">
        <v>74</v>
      </c>
      <c r="BL77" s="32">
        <v>74</v>
      </c>
      <c r="BM77" s="32">
        <v>74</v>
      </c>
      <c r="BN77" s="33"/>
      <c r="BO77" s="32" t="s">
        <v>724</v>
      </c>
    </row>
    <row r="78" spans="1:67">
      <c r="D78" s="2" t="s">
        <v>757</v>
      </c>
      <c r="E78" s="2" t="s">
        <v>725</v>
      </c>
      <c r="F78" s="2" t="s">
        <v>774</v>
      </c>
      <c r="G78" s="2" t="s">
        <v>768</v>
      </c>
      <c r="H78" s="2" t="s">
        <v>762</v>
      </c>
      <c r="I78" s="2" t="s">
        <v>191</v>
      </c>
      <c r="J78" s="6"/>
      <c r="K78" s="1" t="s">
        <v>764</v>
      </c>
      <c r="L78" s="2" t="s">
        <v>52</v>
      </c>
      <c r="O78" s="2">
        <v>75</v>
      </c>
      <c r="P78" s="2" t="s">
        <v>518</v>
      </c>
      <c r="Q78" s="2">
        <v>75</v>
      </c>
      <c r="R78" s="2" t="s">
        <v>518</v>
      </c>
      <c r="S78" s="2">
        <v>75</v>
      </c>
      <c r="T78" s="2" t="s">
        <v>518</v>
      </c>
      <c r="U78" s="2">
        <v>74</v>
      </c>
      <c r="V78" s="2" t="s">
        <v>518</v>
      </c>
      <c r="W78" s="3" t="s">
        <v>519</v>
      </c>
      <c r="BJ78" s="32">
        <v>74</v>
      </c>
      <c r="BK78" s="32">
        <v>75</v>
      </c>
      <c r="BL78" s="32">
        <v>75</v>
      </c>
      <c r="BM78" s="32">
        <v>75</v>
      </c>
      <c r="BN78" s="33"/>
      <c r="BO78" s="32" t="s">
        <v>725</v>
      </c>
    </row>
    <row r="79" spans="1:67">
      <c r="D79" s="2" t="s">
        <v>756</v>
      </c>
      <c r="E79" s="2" t="s">
        <v>726</v>
      </c>
      <c r="F79" s="2" t="s">
        <v>774</v>
      </c>
      <c r="G79" s="2" t="s">
        <v>768</v>
      </c>
      <c r="H79" s="2" t="s">
        <v>762</v>
      </c>
      <c r="I79" s="2" t="s">
        <v>192</v>
      </c>
      <c r="J79" s="6"/>
      <c r="K79" s="1" t="s">
        <v>764</v>
      </c>
      <c r="L79" s="2" t="s">
        <v>52</v>
      </c>
      <c r="O79" s="2">
        <v>76</v>
      </c>
      <c r="P79" s="2" t="s">
        <v>520</v>
      </c>
      <c r="Q79" s="2">
        <v>76</v>
      </c>
      <c r="R79" s="2" t="s">
        <v>520</v>
      </c>
      <c r="S79" s="2">
        <v>76</v>
      </c>
      <c r="T79" s="2" t="s">
        <v>520</v>
      </c>
      <c r="U79" s="2">
        <v>75</v>
      </c>
      <c r="V79" s="2" t="s">
        <v>520</v>
      </c>
      <c r="W79" s="3" t="s">
        <v>521</v>
      </c>
      <c r="BJ79" s="32">
        <v>75</v>
      </c>
      <c r="BK79" s="32">
        <v>76</v>
      </c>
      <c r="BL79" s="32">
        <v>76</v>
      </c>
      <c r="BM79" s="32">
        <v>76</v>
      </c>
      <c r="BN79" s="33"/>
      <c r="BO79" s="32" t="s">
        <v>726</v>
      </c>
    </row>
    <row r="80" spans="1:67">
      <c r="B80" s="2" t="s">
        <v>745</v>
      </c>
      <c r="D80" s="2" t="s">
        <v>757</v>
      </c>
      <c r="E80" s="2" t="s">
        <v>592</v>
      </c>
      <c r="F80" s="2" t="s">
        <v>774</v>
      </c>
      <c r="G80" s="2" t="s">
        <v>768</v>
      </c>
      <c r="H80" s="2" t="s">
        <v>762</v>
      </c>
      <c r="I80" s="2" t="s">
        <v>55</v>
      </c>
      <c r="J80" s="6"/>
      <c r="K80" s="1" t="s">
        <v>764</v>
      </c>
      <c r="L80" s="2" t="s">
        <v>52</v>
      </c>
      <c r="M80" s="2">
        <v>38</v>
      </c>
      <c r="N80" s="2" t="s">
        <v>300</v>
      </c>
      <c r="O80" s="2">
        <v>77</v>
      </c>
      <c r="P80" s="2" t="s">
        <v>301</v>
      </c>
      <c r="Q80" s="2">
        <v>77</v>
      </c>
      <c r="R80" s="2" t="s">
        <v>301</v>
      </c>
      <c r="S80" s="2">
        <v>77</v>
      </c>
      <c r="T80" s="2" t="s">
        <v>301</v>
      </c>
      <c r="U80" s="2">
        <v>76</v>
      </c>
      <c r="V80" s="2" t="s">
        <v>301</v>
      </c>
      <c r="W80" s="3" t="s">
        <v>302</v>
      </c>
      <c r="BJ80" s="32">
        <v>76</v>
      </c>
      <c r="BK80" s="32">
        <v>77</v>
      </c>
      <c r="BL80" s="32">
        <v>77</v>
      </c>
      <c r="BM80" s="32">
        <v>77</v>
      </c>
      <c r="BN80" s="32">
        <v>38</v>
      </c>
      <c r="BO80" s="32" t="s">
        <v>592</v>
      </c>
    </row>
    <row r="81" spans="2:67">
      <c r="B81" s="2" t="s">
        <v>745</v>
      </c>
      <c r="D81" s="2" t="s">
        <v>757</v>
      </c>
      <c r="E81" s="2" t="s">
        <v>593</v>
      </c>
      <c r="F81" s="2" t="s">
        <v>774</v>
      </c>
      <c r="G81" s="2" t="s">
        <v>768</v>
      </c>
      <c r="H81" s="2" t="s">
        <v>762</v>
      </c>
      <c r="I81" s="2" t="s">
        <v>56</v>
      </c>
      <c r="J81" s="6"/>
      <c r="K81" s="1" t="s">
        <v>764</v>
      </c>
      <c r="L81" s="2" t="s">
        <v>52</v>
      </c>
      <c r="M81" s="2">
        <v>39</v>
      </c>
      <c r="N81" s="2" t="s">
        <v>303</v>
      </c>
      <c r="O81" s="2">
        <v>78</v>
      </c>
      <c r="P81" s="2" t="s">
        <v>304</v>
      </c>
      <c r="Q81" s="2">
        <v>78</v>
      </c>
      <c r="R81" s="2" t="s">
        <v>304</v>
      </c>
      <c r="S81" s="2">
        <v>78</v>
      </c>
      <c r="T81" s="2" t="s">
        <v>304</v>
      </c>
      <c r="U81" s="2">
        <v>77</v>
      </c>
      <c r="V81" s="2" t="s">
        <v>304</v>
      </c>
      <c r="W81" s="3" t="s">
        <v>305</v>
      </c>
      <c r="BJ81" s="32">
        <v>77</v>
      </c>
      <c r="BK81" s="32">
        <v>78</v>
      </c>
      <c r="BL81" s="32">
        <v>78</v>
      </c>
      <c r="BM81" s="32">
        <v>78</v>
      </c>
      <c r="BN81" s="32">
        <v>39</v>
      </c>
      <c r="BO81" s="32" t="s">
        <v>593</v>
      </c>
    </row>
    <row r="82" spans="2:67">
      <c r="B82" s="2" t="s">
        <v>745</v>
      </c>
      <c r="E82" s="2" t="s">
        <v>594</v>
      </c>
      <c r="F82" s="2" t="s">
        <v>774</v>
      </c>
      <c r="G82" s="2" t="s">
        <v>768</v>
      </c>
      <c r="H82" s="2" t="s">
        <v>762</v>
      </c>
      <c r="I82" s="2" t="s">
        <v>57</v>
      </c>
      <c r="J82" s="6"/>
      <c r="K82" s="1" t="s">
        <v>764</v>
      </c>
      <c r="L82" s="2" t="s">
        <v>52</v>
      </c>
      <c r="M82" s="2">
        <v>40</v>
      </c>
      <c r="N82" s="2" t="s">
        <v>306</v>
      </c>
      <c r="O82" s="2">
        <v>79</v>
      </c>
      <c r="P82" s="2" t="s">
        <v>307</v>
      </c>
      <c r="Q82" s="2">
        <v>79</v>
      </c>
      <c r="R82" s="2" t="s">
        <v>307</v>
      </c>
      <c r="S82" s="2">
        <v>79</v>
      </c>
      <c r="T82" s="2" t="s">
        <v>307</v>
      </c>
      <c r="U82" s="2">
        <v>78</v>
      </c>
      <c r="V82" s="2" t="s">
        <v>307</v>
      </c>
      <c r="W82" s="3" t="s">
        <v>308</v>
      </c>
      <c r="BJ82" s="32">
        <v>78</v>
      </c>
      <c r="BK82" s="32">
        <v>79</v>
      </c>
      <c r="BL82" s="32">
        <v>79</v>
      </c>
      <c r="BM82" s="32">
        <v>79</v>
      </c>
      <c r="BN82" s="32">
        <v>40</v>
      </c>
      <c r="BO82" s="32" t="s">
        <v>594</v>
      </c>
    </row>
    <row r="83" spans="2:67">
      <c r="E83" s="2" t="s">
        <v>727</v>
      </c>
      <c r="F83" s="2" t="s">
        <v>770</v>
      </c>
      <c r="G83" s="2" t="s">
        <v>768</v>
      </c>
      <c r="H83" s="2" t="s">
        <v>762</v>
      </c>
      <c r="I83" s="1" t="s">
        <v>193</v>
      </c>
      <c r="J83" s="6"/>
      <c r="K83" s="1" t="s">
        <v>764</v>
      </c>
      <c r="L83" s="2" t="s">
        <v>194</v>
      </c>
      <c r="O83" s="2">
        <v>80</v>
      </c>
      <c r="P83" s="2" t="s">
        <v>522</v>
      </c>
      <c r="W83" s="3" t="s">
        <v>523</v>
      </c>
      <c r="BJ83" s="33"/>
      <c r="BK83" s="33"/>
      <c r="BL83" s="33"/>
      <c r="BM83" s="32">
        <v>80</v>
      </c>
      <c r="BN83" s="33"/>
      <c r="BO83" s="32" t="s">
        <v>727</v>
      </c>
    </row>
    <row r="84" spans="2:67">
      <c r="E84" s="2" t="s">
        <v>728</v>
      </c>
      <c r="F84" s="2" t="s">
        <v>770</v>
      </c>
      <c r="G84" s="2" t="s">
        <v>768</v>
      </c>
      <c r="H84" s="2" t="s">
        <v>762</v>
      </c>
      <c r="I84" s="1" t="s">
        <v>195</v>
      </c>
      <c r="J84" s="6"/>
      <c r="K84" s="1" t="s">
        <v>764</v>
      </c>
      <c r="L84" s="2" t="s">
        <v>194</v>
      </c>
      <c r="O84" s="2">
        <v>81</v>
      </c>
      <c r="P84" s="2" t="s">
        <v>524</v>
      </c>
      <c r="W84" s="3" t="s">
        <v>525</v>
      </c>
      <c r="BJ84" s="33"/>
      <c r="BK84" s="33"/>
      <c r="BL84" s="33"/>
      <c r="BM84" s="32">
        <v>81</v>
      </c>
      <c r="BN84" s="33"/>
      <c r="BO84" s="32" t="s">
        <v>728</v>
      </c>
    </row>
    <row r="85" spans="2:67">
      <c r="E85" s="2" t="s">
        <v>729</v>
      </c>
      <c r="F85" s="2" t="s">
        <v>770</v>
      </c>
      <c r="G85" s="2" t="s">
        <v>768</v>
      </c>
      <c r="H85" s="2" t="s">
        <v>762</v>
      </c>
      <c r="I85" s="1" t="s">
        <v>196</v>
      </c>
      <c r="J85" s="6"/>
      <c r="K85" s="1" t="s">
        <v>764</v>
      </c>
      <c r="L85" s="2" t="s">
        <v>194</v>
      </c>
      <c r="O85" s="2">
        <v>82</v>
      </c>
      <c r="P85" s="2" t="s">
        <v>526</v>
      </c>
      <c r="W85" s="3" t="s">
        <v>527</v>
      </c>
      <c r="BJ85" s="33"/>
      <c r="BK85" s="33"/>
      <c r="BL85" s="33"/>
      <c r="BM85" s="32">
        <v>82</v>
      </c>
      <c r="BN85" s="33"/>
      <c r="BO85" s="32" t="s">
        <v>729</v>
      </c>
    </row>
    <row r="86" spans="2:67">
      <c r="E86" s="2" t="s">
        <v>730</v>
      </c>
      <c r="F86" s="2" t="s">
        <v>770</v>
      </c>
      <c r="G86" s="2" t="s">
        <v>768</v>
      </c>
      <c r="H86" s="2" t="s">
        <v>762</v>
      </c>
      <c r="I86" s="1" t="s">
        <v>197</v>
      </c>
      <c r="J86" s="6"/>
      <c r="K86" s="1" t="s">
        <v>764</v>
      </c>
      <c r="L86" s="2" t="s">
        <v>194</v>
      </c>
      <c r="O86" s="2">
        <v>83</v>
      </c>
      <c r="P86" s="2" t="s">
        <v>528</v>
      </c>
      <c r="W86" s="3" t="s">
        <v>529</v>
      </c>
      <c r="BJ86" s="33"/>
      <c r="BK86" s="33"/>
      <c r="BL86" s="33"/>
      <c r="BM86" s="32">
        <v>83</v>
      </c>
      <c r="BN86" s="33"/>
      <c r="BO86" s="32" t="s">
        <v>730</v>
      </c>
    </row>
    <row r="87" spans="2:67">
      <c r="E87" s="2" t="s">
        <v>731</v>
      </c>
      <c r="F87" s="2" t="s">
        <v>770</v>
      </c>
      <c r="G87" s="2" t="s">
        <v>768</v>
      </c>
      <c r="H87" s="2" t="s">
        <v>762</v>
      </c>
      <c r="I87" s="1" t="s">
        <v>198</v>
      </c>
      <c r="J87" s="6"/>
      <c r="K87" s="1" t="s">
        <v>764</v>
      </c>
      <c r="L87" s="2" t="s">
        <v>194</v>
      </c>
      <c r="O87" s="2">
        <v>84</v>
      </c>
      <c r="P87" s="2" t="s">
        <v>530</v>
      </c>
      <c r="W87" s="3" t="s">
        <v>531</v>
      </c>
      <c r="BJ87" s="33"/>
      <c r="BK87" s="33"/>
      <c r="BL87" s="33"/>
      <c r="BM87" s="32">
        <v>84</v>
      </c>
      <c r="BN87" s="33"/>
      <c r="BO87" s="32" t="s">
        <v>731</v>
      </c>
    </row>
    <row r="88" spans="2:67">
      <c r="E88" s="2" t="s">
        <v>732</v>
      </c>
      <c r="F88" s="2" t="s">
        <v>770</v>
      </c>
      <c r="G88" s="2" t="s">
        <v>768</v>
      </c>
      <c r="H88" s="2" t="s">
        <v>762</v>
      </c>
      <c r="I88" s="1" t="s">
        <v>199</v>
      </c>
      <c r="J88" s="6"/>
      <c r="K88" s="1" t="s">
        <v>764</v>
      </c>
      <c r="L88" s="2" t="s">
        <v>194</v>
      </c>
      <c r="O88" s="2">
        <v>85</v>
      </c>
      <c r="P88" s="2" t="s">
        <v>532</v>
      </c>
      <c r="W88" s="3" t="s">
        <v>533</v>
      </c>
      <c r="BJ88" s="33"/>
      <c r="BK88" s="33"/>
      <c r="BL88" s="33"/>
      <c r="BM88" s="32">
        <v>85</v>
      </c>
      <c r="BN88" s="33"/>
      <c r="BO88" s="32" t="s">
        <v>732</v>
      </c>
    </row>
    <row r="89" spans="2:67">
      <c r="E89" s="2" t="s">
        <v>733</v>
      </c>
      <c r="F89" s="2" t="s">
        <v>770</v>
      </c>
      <c r="G89" s="2" t="s">
        <v>768</v>
      </c>
      <c r="H89" s="2" t="s">
        <v>762</v>
      </c>
      <c r="I89" s="1" t="s">
        <v>200</v>
      </c>
      <c r="J89" s="6"/>
      <c r="K89" s="1" t="s">
        <v>764</v>
      </c>
      <c r="L89" s="2" t="s">
        <v>194</v>
      </c>
      <c r="O89" s="2">
        <v>86</v>
      </c>
      <c r="P89" s="2" t="s">
        <v>534</v>
      </c>
      <c r="W89" s="3" t="s">
        <v>535</v>
      </c>
      <c r="BJ89" s="33"/>
      <c r="BK89" s="33"/>
      <c r="BL89" s="33"/>
      <c r="BM89" s="32">
        <v>86</v>
      </c>
      <c r="BN89" s="33"/>
      <c r="BO89" s="32" t="s">
        <v>733</v>
      </c>
    </row>
    <row r="90" spans="2:67">
      <c r="E90" s="2" t="s">
        <v>734</v>
      </c>
      <c r="F90" s="2" t="s">
        <v>770</v>
      </c>
      <c r="G90" s="2" t="s">
        <v>768</v>
      </c>
      <c r="H90" s="2" t="s">
        <v>762</v>
      </c>
      <c r="I90" s="1" t="s">
        <v>201</v>
      </c>
      <c r="J90" s="6"/>
      <c r="K90" s="1" t="s">
        <v>764</v>
      </c>
      <c r="L90" s="2" t="s">
        <v>194</v>
      </c>
      <c r="O90" s="2">
        <v>87</v>
      </c>
      <c r="P90" s="2" t="s">
        <v>536</v>
      </c>
      <c r="W90" s="3" t="s">
        <v>537</v>
      </c>
      <c r="BJ90" s="33"/>
      <c r="BK90" s="33"/>
      <c r="BL90" s="33"/>
      <c r="BM90" s="32">
        <v>87</v>
      </c>
      <c r="BN90" s="33"/>
      <c r="BO90" s="32" t="s">
        <v>734</v>
      </c>
    </row>
    <row r="91" spans="2:67">
      <c r="E91" s="2" t="s">
        <v>735</v>
      </c>
      <c r="F91" s="2" t="s">
        <v>770</v>
      </c>
      <c r="G91" s="2" t="s">
        <v>768</v>
      </c>
      <c r="H91" s="2" t="s">
        <v>762</v>
      </c>
      <c r="I91" s="1" t="s">
        <v>202</v>
      </c>
      <c r="J91" s="6"/>
      <c r="K91" s="1" t="s">
        <v>764</v>
      </c>
      <c r="L91" s="2" t="s">
        <v>194</v>
      </c>
      <c r="O91" s="2">
        <v>88</v>
      </c>
      <c r="P91" s="2" t="s">
        <v>538</v>
      </c>
      <c r="W91" s="3" t="s">
        <v>539</v>
      </c>
      <c r="BJ91" s="33"/>
      <c r="BK91" s="33"/>
      <c r="BL91" s="33"/>
      <c r="BM91" s="32">
        <v>88</v>
      </c>
      <c r="BN91" s="33"/>
      <c r="BO91" s="32" t="s">
        <v>735</v>
      </c>
    </row>
    <row r="92" spans="2:67">
      <c r="E92" s="2" t="s">
        <v>736</v>
      </c>
      <c r="F92" s="2" t="s">
        <v>770</v>
      </c>
      <c r="G92" s="2" t="s">
        <v>768</v>
      </c>
      <c r="H92" s="2" t="s">
        <v>762</v>
      </c>
      <c r="I92" s="1" t="s">
        <v>203</v>
      </c>
      <c r="J92" s="6"/>
      <c r="K92" s="1" t="s">
        <v>764</v>
      </c>
      <c r="L92" s="2" t="s">
        <v>194</v>
      </c>
      <c r="O92" s="2">
        <v>89</v>
      </c>
      <c r="P92" s="2" t="s">
        <v>540</v>
      </c>
      <c r="W92" s="3" t="s">
        <v>541</v>
      </c>
      <c r="BJ92" s="33"/>
      <c r="BK92" s="33"/>
      <c r="BL92" s="33"/>
      <c r="BM92" s="32">
        <v>89</v>
      </c>
      <c r="BN92" s="33"/>
      <c r="BO92" s="32" t="s">
        <v>736</v>
      </c>
    </row>
    <row r="93" spans="2:67">
      <c r="E93" s="2" t="s">
        <v>737</v>
      </c>
      <c r="F93" s="2" t="s">
        <v>770</v>
      </c>
      <c r="G93" s="2" t="s">
        <v>768</v>
      </c>
      <c r="H93" s="2" t="s">
        <v>762</v>
      </c>
      <c r="I93" s="1" t="s">
        <v>204</v>
      </c>
      <c r="J93" s="6"/>
      <c r="K93" s="1" t="s">
        <v>764</v>
      </c>
      <c r="L93" s="2" t="s">
        <v>194</v>
      </c>
      <c r="O93" s="2">
        <v>90</v>
      </c>
      <c r="P93" s="2" t="s">
        <v>542</v>
      </c>
      <c r="W93" s="3" t="s">
        <v>543</v>
      </c>
      <c r="BJ93" s="33"/>
      <c r="BK93" s="33"/>
      <c r="BL93" s="33"/>
      <c r="BM93" s="32">
        <v>90</v>
      </c>
      <c r="BN93" s="33"/>
      <c r="BO93" s="32" t="s">
        <v>737</v>
      </c>
    </row>
    <row r="94" spans="2:67">
      <c r="E94" s="2" t="s">
        <v>738</v>
      </c>
      <c r="F94" s="2" t="s">
        <v>770</v>
      </c>
      <c r="G94" s="2" t="s">
        <v>768</v>
      </c>
      <c r="H94" s="2" t="s">
        <v>762</v>
      </c>
      <c r="I94" s="1" t="s">
        <v>205</v>
      </c>
      <c r="J94" s="6"/>
      <c r="K94" s="1" t="s">
        <v>764</v>
      </c>
      <c r="L94" s="2" t="s">
        <v>194</v>
      </c>
      <c r="O94" s="2">
        <v>91</v>
      </c>
      <c r="P94" s="2" t="s">
        <v>544</v>
      </c>
      <c r="W94" s="3" t="s">
        <v>545</v>
      </c>
      <c r="BJ94" s="33"/>
      <c r="BK94" s="33"/>
      <c r="BL94" s="33"/>
      <c r="BM94" s="32">
        <v>91</v>
      </c>
      <c r="BN94" s="33"/>
      <c r="BO94" s="32" t="s">
        <v>738</v>
      </c>
    </row>
    <row r="95" spans="2:67">
      <c r="E95" s="2" t="s">
        <v>739</v>
      </c>
      <c r="F95" s="2" t="s">
        <v>774</v>
      </c>
      <c r="G95" s="2" t="s">
        <v>768</v>
      </c>
      <c r="H95" s="2" t="s">
        <v>762</v>
      </c>
      <c r="I95" s="1" t="s">
        <v>206</v>
      </c>
      <c r="J95" s="6"/>
      <c r="K95" s="1" t="s">
        <v>764</v>
      </c>
      <c r="L95" s="2" t="s">
        <v>194</v>
      </c>
      <c r="O95" s="2">
        <v>92</v>
      </c>
      <c r="P95" s="2" t="s">
        <v>546</v>
      </c>
      <c r="W95" s="3" t="s">
        <v>547</v>
      </c>
      <c r="BJ95" s="33"/>
      <c r="BK95" s="33"/>
      <c r="BL95" s="33"/>
      <c r="BM95" s="32">
        <v>92</v>
      </c>
      <c r="BN95" s="33"/>
      <c r="BO95" s="32" t="s">
        <v>739</v>
      </c>
    </row>
    <row r="96" spans="2:67">
      <c r="E96" s="2" t="s">
        <v>740</v>
      </c>
      <c r="F96" s="2" t="s">
        <v>770</v>
      </c>
      <c r="G96" s="2" t="s">
        <v>773</v>
      </c>
      <c r="H96" s="2" t="s">
        <v>760</v>
      </c>
      <c r="I96" s="1" t="s">
        <v>207</v>
      </c>
      <c r="J96" s="6" t="s">
        <v>765</v>
      </c>
      <c r="K96" s="1" t="s">
        <v>764</v>
      </c>
      <c r="L96" s="2" t="s">
        <v>194</v>
      </c>
      <c r="O96" s="2">
        <v>93</v>
      </c>
      <c r="P96" s="2" t="s">
        <v>548</v>
      </c>
      <c r="W96" s="3" t="s">
        <v>549</v>
      </c>
      <c r="BJ96" s="33"/>
      <c r="BK96" s="33"/>
      <c r="BL96" s="33"/>
      <c r="BM96" s="32">
        <v>93</v>
      </c>
      <c r="BN96" s="33"/>
      <c r="BO96" s="32" t="s">
        <v>740</v>
      </c>
    </row>
    <row r="97" spans="5:67">
      <c r="E97" s="2" t="s">
        <v>688</v>
      </c>
      <c r="F97" s="2" t="s">
        <v>774</v>
      </c>
      <c r="G97" s="2" t="s">
        <v>768</v>
      </c>
      <c r="H97" s="2" t="s">
        <v>762</v>
      </c>
      <c r="I97" s="2" t="s">
        <v>153</v>
      </c>
      <c r="J97" s="6"/>
      <c r="K97" s="1" t="s">
        <v>764</v>
      </c>
      <c r="L97" s="2" t="s">
        <v>13</v>
      </c>
      <c r="M97" s="2">
        <v>134</v>
      </c>
      <c r="N97" s="2" t="s">
        <v>153</v>
      </c>
      <c r="O97" s="2">
        <v>94</v>
      </c>
      <c r="P97" s="2" t="s">
        <v>153</v>
      </c>
      <c r="Q97" s="2">
        <v>80</v>
      </c>
      <c r="R97" s="2" t="s">
        <v>153</v>
      </c>
      <c r="S97" s="2">
        <v>80</v>
      </c>
      <c r="T97" s="2" t="s">
        <v>153</v>
      </c>
      <c r="U97" s="2">
        <v>79</v>
      </c>
      <c r="V97" s="2" t="s">
        <v>153</v>
      </c>
      <c r="W97" s="3" t="s">
        <v>473</v>
      </c>
      <c r="BJ97" s="32">
        <v>79</v>
      </c>
      <c r="BK97" s="32">
        <v>80</v>
      </c>
      <c r="BL97" s="32">
        <v>80</v>
      </c>
      <c r="BM97" s="32">
        <v>94</v>
      </c>
      <c r="BN97" s="32">
        <v>134</v>
      </c>
      <c r="BO97" s="32" t="s">
        <v>688</v>
      </c>
    </row>
    <row r="98" spans="5:67">
      <c r="E98" s="2" t="s">
        <v>556</v>
      </c>
      <c r="F98" s="2" t="s">
        <v>770</v>
      </c>
      <c r="G98" s="2" t="s">
        <v>768</v>
      </c>
      <c r="H98" s="2" t="s">
        <v>761</v>
      </c>
      <c r="I98" s="2" t="s">
        <v>12</v>
      </c>
      <c r="J98" s="6"/>
      <c r="K98" s="1" t="s">
        <v>764</v>
      </c>
      <c r="L98" s="2" t="s">
        <v>13</v>
      </c>
      <c r="M98" s="2">
        <v>1</v>
      </c>
      <c r="N98" s="2" t="s">
        <v>208</v>
      </c>
      <c r="O98" s="2">
        <v>95</v>
      </c>
      <c r="P98" s="2" t="s">
        <v>12</v>
      </c>
      <c r="Q98" s="2">
        <v>81</v>
      </c>
      <c r="R98" s="2" t="s">
        <v>12</v>
      </c>
      <c r="S98" s="4" t="s">
        <v>553</v>
      </c>
      <c r="T98" s="2" t="s">
        <v>553</v>
      </c>
      <c r="U98" s="2">
        <v>80</v>
      </c>
      <c r="V98" s="2" t="s">
        <v>12</v>
      </c>
      <c r="W98" s="3" t="s">
        <v>209</v>
      </c>
      <c r="BJ98" s="32">
        <v>80</v>
      </c>
      <c r="BK98" s="32" t="s">
        <v>553</v>
      </c>
      <c r="BL98" s="32">
        <v>81</v>
      </c>
      <c r="BM98" s="32">
        <v>95</v>
      </c>
      <c r="BN98" s="32">
        <v>1</v>
      </c>
      <c r="BO98" s="32" t="s">
        <v>556</v>
      </c>
    </row>
    <row r="99" spans="5:67">
      <c r="E99" s="2" t="s">
        <v>680</v>
      </c>
      <c r="F99" s="2" t="s">
        <v>774</v>
      </c>
      <c r="G99" s="2" t="s">
        <v>771</v>
      </c>
      <c r="H99" s="2" t="s">
        <v>760</v>
      </c>
      <c r="I99" s="2" t="s">
        <v>145</v>
      </c>
      <c r="J99" s="6" t="s">
        <v>765</v>
      </c>
      <c r="K99" s="1" t="s">
        <v>764</v>
      </c>
      <c r="L99" s="2" t="s">
        <v>142</v>
      </c>
      <c r="M99" s="2">
        <v>126</v>
      </c>
      <c r="N99" s="2" t="s">
        <v>145</v>
      </c>
      <c r="U99" s="2">
        <v>5</v>
      </c>
      <c r="V99" s="2" t="s">
        <v>145</v>
      </c>
      <c r="W99" s="3" t="s">
        <v>465</v>
      </c>
      <c r="BJ99" s="32">
        <v>5</v>
      </c>
      <c r="BK99" s="33"/>
      <c r="BL99" s="33"/>
      <c r="BM99" s="33"/>
      <c r="BN99" s="32">
        <v>126</v>
      </c>
      <c r="BO99" s="32" t="s">
        <v>680</v>
      </c>
    </row>
    <row r="100" spans="5:67">
      <c r="E100" s="2" t="s">
        <v>567</v>
      </c>
      <c r="F100" s="2" t="s">
        <v>774</v>
      </c>
      <c r="G100" s="2" t="s">
        <v>773</v>
      </c>
      <c r="H100" s="2" t="s">
        <v>760</v>
      </c>
      <c r="I100" s="1" t="s">
        <v>28</v>
      </c>
      <c r="J100" s="6" t="s">
        <v>765</v>
      </c>
      <c r="K100" s="1" t="s">
        <v>764</v>
      </c>
      <c r="L100" s="2" t="s">
        <v>26</v>
      </c>
      <c r="M100" s="2">
        <v>13</v>
      </c>
      <c r="N100" s="2" t="s">
        <v>224</v>
      </c>
      <c r="W100" s="3" t="s">
        <v>237</v>
      </c>
      <c r="BJ100" s="33"/>
      <c r="BK100" s="33"/>
      <c r="BL100" s="33"/>
      <c r="BM100" s="33"/>
      <c r="BN100" s="32">
        <v>13</v>
      </c>
      <c r="BO100" s="32" t="s">
        <v>567</v>
      </c>
    </row>
    <row r="101" spans="5:67">
      <c r="E101" s="2" t="s">
        <v>595</v>
      </c>
      <c r="F101" s="2" t="s">
        <v>770</v>
      </c>
      <c r="G101" s="2" t="s">
        <v>768</v>
      </c>
      <c r="H101" s="2" t="s">
        <v>762</v>
      </c>
      <c r="I101" s="1" t="s">
        <v>58</v>
      </c>
      <c r="J101" s="6"/>
      <c r="K101" s="1" t="s">
        <v>764</v>
      </c>
      <c r="L101" s="2" t="s">
        <v>59</v>
      </c>
      <c r="M101" s="2">
        <v>41</v>
      </c>
      <c r="N101" s="2" t="s">
        <v>309</v>
      </c>
      <c r="W101" s="3" t="s">
        <v>310</v>
      </c>
      <c r="BJ101" s="33"/>
      <c r="BK101" s="33"/>
      <c r="BL101" s="33"/>
      <c r="BM101" s="33"/>
      <c r="BN101" s="32">
        <v>41</v>
      </c>
      <c r="BO101" s="32" t="s">
        <v>595</v>
      </c>
    </row>
    <row r="102" spans="5:67">
      <c r="E102" s="2" t="s">
        <v>596</v>
      </c>
      <c r="F102" s="2" t="s">
        <v>770</v>
      </c>
      <c r="G102" s="2" t="s">
        <v>768</v>
      </c>
      <c r="H102" s="2" t="s">
        <v>762</v>
      </c>
      <c r="I102" s="1" t="s">
        <v>60</v>
      </c>
      <c r="J102" s="6"/>
      <c r="K102" s="1" t="s">
        <v>764</v>
      </c>
      <c r="L102" s="2" t="s">
        <v>59</v>
      </c>
      <c r="M102" s="2">
        <v>42</v>
      </c>
      <c r="N102" s="2" t="s">
        <v>311</v>
      </c>
      <c r="W102" s="3" t="s">
        <v>312</v>
      </c>
      <c r="BJ102" s="33"/>
      <c r="BK102" s="33"/>
      <c r="BL102" s="33"/>
      <c r="BM102" s="33"/>
      <c r="BN102" s="32">
        <v>42</v>
      </c>
      <c r="BO102" s="32" t="s">
        <v>596</v>
      </c>
    </row>
    <row r="103" spans="5:67">
      <c r="E103" s="2" t="s">
        <v>597</v>
      </c>
      <c r="F103" s="2" t="s">
        <v>770</v>
      </c>
      <c r="G103" s="2" t="s">
        <v>768</v>
      </c>
      <c r="H103" s="2" t="s">
        <v>762</v>
      </c>
      <c r="I103" s="1" t="s">
        <v>61</v>
      </c>
      <c r="J103" s="6"/>
      <c r="K103" s="1" t="s">
        <v>764</v>
      </c>
      <c r="L103" s="2" t="s">
        <v>59</v>
      </c>
      <c r="M103" s="2">
        <v>43</v>
      </c>
      <c r="N103" s="2" t="s">
        <v>313</v>
      </c>
      <c r="W103" s="3" t="s">
        <v>314</v>
      </c>
      <c r="BJ103" s="33"/>
      <c r="BK103" s="33"/>
      <c r="BL103" s="33"/>
      <c r="BM103" s="33"/>
      <c r="BN103" s="32">
        <v>43</v>
      </c>
      <c r="BO103" s="32" t="s">
        <v>597</v>
      </c>
    </row>
    <row r="104" spans="5:67">
      <c r="E104" s="2" t="s">
        <v>598</v>
      </c>
      <c r="F104" s="2" t="s">
        <v>770</v>
      </c>
      <c r="G104" s="2" t="s">
        <v>768</v>
      </c>
      <c r="H104" s="2" t="s">
        <v>762</v>
      </c>
      <c r="I104" s="2" t="s">
        <v>62</v>
      </c>
      <c r="J104" s="6"/>
      <c r="K104" s="1" t="s">
        <v>764</v>
      </c>
      <c r="L104" s="2" t="s">
        <v>59</v>
      </c>
      <c r="M104" s="2">
        <v>44</v>
      </c>
      <c r="N104" s="2" t="s">
        <v>315</v>
      </c>
      <c r="W104" s="3" t="s">
        <v>316</v>
      </c>
      <c r="BJ104" s="33"/>
      <c r="BK104" s="33"/>
      <c r="BL104" s="33"/>
      <c r="BM104" s="33"/>
      <c r="BN104" s="32">
        <v>44</v>
      </c>
      <c r="BO104" s="32" t="s">
        <v>598</v>
      </c>
    </row>
    <row r="105" spans="5:67">
      <c r="E105" s="2" t="s">
        <v>599</v>
      </c>
      <c r="F105" s="2" t="s">
        <v>770</v>
      </c>
      <c r="G105" s="2" t="s">
        <v>768</v>
      </c>
      <c r="H105" s="2" t="s">
        <v>762</v>
      </c>
      <c r="I105" s="2" t="s">
        <v>63</v>
      </c>
      <c r="J105" s="6"/>
      <c r="K105" s="1" t="s">
        <v>764</v>
      </c>
      <c r="L105" s="2" t="s">
        <v>59</v>
      </c>
      <c r="M105" s="2">
        <v>45</v>
      </c>
      <c r="N105" s="2" t="s">
        <v>317</v>
      </c>
      <c r="W105" s="3" t="s">
        <v>318</v>
      </c>
      <c r="BJ105" s="33"/>
      <c r="BK105" s="33"/>
      <c r="BL105" s="33"/>
      <c r="BM105" s="33"/>
      <c r="BN105" s="32">
        <v>45</v>
      </c>
      <c r="BO105" s="32" t="s">
        <v>599</v>
      </c>
    </row>
    <row r="106" spans="5:67">
      <c r="E106" s="2" t="s">
        <v>600</v>
      </c>
      <c r="F106" s="2" t="s">
        <v>770</v>
      </c>
      <c r="G106" s="2" t="s">
        <v>768</v>
      </c>
      <c r="H106" s="2" t="s">
        <v>762</v>
      </c>
      <c r="I106" s="2" t="s">
        <v>64</v>
      </c>
      <c r="J106" s="6"/>
      <c r="K106" s="1" t="s">
        <v>764</v>
      </c>
      <c r="L106" s="2" t="s">
        <v>59</v>
      </c>
      <c r="M106" s="2">
        <v>46</v>
      </c>
      <c r="N106" s="2" t="s">
        <v>319</v>
      </c>
      <c r="W106" s="3" t="s">
        <v>320</v>
      </c>
      <c r="BJ106" s="33"/>
      <c r="BK106" s="33"/>
      <c r="BL106" s="33"/>
      <c r="BM106" s="33"/>
      <c r="BN106" s="32">
        <v>46</v>
      </c>
      <c r="BO106" s="32" t="s">
        <v>600</v>
      </c>
    </row>
    <row r="107" spans="5:67">
      <c r="E107" s="2" t="s">
        <v>601</v>
      </c>
      <c r="F107" s="2" t="s">
        <v>770</v>
      </c>
      <c r="G107" s="2" t="s">
        <v>768</v>
      </c>
      <c r="H107" s="2" t="s">
        <v>762</v>
      </c>
      <c r="I107" s="2" t="s">
        <v>65</v>
      </c>
      <c r="J107" s="6"/>
      <c r="K107" s="1" t="s">
        <v>764</v>
      </c>
      <c r="L107" s="2" t="s">
        <v>59</v>
      </c>
      <c r="M107" s="2">
        <v>47</v>
      </c>
      <c r="N107" s="2" t="s">
        <v>321</v>
      </c>
      <c r="W107" s="3" t="s">
        <v>322</v>
      </c>
      <c r="BJ107" s="33"/>
      <c r="BK107" s="33"/>
      <c r="BL107" s="33"/>
      <c r="BM107" s="33"/>
      <c r="BN107" s="32">
        <v>47</v>
      </c>
      <c r="BO107" s="32" t="s">
        <v>601</v>
      </c>
    </row>
    <row r="108" spans="5:67">
      <c r="E108" s="2" t="s">
        <v>602</v>
      </c>
      <c r="F108" s="2" t="s">
        <v>770</v>
      </c>
      <c r="G108" s="2" t="s">
        <v>768</v>
      </c>
      <c r="H108" s="2" t="s">
        <v>762</v>
      </c>
      <c r="I108" s="2" t="s">
        <v>66</v>
      </c>
      <c r="J108" s="6"/>
      <c r="K108" s="1" t="s">
        <v>764</v>
      </c>
      <c r="L108" s="2" t="s">
        <v>59</v>
      </c>
      <c r="M108" s="2">
        <v>48</v>
      </c>
      <c r="N108" s="2" t="s">
        <v>323</v>
      </c>
      <c r="W108" s="3" t="s">
        <v>324</v>
      </c>
      <c r="BJ108" s="33"/>
      <c r="BK108" s="33"/>
      <c r="BL108" s="33"/>
      <c r="BM108" s="33"/>
      <c r="BN108" s="32">
        <v>48</v>
      </c>
      <c r="BO108" s="32" t="s">
        <v>602</v>
      </c>
    </row>
    <row r="109" spans="5:67">
      <c r="E109" s="2" t="s">
        <v>603</v>
      </c>
      <c r="F109" s="2" t="s">
        <v>770</v>
      </c>
      <c r="G109" s="2" t="s">
        <v>768</v>
      </c>
      <c r="H109" s="2" t="s">
        <v>762</v>
      </c>
      <c r="I109" s="2" t="s">
        <v>67</v>
      </c>
      <c r="J109" s="6"/>
      <c r="K109" s="1" t="s">
        <v>764</v>
      </c>
      <c r="L109" s="2" t="s">
        <v>59</v>
      </c>
      <c r="M109" s="2">
        <v>49</v>
      </c>
      <c r="N109" s="2" t="s">
        <v>325</v>
      </c>
      <c r="W109" s="3" t="s">
        <v>326</v>
      </c>
      <c r="BJ109" s="33"/>
      <c r="BK109" s="33"/>
      <c r="BL109" s="33"/>
      <c r="BM109" s="33"/>
      <c r="BN109" s="32">
        <v>49</v>
      </c>
      <c r="BO109" s="32" t="s">
        <v>603</v>
      </c>
    </row>
    <row r="110" spans="5:67">
      <c r="E110" s="2" t="s">
        <v>604</v>
      </c>
      <c r="F110" s="2" t="s">
        <v>774</v>
      </c>
      <c r="G110" s="2" t="s">
        <v>768</v>
      </c>
      <c r="H110" s="2" t="s">
        <v>762</v>
      </c>
      <c r="I110" s="2" t="s">
        <v>68</v>
      </c>
      <c r="J110" s="6"/>
      <c r="K110" s="1" t="s">
        <v>764</v>
      </c>
      <c r="L110" s="2" t="s">
        <v>59</v>
      </c>
      <c r="M110" s="2">
        <v>50</v>
      </c>
      <c r="N110" s="2" t="s">
        <v>327</v>
      </c>
      <c r="W110" s="3" t="s">
        <v>328</v>
      </c>
      <c r="BJ110" s="33"/>
      <c r="BK110" s="33"/>
      <c r="BL110" s="33"/>
      <c r="BM110" s="33"/>
      <c r="BN110" s="32">
        <v>50</v>
      </c>
      <c r="BO110" s="32" t="s">
        <v>604</v>
      </c>
    </row>
    <row r="111" spans="5:67">
      <c r="E111" s="2" t="s">
        <v>605</v>
      </c>
      <c r="F111" s="2" t="s">
        <v>774</v>
      </c>
      <c r="G111" s="2" t="s">
        <v>768</v>
      </c>
      <c r="H111" s="2" t="s">
        <v>762</v>
      </c>
      <c r="I111" s="2" t="s">
        <v>69</v>
      </c>
      <c r="J111" s="6"/>
      <c r="K111" s="1" t="s">
        <v>764</v>
      </c>
      <c r="L111" s="2" t="s">
        <v>59</v>
      </c>
      <c r="M111" s="2">
        <v>51</v>
      </c>
      <c r="N111" s="2" t="s">
        <v>329</v>
      </c>
      <c r="W111" s="3" t="s">
        <v>330</v>
      </c>
      <c r="BJ111" s="33"/>
      <c r="BK111" s="33"/>
      <c r="BL111" s="33"/>
      <c r="BM111" s="33"/>
      <c r="BN111" s="32">
        <v>51</v>
      </c>
      <c r="BO111" s="32" t="s">
        <v>605</v>
      </c>
    </row>
    <row r="112" spans="5:67">
      <c r="E112" s="2" t="s">
        <v>606</v>
      </c>
      <c r="F112" s="2" t="s">
        <v>774</v>
      </c>
      <c r="G112" s="2" t="s">
        <v>768</v>
      </c>
      <c r="H112" s="2" t="s">
        <v>762</v>
      </c>
      <c r="I112" s="2" t="s">
        <v>70</v>
      </c>
      <c r="J112" s="6"/>
      <c r="K112" s="1" t="s">
        <v>764</v>
      </c>
      <c r="L112" s="2" t="s">
        <v>59</v>
      </c>
      <c r="M112" s="2">
        <v>52</v>
      </c>
      <c r="N112" s="2" t="s">
        <v>331</v>
      </c>
      <c r="W112" s="3" t="s">
        <v>332</v>
      </c>
      <c r="BJ112" s="33"/>
      <c r="BK112" s="33"/>
      <c r="BL112" s="33"/>
      <c r="BM112" s="33"/>
      <c r="BN112" s="32">
        <v>52</v>
      </c>
      <c r="BO112" s="32" t="s">
        <v>606</v>
      </c>
    </row>
    <row r="113" spans="5:67">
      <c r="E113" s="2" t="s">
        <v>607</v>
      </c>
      <c r="F113" s="2" t="s">
        <v>774</v>
      </c>
      <c r="G113" s="2" t="s">
        <v>768</v>
      </c>
      <c r="H113" s="2" t="s">
        <v>762</v>
      </c>
      <c r="I113" s="2" t="s">
        <v>71</v>
      </c>
      <c r="J113" s="6"/>
      <c r="K113" s="1" t="s">
        <v>764</v>
      </c>
      <c r="L113" s="2" t="s">
        <v>59</v>
      </c>
      <c r="M113" s="2">
        <v>53</v>
      </c>
      <c r="N113" s="2" t="s">
        <v>333</v>
      </c>
      <c r="W113" s="3" t="s">
        <v>334</v>
      </c>
      <c r="BJ113" s="33"/>
      <c r="BK113" s="33"/>
      <c r="BL113" s="33"/>
      <c r="BM113" s="33"/>
      <c r="BN113" s="32">
        <v>53</v>
      </c>
      <c r="BO113" s="32" t="s">
        <v>607</v>
      </c>
    </row>
    <row r="114" spans="5:67">
      <c r="E114" s="2" t="s">
        <v>608</v>
      </c>
      <c r="F114" s="2" t="s">
        <v>774</v>
      </c>
      <c r="G114" s="2" t="s">
        <v>768</v>
      </c>
      <c r="H114" s="2" t="s">
        <v>762</v>
      </c>
      <c r="I114" s="2" t="s">
        <v>72</v>
      </c>
      <c r="J114" s="6"/>
      <c r="K114" s="1" t="s">
        <v>764</v>
      </c>
      <c r="L114" s="2" t="s">
        <v>59</v>
      </c>
      <c r="M114" s="2">
        <v>54</v>
      </c>
      <c r="N114" s="2" t="s">
        <v>335</v>
      </c>
      <c r="W114" s="3" t="s">
        <v>336</v>
      </c>
      <c r="BJ114" s="33"/>
      <c r="BK114" s="33"/>
      <c r="BL114" s="33"/>
      <c r="BM114" s="33"/>
      <c r="BN114" s="32">
        <v>54</v>
      </c>
      <c r="BO114" s="32" t="s">
        <v>608</v>
      </c>
    </row>
    <row r="115" spans="5:67">
      <c r="E115" s="2" t="s">
        <v>609</v>
      </c>
      <c r="F115" s="2" t="s">
        <v>774</v>
      </c>
      <c r="G115" s="2" t="s">
        <v>768</v>
      </c>
      <c r="H115" s="2" t="s">
        <v>762</v>
      </c>
      <c r="I115" s="2" t="s">
        <v>73</v>
      </c>
      <c r="J115" s="6"/>
      <c r="K115" s="1" t="s">
        <v>764</v>
      </c>
      <c r="L115" s="2" t="s">
        <v>59</v>
      </c>
      <c r="M115" s="2">
        <v>55</v>
      </c>
      <c r="N115" s="2" t="s">
        <v>337</v>
      </c>
      <c r="W115" s="3" t="s">
        <v>338</v>
      </c>
      <c r="BJ115" s="33"/>
      <c r="BK115" s="33"/>
      <c r="BL115" s="33"/>
      <c r="BM115" s="33"/>
      <c r="BN115" s="32">
        <v>55</v>
      </c>
      <c r="BO115" s="32" t="s">
        <v>609</v>
      </c>
    </row>
    <row r="116" spans="5:67">
      <c r="E116" s="2" t="s">
        <v>610</v>
      </c>
      <c r="F116" s="2" t="s">
        <v>774</v>
      </c>
      <c r="G116" s="2" t="s">
        <v>768</v>
      </c>
      <c r="H116" s="2" t="s">
        <v>762</v>
      </c>
      <c r="I116" s="2" t="s">
        <v>74</v>
      </c>
      <c r="J116" s="6"/>
      <c r="K116" s="1" t="s">
        <v>764</v>
      </c>
      <c r="L116" s="2" t="s">
        <v>59</v>
      </c>
      <c r="M116" s="2">
        <v>56</v>
      </c>
      <c r="N116" s="2" t="s">
        <v>339</v>
      </c>
      <c r="W116" s="3" t="s">
        <v>340</v>
      </c>
      <c r="BJ116" s="33"/>
      <c r="BK116" s="33"/>
      <c r="BL116" s="33"/>
      <c r="BM116" s="33"/>
      <c r="BN116" s="32">
        <v>56</v>
      </c>
      <c r="BO116" s="32" t="s">
        <v>610</v>
      </c>
    </row>
    <row r="117" spans="5:67">
      <c r="E117" s="2" t="s">
        <v>611</v>
      </c>
      <c r="F117" s="2" t="s">
        <v>774</v>
      </c>
      <c r="G117" s="2" t="s">
        <v>768</v>
      </c>
      <c r="H117" s="2" t="s">
        <v>762</v>
      </c>
      <c r="I117" s="2" t="s">
        <v>75</v>
      </c>
      <c r="J117" s="6"/>
      <c r="K117" s="1" t="s">
        <v>764</v>
      </c>
      <c r="L117" s="2" t="s">
        <v>59</v>
      </c>
      <c r="M117" s="2">
        <v>57</v>
      </c>
      <c r="N117" s="2" t="s">
        <v>341</v>
      </c>
      <c r="W117" s="3" t="s">
        <v>342</v>
      </c>
      <c r="BJ117" s="33"/>
      <c r="BK117" s="33"/>
      <c r="BL117" s="33"/>
      <c r="BM117" s="33"/>
      <c r="BN117" s="32">
        <v>57</v>
      </c>
      <c r="BO117" s="32" t="s">
        <v>611</v>
      </c>
    </row>
    <row r="118" spans="5:67">
      <c r="E118" s="2" t="s">
        <v>612</v>
      </c>
      <c r="F118" s="2" t="s">
        <v>774</v>
      </c>
      <c r="G118" s="2" t="s">
        <v>768</v>
      </c>
      <c r="H118" s="2" t="s">
        <v>762</v>
      </c>
      <c r="I118" s="2" t="s">
        <v>76</v>
      </c>
      <c r="J118" s="6"/>
      <c r="K118" s="1" t="s">
        <v>764</v>
      </c>
      <c r="L118" s="2" t="s">
        <v>59</v>
      </c>
      <c r="M118" s="2">
        <v>58</v>
      </c>
      <c r="N118" s="2" t="s">
        <v>343</v>
      </c>
      <c r="W118" s="3" t="s">
        <v>344</v>
      </c>
      <c r="BJ118" s="33"/>
      <c r="BK118" s="33"/>
      <c r="BL118" s="33"/>
      <c r="BM118" s="33"/>
      <c r="BN118" s="32">
        <v>58</v>
      </c>
      <c r="BO118" s="32" t="s">
        <v>612</v>
      </c>
    </row>
    <row r="119" spans="5:67">
      <c r="E119" s="2" t="s">
        <v>613</v>
      </c>
      <c r="F119" s="2" t="s">
        <v>774</v>
      </c>
      <c r="G119" s="2" t="s">
        <v>768</v>
      </c>
      <c r="H119" s="2" t="s">
        <v>762</v>
      </c>
      <c r="I119" s="2" t="s">
        <v>77</v>
      </c>
      <c r="J119" s="6"/>
      <c r="K119" s="1" t="s">
        <v>764</v>
      </c>
      <c r="L119" s="2" t="s">
        <v>59</v>
      </c>
      <c r="M119" s="2">
        <v>59</v>
      </c>
      <c r="N119" s="2" t="s">
        <v>345</v>
      </c>
      <c r="W119" s="3" t="s">
        <v>346</v>
      </c>
      <c r="BJ119" s="33"/>
      <c r="BK119" s="33"/>
      <c r="BL119" s="33"/>
      <c r="BM119" s="33"/>
      <c r="BN119" s="32">
        <v>59</v>
      </c>
      <c r="BO119" s="32" t="s">
        <v>613</v>
      </c>
    </row>
    <row r="120" spans="5:67">
      <c r="E120" s="2" t="s">
        <v>614</v>
      </c>
      <c r="F120" s="2" t="s">
        <v>774</v>
      </c>
      <c r="G120" s="2" t="s">
        <v>768</v>
      </c>
      <c r="H120" s="2" t="s">
        <v>762</v>
      </c>
      <c r="I120" s="2" t="s">
        <v>78</v>
      </c>
      <c r="J120" s="6"/>
      <c r="K120" s="1" t="s">
        <v>764</v>
      </c>
      <c r="L120" s="2" t="s">
        <v>59</v>
      </c>
      <c r="M120" s="2">
        <v>60</v>
      </c>
      <c r="N120" s="2" t="s">
        <v>347</v>
      </c>
      <c r="W120" s="3" t="s">
        <v>348</v>
      </c>
      <c r="BJ120" s="33"/>
      <c r="BK120" s="33"/>
      <c r="BL120" s="33"/>
      <c r="BM120" s="33"/>
      <c r="BN120" s="32">
        <v>60</v>
      </c>
      <c r="BO120" s="32" t="s">
        <v>614</v>
      </c>
    </row>
    <row r="121" spans="5:67">
      <c r="E121" s="2" t="s">
        <v>615</v>
      </c>
      <c r="F121" s="2" t="s">
        <v>774</v>
      </c>
      <c r="G121" s="2" t="s">
        <v>768</v>
      </c>
      <c r="H121" s="2" t="s">
        <v>762</v>
      </c>
      <c r="I121" s="2" t="s">
        <v>79</v>
      </c>
      <c r="J121" s="6"/>
      <c r="K121" s="1" t="s">
        <v>764</v>
      </c>
      <c r="L121" s="2" t="s">
        <v>59</v>
      </c>
      <c r="M121" s="2">
        <v>61</v>
      </c>
      <c r="N121" s="2" t="s">
        <v>349</v>
      </c>
      <c r="W121" s="3" t="s">
        <v>350</v>
      </c>
      <c r="BJ121" s="33"/>
      <c r="BK121" s="33"/>
      <c r="BL121" s="33"/>
      <c r="BM121" s="33"/>
      <c r="BN121" s="32">
        <v>61</v>
      </c>
      <c r="BO121" s="32" t="s">
        <v>615</v>
      </c>
    </row>
    <row r="122" spans="5:67">
      <c r="E122" s="2" t="s">
        <v>616</v>
      </c>
      <c r="F122" s="2" t="s">
        <v>774</v>
      </c>
      <c r="G122" s="2" t="s">
        <v>768</v>
      </c>
      <c r="H122" s="2" t="s">
        <v>762</v>
      </c>
      <c r="I122" s="2" t="s">
        <v>80</v>
      </c>
      <c r="J122" s="6"/>
      <c r="K122" s="1" t="s">
        <v>764</v>
      </c>
      <c r="L122" s="2" t="s">
        <v>59</v>
      </c>
      <c r="M122" s="2">
        <v>62</v>
      </c>
      <c r="N122" s="2" t="s">
        <v>351</v>
      </c>
      <c r="W122" s="3" t="s">
        <v>352</v>
      </c>
      <c r="BJ122" s="33"/>
      <c r="BK122" s="33"/>
      <c r="BL122" s="33"/>
      <c r="BM122" s="33"/>
      <c r="BN122" s="32">
        <v>62</v>
      </c>
      <c r="BO122" s="32" t="s">
        <v>616</v>
      </c>
    </row>
    <row r="123" spans="5:67">
      <c r="E123" s="2" t="s">
        <v>617</v>
      </c>
      <c r="F123" s="2" t="s">
        <v>774</v>
      </c>
      <c r="G123" s="2" t="s">
        <v>768</v>
      </c>
      <c r="H123" s="2" t="s">
        <v>762</v>
      </c>
      <c r="I123" s="2" t="s">
        <v>81</v>
      </c>
      <c r="J123" s="6"/>
      <c r="K123" s="1" t="s">
        <v>764</v>
      </c>
      <c r="L123" s="2" t="s">
        <v>59</v>
      </c>
      <c r="M123" s="2">
        <v>63</v>
      </c>
      <c r="N123" s="2" t="s">
        <v>353</v>
      </c>
      <c r="W123" s="3" t="s">
        <v>354</v>
      </c>
      <c r="BJ123" s="33"/>
      <c r="BK123" s="33"/>
      <c r="BL123" s="33"/>
      <c r="BM123" s="33"/>
      <c r="BN123" s="32">
        <v>63</v>
      </c>
      <c r="BO123" s="32" t="s">
        <v>617</v>
      </c>
    </row>
    <row r="124" spans="5:67">
      <c r="E124" s="2" t="s">
        <v>618</v>
      </c>
      <c r="F124" s="2" t="s">
        <v>774</v>
      </c>
      <c r="G124" s="2" t="s">
        <v>773</v>
      </c>
      <c r="H124" s="2" t="s">
        <v>760</v>
      </c>
      <c r="I124" s="2" t="s">
        <v>82</v>
      </c>
      <c r="J124" s="6" t="s">
        <v>765</v>
      </c>
      <c r="K124" s="1" t="s">
        <v>764</v>
      </c>
      <c r="L124" s="2" t="s">
        <v>59</v>
      </c>
      <c r="M124" s="2">
        <v>64</v>
      </c>
      <c r="N124" s="2" t="s">
        <v>355</v>
      </c>
      <c r="W124" s="3" t="s">
        <v>356</v>
      </c>
      <c r="BJ124" s="33"/>
      <c r="BK124" s="33"/>
      <c r="BL124" s="33"/>
      <c r="BM124" s="33"/>
      <c r="BN124" s="32">
        <v>64</v>
      </c>
      <c r="BO124" s="32" t="s">
        <v>618</v>
      </c>
    </row>
    <row r="125" spans="5:67">
      <c r="E125" s="2" t="s">
        <v>619</v>
      </c>
      <c r="F125" s="2" t="s">
        <v>774</v>
      </c>
      <c r="G125" s="2" t="s">
        <v>773</v>
      </c>
      <c r="H125" s="2" t="s">
        <v>760</v>
      </c>
      <c r="I125" s="2" t="s">
        <v>83</v>
      </c>
      <c r="J125" s="6" t="s">
        <v>765</v>
      </c>
      <c r="K125" s="1" t="s">
        <v>764</v>
      </c>
      <c r="L125" s="2" t="s">
        <v>59</v>
      </c>
      <c r="M125" s="2">
        <v>65</v>
      </c>
      <c r="N125" s="2" t="s">
        <v>357</v>
      </c>
      <c r="W125" s="3" t="s">
        <v>358</v>
      </c>
      <c r="BJ125" s="33"/>
      <c r="BK125" s="33"/>
      <c r="BL125" s="33"/>
      <c r="BM125" s="33"/>
      <c r="BN125" s="32">
        <v>65</v>
      </c>
      <c r="BO125" s="32" t="s">
        <v>619</v>
      </c>
    </row>
    <row r="126" spans="5:67">
      <c r="E126" s="2" t="s">
        <v>620</v>
      </c>
      <c r="F126" s="2" t="s">
        <v>774</v>
      </c>
      <c r="G126" s="2" t="s">
        <v>773</v>
      </c>
      <c r="H126" s="2" t="s">
        <v>760</v>
      </c>
      <c r="I126" s="2" t="s">
        <v>84</v>
      </c>
      <c r="J126" s="6" t="s">
        <v>765</v>
      </c>
      <c r="K126" s="1" t="s">
        <v>764</v>
      </c>
      <c r="L126" s="2" t="s">
        <v>59</v>
      </c>
      <c r="M126" s="2">
        <v>66</v>
      </c>
      <c r="N126" s="2" t="s">
        <v>359</v>
      </c>
      <c r="W126" s="3" t="s">
        <v>360</v>
      </c>
      <c r="BJ126" s="33"/>
      <c r="BK126" s="33"/>
      <c r="BL126" s="33"/>
      <c r="BM126" s="33"/>
      <c r="BN126" s="32">
        <v>66</v>
      </c>
      <c r="BO126" s="32" t="s">
        <v>620</v>
      </c>
    </row>
    <row r="127" spans="5:67">
      <c r="E127" s="2" t="s">
        <v>621</v>
      </c>
      <c r="F127" s="2" t="s">
        <v>774</v>
      </c>
      <c r="G127" s="2" t="s">
        <v>773</v>
      </c>
      <c r="H127" s="2" t="s">
        <v>760</v>
      </c>
      <c r="I127" s="2" t="s">
        <v>85</v>
      </c>
      <c r="J127" s="6" t="s">
        <v>765</v>
      </c>
      <c r="K127" s="1" t="s">
        <v>764</v>
      </c>
      <c r="L127" s="2" t="s">
        <v>59</v>
      </c>
      <c r="M127" s="2">
        <v>67</v>
      </c>
      <c r="N127" s="2" t="s">
        <v>361</v>
      </c>
      <c r="W127" s="3" t="s">
        <v>362</v>
      </c>
      <c r="BJ127" s="33"/>
      <c r="BK127" s="33"/>
      <c r="BL127" s="33"/>
      <c r="BM127" s="33"/>
      <c r="BN127" s="32">
        <v>67</v>
      </c>
      <c r="BO127" s="32" t="s">
        <v>621</v>
      </c>
    </row>
    <row r="128" spans="5:67">
      <c r="E128" s="2" t="s">
        <v>622</v>
      </c>
      <c r="F128" s="2" t="s">
        <v>774</v>
      </c>
      <c r="G128" s="2" t="s">
        <v>773</v>
      </c>
      <c r="H128" s="2" t="s">
        <v>760</v>
      </c>
      <c r="I128" s="2" t="s">
        <v>86</v>
      </c>
      <c r="J128" s="6" t="s">
        <v>765</v>
      </c>
      <c r="K128" s="1" t="s">
        <v>764</v>
      </c>
      <c r="L128" s="2" t="s">
        <v>59</v>
      </c>
      <c r="M128" s="2">
        <v>68</v>
      </c>
      <c r="N128" s="2" t="s">
        <v>363</v>
      </c>
      <c r="W128" s="3" t="s">
        <v>364</v>
      </c>
      <c r="BJ128" s="33"/>
      <c r="BK128" s="33"/>
      <c r="BL128" s="33"/>
      <c r="BM128" s="33"/>
      <c r="BN128" s="32">
        <v>68</v>
      </c>
      <c r="BO128" s="32" t="s">
        <v>622</v>
      </c>
    </row>
    <row r="129" spans="5:67">
      <c r="E129" s="2" t="s">
        <v>623</v>
      </c>
      <c r="F129" s="2" t="s">
        <v>774</v>
      </c>
      <c r="G129" s="2" t="s">
        <v>773</v>
      </c>
      <c r="H129" s="2" t="s">
        <v>760</v>
      </c>
      <c r="I129" s="2" t="s">
        <v>87</v>
      </c>
      <c r="J129" s="6" t="s">
        <v>765</v>
      </c>
      <c r="K129" s="1" t="s">
        <v>764</v>
      </c>
      <c r="L129" s="2" t="s">
        <v>59</v>
      </c>
      <c r="M129" s="2">
        <v>69</v>
      </c>
      <c r="N129" s="2" t="s">
        <v>365</v>
      </c>
      <c r="W129" s="3" t="s">
        <v>366</v>
      </c>
      <c r="BJ129" s="33"/>
      <c r="BK129" s="33"/>
      <c r="BL129" s="33"/>
      <c r="BM129" s="33"/>
      <c r="BN129" s="32">
        <v>69</v>
      </c>
      <c r="BO129" s="32" t="s">
        <v>623</v>
      </c>
    </row>
    <row r="130" spans="5:67">
      <c r="E130" s="2" t="s">
        <v>624</v>
      </c>
      <c r="F130" s="2" t="s">
        <v>774</v>
      </c>
      <c r="G130" s="2" t="s">
        <v>768</v>
      </c>
      <c r="H130" s="2" t="s">
        <v>762</v>
      </c>
      <c r="I130" s="2" t="s">
        <v>88</v>
      </c>
      <c r="J130" s="6"/>
      <c r="K130" s="1" t="s">
        <v>764</v>
      </c>
      <c r="L130" s="2" t="s">
        <v>59</v>
      </c>
      <c r="M130" s="2">
        <v>70</v>
      </c>
      <c r="N130" s="2" t="s">
        <v>367</v>
      </c>
      <c r="W130" s="3" t="s">
        <v>368</v>
      </c>
      <c r="BJ130" s="33"/>
      <c r="BK130" s="33"/>
      <c r="BL130" s="33"/>
      <c r="BM130" s="33"/>
      <c r="BN130" s="32">
        <v>70</v>
      </c>
      <c r="BO130" s="32" t="s">
        <v>624</v>
      </c>
    </row>
    <row r="131" spans="5:67">
      <c r="E131" s="2" t="s">
        <v>625</v>
      </c>
      <c r="F131" s="2" t="s">
        <v>774</v>
      </c>
      <c r="G131" s="2" t="s">
        <v>768</v>
      </c>
      <c r="H131" s="2" t="s">
        <v>762</v>
      </c>
      <c r="I131" s="2" t="s">
        <v>89</v>
      </c>
      <c r="J131" s="6"/>
      <c r="K131" s="1" t="s">
        <v>764</v>
      </c>
      <c r="L131" s="2" t="s">
        <v>59</v>
      </c>
      <c r="M131" s="2">
        <v>71</v>
      </c>
      <c r="N131" s="2" t="s">
        <v>369</v>
      </c>
      <c r="W131" s="3" t="s">
        <v>370</v>
      </c>
      <c r="BJ131" s="33"/>
      <c r="BK131" s="33"/>
      <c r="BL131" s="33"/>
      <c r="BM131" s="33"/>
      <c r="BN131" s="32">
        <v>71</v>
      </c>
      <c r="BO131" s="32" t="s">
        <v>625</v>
      </c>
    </row>
    <row r="132" spans="5:67">
      <c r="E132" s="2" t="s">
        <v>626</v>
      </c>
      <c r="F132" s="2" t="s">
        <v>774</v>
      </c>
      <c r="G132" s="2" t="s">
        <v>768</v>
      </c>
      <c r="H132" s="2" t="s">
        <v>762</v>
      </c>
      <c r="I132" s="2" t="s">
        <v>90</v>
      </c>
      <c r="J132" s="6"/>
      <c r="K132" s="1" t="s">
        <v>764</v>
      </c>
      <c r="L132" s="2" t="s">
        <v>59</v>
      </c>
      <c r="M132" s="2">
        <v>72</v>
      </c>
      <c r="N132" s="2" t="s">
        <v>371</v>
      </c>
      <c r="W132" s="3" t="s">
        <v>372</v>
      </c>
      <c r="BJ132" s="33"/>
      <c r="BK132" s="33"/>
      <c r="BL132" s="33"/>
      <c r="BM132" s="33"/>
      <c r="BN132" s="32">
        <v>72</v>
      </c>
      <c r="BO132" s="32" t="s">
        <v>626</v>
      </c>
    </row>
    <row r="133" spans="5:67">
      <c r="E133" s="2" t="s">
        <v>627</v>
      </c>
      <c r="F133" s="2" t="s">
        <v>774</v>
      </c>
      <c r="G133" s="2" t="s">
        <v>768</v>
      </c>
      <c r="H133" s="2" t="s">
        <v>762</v>
      </c>
      <c r="I133" s="2" t="s">
        <v>91</v>
      </c>
      <c r="J133" s="6"/>
      <c r="K133" s="1" t="s">
        <v>764</v>
      </c>
      <c r="L133" s="2" t="s">
        <v>59</v>
      </c>
      <c r="M133" s="2">
        <v>73</v>
      </c>
      <c r="N133" s="2" t="s">
        <v>373</v>
      </c>
      <c r="W133" s="3" t="s">
        <v>374</v>
      </c>
      <c r="BJ133" s="33"/>
      <c r="BK133" s="33"/>
      <c r="BL133" s="33"/>
      <c r="BM133" s="33"/>
      <c r="BN133" s="32">
        <v>73</v>
      </c>
      <c r="BO133" s="32" t="s">
        <v>627</v>
      </c>
    </row>
    <row r="134" spans="5:67">
      <c r="E134" s="2" t="s">
        <v>628</v>
      </c>
      <c r="F134" s="2" t="s">
        <v>774</v>
      </c>
      <c r="G134" s="2" t="s">
        <v>768</v>
      </c>
      <c r="H134" s="2" t="s">
        <v>762</v>
      </c>
      <c r="I134" s="2" t="s">
        <v>92</v>
      </c>
      <c r="J134" s="6"/>
      <c r="K134" s="1" t="s">
        <v>764</v>
      </c>
      <c r="L134" s="2" t="s">
        <v>59</v>
      </c>
      <c r="M134" s="2">
        <v>74</v>
      </c>
      <c r="N134" s="2" t="s">
        <v>375</v>
      </c>
      <c r="W134" s="3" t="s">
        <v>376</v>
      </c>
      <c r="BJ134" s="33"/>
      <c r="BK134" s="33"/>
      <c r="BL134" s="33"/>
      <c r="BM134" s="33"/>
      <c r="BN134" s="32">
        <v>74</v>
      </c>
      <c r="BO134" s="32" t="s">
        <v>628</v>
      </c>
    </row>
    <row r="135" spans="5:67">
      <c r="E135" s="2" t="s">
        <v>629</v>
      </c>
      <c r="F135" s="2" t="s">
        <v>774</v>
      </c>
      <c r="G135" s="2" t="s">
        <v>768</v>
      </c>
      <c r="H135" s="2" t="s">
        <v>762</v>
      </c>
      <c r="I135" s="2" t="s">
        <v>93</v>
      </c>
      <c r="J135" s="6"/>
      <c r="K135" s="1" t="s">
        <v>764</v>
      </c>
      <c r="L135" s="2" t="s">
        <v>59</v>
      </c>
      <c r="M135" s="2">
        <v>75</v>
      </c>
      <c r="N135" s="2" t="s">
        <v>377</v>
      </c>
      <c r="W135" s="3" t="s">
        <v>378</v>
      </c>
      <c r="BJ135" s="33"/>
      <c r="BK135" s="33"/>
      <c r="BL135" s="33"/>
      <c r="BM135" s="33"/>
      <c r="BN135" s="32">
        <v>75</v>
      </c>
      <c r="BO135" s="32" t="s">
        <v>629</v>
      </c>
    </row>
    <row r="136" spans="5:67">
      <c r="E136" s="2" t="s">
        <v>630</v>
      </c>
      <c r="F136" s="2" t="s">
        <v>774</v>
      </c>
      <c r="G136" s="2" t="s">
        <v>768</v>
      </c>
      <c r="H136" s="2" t="s">
        <v>762</v>
      </c>
      <c r="I136" s="2" t="s">
        <v>94</v>
      </c>
      <c r="J136" s="6"/>
      <c r="K136" s="1" t="s">
        <v>764</v>
      </c>
      <c r="L136" s="2" t="s">
        <v>59</v>
      </c>
      <c r="M136" s="2">
        <v>76</v>
      </c>
      <c r="N136" s="2" t="s">
        <v>379</v>
      </c>
      <c r="W136" s="3" t="s">
        <v>380</v>
      </c>
      <c r="BJ136" s="33"/>
      <c r="BK136" s="33"/>
      <c r="BL136" s="33"/>
      <c r="BM136" s="33"/>
      <c r="BN136" s="32">
        <v>76</v>
      </c>
      <c r="BO136" s="32" t="s">
        <v>630</v>
      </c>
    </row>
    <row r="137" spans="5:67">
      <c r="E137" s="2" t="s">
        <v>631</v>
      </c>
      <c r="F137" s="2" t="s">
        <v>774</v>
      </c>
      <c r="G137" s="2" t="s">
        <v>768</v>
      </c>
      <c r="H137" s="2" t="s">
        <v>762</v>
      </c>
      <c r="I137" s="2" t="s">
        <v>95</v>
      </c>
      <c r="J137" s="6"/>
      <c r="K137" s="1" t="s">
        <v>764</v>
      </c>
      <c r="L137" s="2" t="s">
        <v>59</v>
      </c>
      <c r="M137" s="2">
        <v>77</v>
      </c>
      <c r="N137" s="2" t="s">
        <v>381</v>
      </c>
      <c r="W137" s="3" t="s">
        <v>382</v>
      </c>
      <c r="BJ137" s="33"/>
      <c r="BK137" s="33"/>
      <c r="BL137" s="33"/>
      <c r="BM137" s="33"/>
      <c r="BN137" s="32">
        <v>77</v>
      </c>
      <c r="BO137" s="32" t="s">
        <v>631</v>
      </c>
    </row>
    <row r="138" spans="5:67">
      <c r="E138" s="2" t="s">
        <v>632</v>
      </c>
      <c r="F138" s="2" t="s">
        <v>774</v>
      </c>
      <c r="G138" s="2" t="s">
        <v>768</v>
      </c>
      <c r="H138" s="2" t="s">
        <v>762</v>
      </c>
      <c r="I138" s="1" t="s">
        <v>96</v>
      </c>
      <c r="J138" s="6"/>
      <c r="K138" s="1" t="s">
        <v>764</v>
      </c>
      <c r="L138" s="2" t="s">
        <v>59</v>
      </c>
      <c r="M138" s="2">
        <v>78</v>
      </c>
      <c r="N138" s="2" t="s">
        <v>383</v>
      </c>
      <c r="W138" s="3" t="s">
        <v>384</v>
      </c>
      <c r="BJ138" s="33"/>
      <c r="BK138" s="33"/>
      <c r="BL138" s="33"/>
      <c r="BM138" s="33"/>
      <c r="BN138" s="32">
        <v>78</v>
      </c>
      <c r="BO138" s="32" t="s">
        <v>632</v>
      </c>
    </row>
    <row r="139" spans="5:67">
      <c r="E139" s="2" t="s">
        <v>633</v>
      </c>
      <c r="F139" s="2" t="s">
        <v>774</v>
      </c>
      <c r="G139" s="2" t="s">
        <v>768</v>
      </c>
      <c r="H139" s="2" t="s">
        <v>762</v>
      </c>
      <c r="I139" s="1" t="s">
        <v>97</v>
      </c>
      <c r="J139" s="6"/>
      <c r="K139" s="1" t="s">
        <v>764</v>
      </c>
      <c r="L139" s="2" t="s">
        <v>59</v>
      </c>
      <c r="M139" s="2">
        <v>79</v>
      </c>
      <c r="N139" s="2" t="s">
        <v>385</v>
      </c>
      <c r="W139" s="3" t="s">
        <v>386</v>
      </c>
      <c r="BJ139" s="33"/>
      <c r="BK139" s="33"/>
      <c r="BL139" s="33"/>
      <c r="BM139" s="33"/>
      <c r="BN139" s="32">
        <v>79</v>
      </c>
      <c r="BO139" s="32" t="s">
        <v>633</v>
      </c>
    </row>
    <row r="140" spans="5:67">
      <c r="E140" s="2" t="s">
        <v>634</v>
      </c>
      <c r="F140" s="2" t="s">
        <v>774</v>
      </c>
      <c r="G140" s="2" t="s">
        <v>768</v>
      </c>
      <c r="H140" s="2" t="s">
        <v>762</v>
      </c>
      <c r="I140" s="1" t="s">
        <v>98</v>
      </c>
      <c r="J140" s="6"/>
      <c r="K140" s="1" t="s">
        <v>764</v>
      </c>
      <c r="L140" s="2" t="s">
        <v>59</v>
      </c>
      <c r="M140" s="2">
        <v>80</v>
      </c>
      <c r="N140" s="2" t="s">
        <v>387</v>
      </c>
      <c r="W140" s="3" t="s">
        <v>388</v>
      </c>
      <c r="BJ140" s="33"/>
      <c r="BK140" s="33"/>
      <c r="BL140" s="33"/>
      <c r="BM140" s="33"/>
      <c r="BN140" s="32">
        <v>80</v>
      </c>
      <c r="BO140" s="32" t="s">
        <v>634</v>
      </c>
    </row>
    <row r="141" spans="5:67">
      <c r="E141" s="2" t="s">
        <v>635</v>
      </c>
      <c r="F141" s="2" t="s">
        <v>774</v>
      </c>
      <c r="G141" s="2" t="s">
        <v>768</v>
      </c>
      <c r="H141" s="2" t="s">
        <v>762</v>
      </c>
      <c r="I141" s="1" t="s">
        <v>99</v>
      </c>
      <c r="J141" s="6"/>
      <c r="K141" s="1" t="s">
        <v>764</v>
      </c>
      <c r="L141" s="2" t="s">
        <v>59</v>
      </c>
      <c r="M141" s="2">
        <v>81</v>
      </c>
      <c r="N141" s="2" t="s">
        <v>389</v>
      </c>
      <c r="W141" s="3" t="s">
        <v>390</v>
      </c>
      <c r="BJ141" s="33"/>
      <c r="BK141" s="33"/>
      <c r="BL141" s="33"/>
      <c r="BM141" s="33"/>
      <c r="BN141" s="32">
        <v>81</v>
      </c>
      <c r="BO141" s="32" t="s">
        <v>635</v>
      </c>
    </row>
    <row r="142" spans="5:67">
      <c r="E142" s="2" t="s">
        <v>636</v>
      </c>
      <c r="F142" s="2" t="s">
        <v>774</v>
      </c>
      <c r="G142" s="2" t="s">
        <v>768</v>
      </c>
      <c r="H142" s="2" t="s">
        <v>762</v>
      </c>
      <c r="I142" s="1" t="s">
        <v>100</v>
      </c>
      <c r="J142" s="6"/>
      <c r="K142" s="1" t="s">
        <v>764</v>
      </c>
      <c r="L142" s="2" t="s">
        <v>59</v>
      </c>
      <c r="M142" s="2">
        <v>82</v>
      </c>
      <c r="N142" s="2" t="s">
        <v>391</v>
      </c>
      <c r="W142" s="3" t="s">
        <v>392</v>
      </c>
      <c r="BJ142" s="33"/>
      <c r="BK142" s="33"/>
      <c r="BL142" s="33"/>
      <c r="BM142" s="33"/>
      <c r="BN142" s="32">
        <v>82</v>
      </c>
      <c r="BO142" s="32" t="s">
        <v>636</v>
      </c>
    </row>
    <row r="143" spans="5:67">
      <c r="E143" s="2" t="s">
        <v>637</v>
      </c>
      <c r="F143" s="2" t="s">
        <v>774</v>
      </c>
      <c r="G143" s="2" t="s">
        <v>773</v>
      </c>
      <c r="H143" s="2" t="s">
        <v>760</v>
      </c>
      <c r="I143" s="1" t="s">
        <v>101</v>
      </c>
      <c r="J143" s="6" t="s">
        <v>765</v>
      </c>
      <c r="K143" s="1" t="s">
        <v>764</v>
      </c>
      <c r="L143" s="2" t="s">
        <v>59</v>
      </c>
      <c r="M143" s="2">
        <v>83</v>
      </c>
      <c r="N143" s="2" t="s">
        <v>393</v>
      </c>
      <c r="W143" s="3" t="s">
        <v>394</v>
      </c>
      <c r="BJ143" s="33"/>
      <c r="BK143" s="33"/>
      <c r="BL143" s="33"/>
      <c r="BM143" s="33"/>
      <c r="BN143" s="32">
        <v>83</v>
      </c>
      <c r="BO143" s="32" t="s">
        <v>637</v>
      </c>
    </row>
    <row r="144" spans="5:67">
      <c r="E144" s="2" t="s">
        <v>638</v>
      </c>
      <c r="F144" s="2" t="s">
        <v>774</v>
      </c>
      <c r="G144" s="2" t="s">
        <v>773</v>
      </c>
      <c r="H144" s="2" t="s">
        <v>760</v>
      </c>
      <c r="I144" s="1" t="s">
        <v>102</v>
      </c>
      <c r="J144" s="6" t="s">
        <v>765</v>
      </c>
      <c r="K144" s="1" t="s">
        <v>764</v>
      </c>
      <c r="L144" s="2" t="s">
        <v>59</v>
      </c>
      <c r="M144" s="2">
        <v>84</v>
      </c>
      <c r="N144" s="2" t="s">
        <v>395</v>
      </c>
      <c r="W144" s="3" t="s">
        <v>396</v>
      </c>
      <c r="BJ144" s="33"/>
      <c r="BK144" s="33"/>
      <c r="BL144" s="33"/>
      <c r="BM144" s="33"/>
      <c r="BN144" s="32">
        <v>84</v>
      </c>
      <c r="BO144" s="32" t="s">
        <v>638</v>
      </c>
    </row>
    <row r="145" spans="5:67">
      <c r="E145" s="2" t="s">
        <v>639</v>
      </c>
      <c r="F145" s="2" t="s">
        <v>774</v>
      </c>
      <c r="G145" s="2" t="s">
        <v>773</v>
      </c>
      <c r="H145" s="2" t="s">
        <v>760</v>
      </c>
      <c r="I145" s="1" t="s">
        <v>103</v>
      </c>
      <c r="J145" s="6" t="s">
        <v>765</v>
      </c>
      <c r="K145" s="1" t="s">
        <v>764</v>
      </c>
      <c r="L145" s="2" t="s">
        <v>59</v>
      </c>
      <c r="M145" s="2">
        <v>85</v>
      </c>
      <c r="N145" s="2" t="s">
        <v>397</v>
      </c>
      <c r="W145" s="3" t="s">
        <v>398</v>
      </c>
      <c r="BJ145" s="33"/>
      <c r="BK145" s="33"/>
      <c r="BL145" s="33"/>
      <c r="BM145" s="33"/>
      <c r="BN145" s="32">
        <v>85</v>
      </c>
      <c r="BO145" s="32" t="s">
        <v>639</v>
      </c>
    </row>
    <row r="146" spans="5:67">
      <c r="E146" s="2" t="s">
        <v>640</v>
      </c>
      <c r="F146" s="2" t="s">
        <v>774</v>
      </c>
      <c r="G146" s="2" t="s">
        <v>773</v>
      </c>
      <c r="H146" s="2" t="s">
        <v>760</v>
      </c>
      <c r="I146" s="1" t="s">
        <v>104</v>
      </c>
      <c r="J146" s="6" t="s">
        <v>765</v>
      </c>
      <c r="K146" s="1" t="s">
        <v>764</v>
      </c>
      <c r="L146" s="2" t="s">
        <v>59</v>
      </c>
      <c r="M146" s="2">
        <v>86</v>
      </c>
      <c r="N146" s="2" t="s">
        <v>399</v>
      </c>
      <c r="W146" s="3" t="s">
        <v>400</v>
      </c>
      <c r="BJ146" s="33"/>
      <c r="BK146" s="33"/>
      <c r="BL146" s="33"/>
      <c r="BM146" s="33"/>
      <c r="BN146" s="32">
        <v>86</v>
      </c>
      <c r="BO146" s="32" t="s">
        <v>640</v>
      </c>
    </row>
    <row r="147" spans="5:67">
      <c r="E147" s="2" t="s">
        <v>641</v>
      </c>
      <c r="F147" s="2" t="s">
        <v>774</v>
      </c>
      <c r="G147" s="2" t="s">
        <v>773</v>
      </c>
      <c r="H147" s="2" t="s">
        <v>760</v>
      </c>
      <c r="I147" s="1" t="s">
        <v>105</v>
      </c>
      <c r="J147" s="6" t="s">
        <v>765</v>
      </c>
      <c r="K147" s="1" t="s">
        <v>764</v>
      </c>
      <c r="L147" s="2" t="s">
        <v>59</v>
      </c>
      <c r="M147" s="2">
        <v>87</v>
      </c>
      <c r="N147" s="2" t="s">
        <v>401</v>
      </c>
      <c r="W147" s="3" t="s">
        <v>402</v>
      </c>
      <c r="BJ147" s="33"/>
      <c r="BK147" s="33"/>
      <c r="BL147" s="33"/>
      <c r="BM147" s="33"/>
      <c r="BN147" s="32">
        <v>87</v>
      </c>
      <c r="BO147" s="32" t="s">
        <v>641</v>
      </c>
    </row>
    <row r="148" spans="5:67">
      <c r="E148" s="2" t="s">
        <v>642</v>
      </c>
      <c r="F148" s="2" t="s">
        <v>774</v>
      </c>
      <c r="G148" s="2" t="s">
        <v>773</v>
      </c>
      <c r="H148" s="2" t="s">
        <v>760</v>
      </c>
      <c r="I148" s="1" t="s">
        <v>106</v>
      </c>
      <c r="J148" s="6" t="s">
        <v>765</v>
      </c>
      <c r="K148" s="1" t="s">
        <v>764</v>
      </c>
      <c r="L148" s="2" t="s">
        <v>59</v>
      </c>
      <c r="M148" s="2">
        <v>88</v>
      </c>
      <c r="N148" s="2" t="s">
        <v>403</v>
      </c>
      <c r="W148" s="3" t="s">
        <v>404</v>
      </c>
      <c r="BJ148" s="33"/>
      <c r="BK148" s="33"/>
      <c r="BL148" s="33"/>
      <c r="BM148" s="33"/>
      <c r="BN148" s="32">
        <v>88</v>
      </c>
      <c r="BO148" s="32" t="s">
        <v>642</v>
      </c>
    </row>
    <row r="149" spans="5:67">
      <c r="E149" s="2" t="s">
        <v>643</v>
      </c>
      <c r="F149" s="2" t="s">
        <v>774</v>
      </c>
      <c r="G149" s="2" t="s">
        <v>773</v>
      </c>
      <c r="H149" s="2" t="s">
        <v>760</v>
      </c>
      <c r="I149" s="1" t="s">
        <v>107</v>
      </c>
      <c r="J149" s="6" t="s">
        <v>765</v>
      </c>
      <c r="K149" s="1" t="s">
        <v>764</v>
      </c>
      <c r="L149" s="2" t="s">
        <v>59</v>
      </c>
      <c r="M149" s="2">
        <v>89</v>
      </c>
      <c r="N149" s="2" t="s">
        <v>405</v>
      </c>
      <c r="W149" s="3" t="s">
        <v>406</v>
      </c>
      <c r="BJ149" s="33"/>
      <c r="BK149" s="33"/>
      <c r="BL149" s="33"/>
      <c r="BM149" s="33"/>
      <c r="BN149" s="32">
        <v>89</v>
      </c>
      <c r="BO149" s="32" t="s">
        <v>643</v>
      </c>
    </row>
    <row r="150" spans="5:67">
      <c r="E150" s="2" t="s">
        <v>644</v>
      </c>
      <c r="F150" s="2" t="s">
        <v>774</v>
      </c>
      <c r="G150" s="2" t="s">
        <v>773</v>
      </c>
      <c r="H150" s="2" t="s">
        <v>760</v>
      </c>
      <c r="I150" s="1" t="s">
        <v>108</v>
      </c>
      <c r="J150" s="6" t="s">
        <v>765</v>
      </c>
      <c r="K150" s="1" t="s">
        <v>764</v>
      </c>
      <c r="L150" s="2" t="s">
        <v>59</v>
      </c>
      <c r="M150" s="2">
        <v>90</v>
      </c>
      <c r="N150" s="2" t="s">
        <v>407</v>
      </c>
      <c r="W150" s="3" t="s">
        <v>408</v>
      </c>
      <c r="BJ150" s="33"/>
      <c r="BK150" s="33"/>
      <c r="BL150" s="33"/>
      <c r="BM150" s="33"/>
      <c r="BN150" s="32">
        <v>90</v>
      </c>
      <c r="BO150" s="32" t="s">
        <v>644</v>
      </c>
    </row>
    <row r="151" spans="5:67">
      <c r="E151" s="2" t="s">
        <v>645</v>
      </c>
      <c r="F151" s="2" t="s">
        <v>774</v>
      </c>
      <c r="G151" s="2" t="s">
        <v>773</v>
      </c>
      <c r="H151" s="2" t="s">
        <v>760</v>
      </c>
      <c r="I151" s="1" t="s">
        <v>109</v>
      </c>
      <c r="J151" s="6" t="s">
        <v>765</v>
      </c>
      <c r="K151" s="1" t="s">
        <v>764</v>
      </c>
      <c r="L151" s="2" t="s">
        <v>59</v>
      </c>
      <c r="M151" s="2">
        <v>91</v>
      </c>
      <c r="N151" s="2" t="s">
        <v>409</v>
      </c>
      <c r="W151" s="3" t="s">
        <v>410</v>
      </c>
      <c r="BJ151" s="33"/>
      <c r="BK151" s="33"/>
      <c r="BL151" s="33"/>
      <c r="BM151" s="33"/>
      <c r="BN151" s="32">
        <v>91</v>
      </c>
      <c r="BO151" s="32" t="s">
        <v>645</v>
      </c>
    </row>
    <row r="152" spans="5:67">
      <c r="E152" s="2" t="s">
        <v>646</v>
      </c>
      <c r="F152" s="2" t="s">
        <v>774</v>
      </c>
      <c r="G152" s="2" t="s">
        <v>773</v>
      </c>
      <c r="H152" s="2" t="s">
        <v>760</v>
      </c>
      <c r="I152" s="1" t="s">
        <v>110</v>
      </c>
      <c r="J152" s="6" t="s">
        <v>765</v>
      </c>
      <c r="K152" s="1" t="s">
        <v>764</v>
      </c>
      <c r="L152" s="2" t="s">
        <v>59</v>
      </c>
      <c r="M152" s="2">
        <v>92</v>
      </c>
      <c r="N152" s="2" t="s">
        <v>411</v>
      </c>
      <c r="W152" s="3" t="s">
        <v>412</v>
      </c>
      <c r="BJ152" s="33"/>
      <c r="BK152" s="33"/>
      <c r="BL152" s="33"/>
      <c r="BM152" s="33"/>
      <c r="BN152" s="32">
        <v>92</v>
      </c>
      <c r="BO152" s="32" t="s">
        <v>646</v>
      </c>
    </row>
    <row r="153" spans="5:67">
      <c r="E153" s="2" t="s">
        <v>647</v>
      </c>
      <c r="F153" s="2" t="s">
        <v>774</v>
      </c>
      <c r="G153" s="2" t="s">
        <v>773</v>
      </c>
      <c r="H153" s="2" t="s">
        <v>760</v>
      </c>
      <c r="I153" s="1" t="s">
        <v>111</v>
      </c>
      <c r="J153" s="6" t="s">
        <v>765</v>
      </c>
      <c r="K153" s="1" t="s">
        <v>764</v>
      </c>
      <c r="L153" s="2" t="s">
        <v>59</v>
      </c>
      <c r="M153" s="2">
        <v>93</v>
      </c>
      <c r="N153" s="2" t="s">
        <v>413</v>
      </c>
      <c r="W153" s="3" t="s">
        <v>414</v>
      </c>
      <c r="BJ153" s="33"/>
      <c r="BK153" s="33"/>
      <c r="BL153" s="33"/>
      <c r="BM153" s="33"/>
      <c r="BN153" s="32">
        <v>93</v>
      </c>
      <c r="BO153" s="32" t="s">
        <v>647</v>
      </c>
    </row>
    <row r="154" spans="5:67">
      <c r="E154" s="2" t="s">
        <v>648</v>
      </c>
      <c r="F154" s="2" t="s">
        <v>774</v>
      </c>
      <c r="G154" s="2" t="s">
        <v>773</v>
      </c>
      <c r="H154" s="2" t="s">
        <v>760</v>
      </c>
      <c r="I154" s="1" t="s">
        <v>112</v>
      </c>
      <c r="J154" s="6" t="s">
        <v>765</v>
      </c>
      <c r="K154" s="1" t="s">
        <v>764</v>
      </c>
      <c r="L154" s="2" t="s">
        <v>59</v>
      </c>
      <c r="M154" s="2">
        <v>94</v>
      </c>
      <c r="N154" s="2" t="s">
        <v>415</v>
      </c>
      <c r="W154" s="3" t="s">
        <v>416</v>
      </c>
      <c r="BJ154" s="33"/>
      <c r="BK154" s="33"/>
      <c r="BL154" s="33"/>
      <c r="BM154" s="33"/>
      <c r="BN154" s="32">
        <v>94</v>
      </c>
      <c r="BO154" s="32" t="s">
        <v>648</v>
      </c>
    </row>
    <row r="155" spans="5:67">
      <c r="E155" s="2" t="s">
        <v>649</v>
      </c>
      <c r="F155" s="2" t="s">
        <v>774</v>
      </c>
      <c r="G155" s="2" t="s">
        <v>773</v>
      </c>
      <c r="H155" s="2" t="s">
        <v>760</v>
      </c>
      <c r="I155" s="1" t="s">
        <v>113</v>
      </c>
      <c r="J155" s="6" t="s">
        <v>765</v>
      </c>
      <c r="K155" s="1" t="s">
        <v>764</v>
      </c>
      <c r="L155" s="2" t="s">
        <v>59</v>
      </c>
      <c r="M155" s="2">
        <v>95</v>
      </c>
      <c r="N155" s="2" t="s">
        <v>417</v>
      </c>
      <c r="W155" s="3" t="s">
        <v>418</v>
      </c>
      <c r="BJ155" s="33"/>
      <c r="BK155" s="33"/>
      <c r="BL155" s="33"/>
      <c r="BM155" s="33"/>
      <c r="BN155" s="32">
        <v>95</v>
      </c>
      <c r="BO155" s="32" t="s">
        <v>649</v>
      </c>
    </row>
    <row r="156" spans="5:67">
      <c r="E156" s="2" t="s">
        <v>650</v>
      </c>
      <c r="F156" s="2" t="s">
        <v>774</v>
      </c>
      <c r="G156" s="2" t="s">
        <v>773</v>
      </c>
      <c r="H156" s="2" t="s">
        <v>760</v>
      </c>
      <c r="I156" s="1" t="s">
        <v>114</v>
      </c>
      <c r="J156" s="6" t="s">
        <v>765</v>
      </c>
      <c r="K156" s="1" t="s">
        <v>764</v>
      </c>
      <c r="L156" s="2" t="s">
        <v>59</v>
      </c>
      <c r="M156" s="2">
        <v>96</v>
      </c>
      <c r="N156" s="2" t="s">
        <v>419</v>
      </c>
      <c r="W156" s="3" t="s">
        <v>420</v>
      </c>
      <c r="BJ156" s="33"/>
      <c r="BK156" s="33"/>
      <c r="BL156" s="33"/>
      <c r="BM156" s="33"/>
      <c r="BN156" s="32">
        <v>96</v>
      </c>
      <c r="BO156" s="32" t="s">
        <v>650</v>
      </c>
    </row>
    <row r="157" spans="5:67">
      <c r="E157" s="2" t="s">
        <v>651</v>
      </c>
      <c r="F157" s="2" t="s">
        <v>774</v>
      </c>
      <c r="G157" s="2" t="s">
        <v>773</v>
      </c>
      <c r="H157" s="2" t="s">
        <v>760</v>
      </c>
      <c r="I157" s="1" t="s">
        <v>115</v>
      </c>
      <c r="J157" s="6" t="s">
        <v>765</v>
      </c>
      <c r="K157" s="1" t="s">
        <v>764</v>
      </c>
      <c r="L157" s="2" t="s">
        <v>59</v>
      </c>
      <c r="M157" s="2">
        <v>97</v>
      </c>
      <c r="N157" s="2" t="s">
        <v>421</v>
      </c>
      <c r="W157" s="3" t="s">
        <v>422</v>
      </c>
      <c r="BJ157" s="33"/>
      <c r="BK157" s="33"/>
      <c r="BL157" s="33"/>
      <c r="BM157" s="33"/>
      <c r="BN157" s="32">
        <v>97</v>
      </c>
      <c r="BO157" s="32" t="s">
        <v>651</v>
      </c>
    </row>
    <row r="158" spans="5:67">
      <c r="E158" s="2" t="s">
        <v>652</v>
      </c>
      <c r="F158" s="2" t="s">
        <v>774</v>
      </c>
      <c r="G158" s="2" t="s">
        <v>773</v>
      </c>
      <c r="H158" s="2" t="s">
        <v>760</v>
      </c>
      <c r="I158" s="1" t="s">
        <v>116</v>
      </c>
      <c r="J158" s="6" t="s">
        <v>765</v>
      </c>
      <c r="K158" s="1" t="s">
        <v>764</v>
      </c>
      <c r="L158" s="2" t="s">
        <v>59</v>
      </c>
      <c r="M158" s="2">
        <v>98</v>
      </c>
      <c r="N158" s="2" t="s">
        <v>423</v>
      </c>
      <c r="W158" s="3" t="s">
        <v>424</v>
      </c>
      <c r="BJ158" s="33"/>
      <c r="BK158" s="33"/>
      <c r="BL158" s="33"/>
      <c r="BM158" s="33"/>
      <c r="BN158" s="32">
        <v>98</v>
      </c>
      <c r="BO158" s="32" t="s">
        <v>652</v>
      </c>
    </row>
    <row r="159" spans="5:67">
      <c r="E159" s="2" t="s">
        <v>653</v>
      </c>
      <c r="F159" s="2" t="s">
        <v>774</v>
      </c>
      <c r="G159" s="2" t="s">
        <v>773</v>
      </c>
      <c r="H159" s="2" t="s">
        <v>760</v>
      </c>
      <c r="I159" s="1" t="s">
        <v>117</v>
      </c>
      <c r="J159" s="6" t="s">
        <v>765</v>
      </c>
      <c r="K159" s="1" t="s">
        <v>764</v>
      </c>
      <c r="L159" s="2" t="s">
        <v>59</v>
      </c>
      <c r="M159" s="2">
        <v>99</v>
      </c>
      <c r="N159" s="2" t="s">
        <v>283</v>
      </c>
      <c r="W159" s="3" t="s">
        <v>425</v>
      </c>
      <c r="BJ159" s="33"/>
      <c r="BK159" s="33"/>
      <c r="BL159" s="33"/>
      <c r="BM159" s="33"/>
      <c r="BN159" s="32">
        <v>99</v>
      </c>
      <c r="BO159" s="32" t="s">
        <v>653</v>
      </c>
    </row>
    <row r="160" spans="5:67">
      <c r="E160" s="2" t="s">
        <v>654</v>
      </c>
      <c r="F160" s="2" t="s">
        <v>774</v>
      </c>
      <c r="G160" s="2" t="s">
        <v>768</v>
      </c>
      <c r="H160" s="2" t="s">
        <v>762</v>
      </c>
      <c r="I160" s="1" t="s">
        <v>118</v>
      </c>
      <c r="J160" s="6"/>
      <c r="K160" s="1" t="s">
        <v>764</v>
      </c>
      <c r="L160" s="2" t="s">
        <v>59</v>
      </c>
      <c r="M160" s="2">
        <v>100</v>
      </c>
      <c r="N160" s="2" t="s">
        <v>426</v>
      </c>
      <c r="W160" s="3" t="s">
        <v>427</v>
      </c>
      <c r="BJ160" s="33"/>
      <c r="BK160" s="33"/>
      <c r="BL160" s="33"/>
      <c r="BM160" s="33"/>
      <c r="BN160" s="32">
        <v>100</v>
      </c>
      <c r="BO160" s="32" t="s">
        <v>654</v>
      </c>
    </row>
    <row r="161" spans="5:67">
      <c r="E161" s="2" t="s">
        <v>655</v>
      </c>
      <c r="F161" s="2" t="s">
        <v>774</v>
      </c>
      <c r="G161" s="2" t="s">
        <v>768</v>
      </c>
      <c r="H161" s="2" t="s">
        <v>762</v>
      </c>
      <c r="I161" s="1" t="s">
        <v>119</v>
      </c>
      <c r="J161" s="6"/>
      <c r="K161" s="1" t="s">
        <v>764</v>
      </c>
      <c r="L161" s="2" t="s">
        <v>59</v>
      </c>
      <c r="M161" s="2">
        <v>101</v>
      </c>
      <c r="N161" s="2" t="s">
        <v>428</v>
      </c>
      <c r="W161" s="3" t="s">
        <v>429</v>
      </c>
      <c r="BJ161" s="33"/>
      <c r="BK161" s="33"/>
      <c r="BL161" s="33"/>
      <c r="BM161" s="33"/>
      <c r="BN161" s="32">
        <v>101</v>
      </c>
      <c r="BO161" s="32" t="s">
        <v>655</v>
      </c>
    </row>
    <row r="162" spans="5:67">
      <c r="E162" s="2" t="s">
        <v>656</v>
      </c>
      <c r="F162" s="2" t="s">
        <v>774</v>
      </c>
      <c r="G162" s="2" t="s">
        <v>768</v>
      </c>
      <c r="H162" s="2" t="s">
        <v>762</v>
      </c>
      <c r="I162" s="1" t="s">
        <v>120</v>
      </c>
      <c r="J162" s="6"/>
      <c r="K162" s="1" t="s">
        <v>764</v>
      </c>
      <c r="L162" s="2" t="s">
        <v>59</v>
      </c>
      <c r="M162" s="2">
        <v>102</v>
      </c>
      <c r="N162" s="2" t="s">
        <v>430</v>
      </c>
      <c r="W162" s="3" t="s">
        <v>431</v>
      </c>
      <c r="BJ162" s="33"/>
      <c r="BK162" s="33"/>
      <c r="BL162" s="33"/>
      <c r="BM162" s="33"/>
      <c r="BN162" s="32">
        <v>102</v>
      </c>
      <c r="BO162" s="32" t="s">
        <v>656</v>
      </c>
    </row>
    <row r="163" spans="5:67">
      <c r="E163" s="2" t="s">
        <v>657</v>
      </c>
      <c r="F163" s="2" t="s">
        <v>774</v>
      </c>
      <c r="G163" s="2" t="s">
        <v>768</v>
      </c>
      <c r="H163" s="2" t="s">
        <v>762</v>
      </c>
      <c r="I163" s="1" t="s">
        <v>121</v>
      </c>
      <c r="J163" s="6"/>
      <c r="K163" s="1" t="s">
        <v>764</v>
      </c>
      <c r="L163" s="2" t="s">
        <v>59</v>
      </c>
      <c r="M163" s="2">
        <v>103</v>
      </c>
      <c r="N163" s="2" t="s">
        <v>432</v>
      </c>
      <c r="W163" s="3" t="s">
        <v>433</v>
      </c>
      <c r="BJ163" s="33"/>
      <c r="BK163" s="33"/>
      <c r="BL163" s="33"/>
      <c r="BM163" s="33"/>
      <c r="BN163" s="32">
        <v>103</v>
      </c>
      <c r="BO163" s="32" t="s">
        <v>657</v>
      </c>
    </row>
    <row r="164" spans="5:67">
      <c r="E164" s="2" t="s">
        <v>658</v>
      </c>
      <c r="F164" s="2" t="s">
        <v>774</v>
      </c>
      <c r="G164" s="2" t="s">
        <v>768</v>
      </c>
      <c r="H164" s="2" t="s">
        <v>762</v>
      </c>
      <c r="I164" s="1" t="s">
        <v>122</v>
      </c>
      <c r="J164" s="6"/>
      <c r="K164" s="1" t="s">
        <v>764</v>
      </c>
      <c r="L164" s="2" t="s">
        <v>59</v>
      </c>
      <c r="M164" s="2">
        <v>104</v>
      </c>
      <c r="N164" s="2" t="s">
        <v>434</v>
      </c>
      <c r="W164" s="3" t="s">
        <v>435</v>
      </c>
      <c r="BJ164" s="33"/>
      <c r="BK164" s="33"/>
      <c r="BL164" s="33"/>
      <c r="BM164" s="33"/>
      <c r="BN164" s="32">
        <v>104</v>
      </c>
      <c r="BO164" s="32" t="s">
        <v>658</v>
      </c>
    </row>
    <row r="165" spans="5:67">
      <c r="E165" s="2" t="s">
        <v>659</v>
      </c>
      <c r="F165" s="2" t="s">
        <v>774</v>
      </c>
      <c r="G165" s="2" t="s">
        <v>768</v>
      </c>
      <c r="H165" s="2" t="s">
        <v>762</v>
      </c>
      <c r="I165" s="1" t="s">
        <v>123</v>
      </c>
      <c r="J165" s="6"/>
      <c r="K165" s="1" t="s">
        <v>764</v>
      </c>
      <c r="L165" s="2" t="s">
        <v>59</v>
      </c>
      <c r="M165" s="2">
        <v>105</v>
      </c>
      <c r="N165" s="2" t="s">
        <v>436</v>
      </c>
      <c r="W165" s="3" t="s">
        <v>437</v>
      </c>
      <c r="BJ165" s="33"/>
      <c r="BK165" s="33"/>
      <c r="BL165" s="33"/>
      <c r="BM165" s="33"/>
      <c r="BN165" s="32">
        <v>105</v>
      </c>
      <c r="BO165" s="32" t="s">
        <v>659</v>
      </c>
    </row>
    <row r="166" spans="5:67">
      <c r="E166" s="2" t="s">
        <v>660</v>
      </c>
      <c r="F166" s="2" t="s">
        <v>774</v>
      </c>
      <c r="G166" s="2" t="s">
        <v>773</v>
      </c>
      <c r="H166" s="2" t="s">
        <v>760</v>
      </c>
      <c r="I166" s="1" t="s">
        <v>124</v>
      </c>
      <c r="J166" s="6" t="s">
        <v>765</v>
      </c>
      <c r="K166" s="1" t="s">
        <v>764</v>
      </c>
      <c r="L166" s="2" t="s">
        <v>59</v>
      </c>
      <c r="M166" s="2">
        <v>106</v>
      </c>
      <c r="N166" s="2" t="s">
        <v>285</v>
      </c>
      <c r="W166" s="3" t="s">
        <v>427</v>
      </c>
      <c r="BJ166" s="33"/>
      <c r="BK166" s="33"/>
      <c r="BL166" s="33"/>
      <c r="BM166" s="33"/>
      <c r="BN166" s="32">
        <v>106</v>
      </c>
      <c r="BO166" s="32" t="s">
        <v>660</v>
      </c>
    </row>
    <row r="167" spans="5:67">
      <c r="E167" s="2" t="s">
        <v>661</v>
      </c>
      <c r="F167" s="2" t="s">
        <v>774</v>
      </c>
      <c r="G167" s="2" t="s">
        <v>773</v>
      </c>
      <c r="H167" s="2" t="s">
        <v>760</v>
      </c>
      <c r="I167" s="1" t="s">
        <v>125</v>
      </c>
      <c r="J167" s="6" t="s">
        <v>765</v>
      </c>
      <c r="K167" s="1" t="s">
        <v>764</v>
      </c>
      <c r="L167" s="2" t="s">
        <v>59</v>
      </c>
      <c r="M167" s="2">
        <v>107</v>
      </c>
      <c r="N167" s="2" t="s">
        <v>287</v>
      </c>
      <c r="W167" s="3" t="s">
        <v>438</v>
      </c>
      <c r="BJ167" s="33"/>
      <c r="BK167" s="33"/>
      <c r="BL167" s="33"/>
      <c r="BM167" s="33"/>
      <c r="BN167" s="32">
        <v>107</v>
      </c>
      <c r="BO167" s="32" t="s">
        <v>661</v>
      </c>
    </row>
    <row r="168" spans="5:67">
      <c r="E168" s="2" t="s">
        <v>662</v>
      </c>
      <c r="F168" s="2" t="s">
        <v>774</v>
      </c>
      <c r="G168" s="2" t="s">
        <v>773</v>
      </c>
      <c r="H168" s="2" t="s">
        <v>760</v>
      </c>
      <c r="I168" s="1" t="s">
        <v>126</v>
      </c>
      <c r="J168" s="6" t="s">
        <v>765</v>
      </c>
      <c r="K168" s="1" t="s">
        <v>764</v>
      </c>
      <c r="L168" s="2" t="s">
        <v>59</v>
      </c>
      <c r="M168" s="2">
        <v>108</v>
      </c>
      <c r="N168" s="2" t="s">
        <v>290</v>
      </c>
      <c r="W168" s="3" t="s">
        <v>439</v>
      </c>
      <c r="BJ168" s="33"/>
      <c r="BK168" s="33"/>
      <c r="BL168" s="33"/>
      <c r="BM168" s="33"/>
      <c r="BN168" s="32">
        <v>108</v>
      </c>
      <c r="BO168" s="32" t="s">
        <v>662</v>
      </c>
    </row>
    <row r="169" spans="5:67">
      <c r="E169" s="2" t="s">
        <v>663</v>
      </c>
      <c r="F169" s="2" t="s">
        <v>774</v>
      </c>
      <c r="G169" s="2" t="s">
        <v>773</v>
      </c>
      <c r="H169" s="2" t="s">
        <v>760</v>
      </c>
      <c r="I169" s="1" t="s">
        <v>127</v>
      </c>
      <c r="J169" s="6" t="s">
        <v>765</v>
      </c>
      <c r="K169" s="1" t="s">
        <v>764</v>
      </c>
      <c r="L169" s="2" t="s">
        <v>59</v>
      </c>
      <c r="M169" s="2">
        <v>109</v>
      </c>
      <c r="N169" s="2" t="s">
        <v>293</v>
      </c>
      <c r="W169" s="3" t="s">
        <v>433</v>
      </c>
      <c r="BJ169" s="33"/>
      <c r="BK169" s="33"/>
      <c r="BL169" s="33"/>
      <c r="BM169" s="33"/>
      <c r="BN169" s="32">
        <v>109</v>
      </c>
      <c r="BO169" s="32" t="s">
        <v>663</v>
      </c>
    </row>
    <row r="170" spans="5:67">
      <c r="E170" s="2" t="s">
        <v>664</v>
      </c>
      <c r="F170" s="2" t="s">
        <v>774</v>
      </c>
      <c r="G170" s="2" t="s">
        <v>773</v>
      </c>
      <c r="H170" s="2" t="s">
        <v>760</v>
      </c>
      <c r="I170" s="1" t="s">
        <v>128</v>
      </c>
      <c r="J170" s="6" t="s">
        <v>765</v>
      </c>
      <c r="K170" s="1" t="s">
        <v>764</v>
      </c>
      <c r="L170" s="2" t="s">
        <v>59</v>
      </c>
      <c r="M170" s="2">
        <v>110</v>
      </c>
      <c r="N170" s="2" t="s">
        <v>296</v>
      </c>
      <c r="W170" s="3" t="s">
        <v>435</v>
      </c>
      <c r="BJ170" s="33"/>
      <c r="BK170" s="33"/>
      <c r="BL170" s="33"/>
      <c r="BM170" s="33"/>
      <c r="BN170" s="32">
        <v>110</v>
      </c>
      <c r="BO170" s="32" t="s">
        <v>664</v>
      </c>
    </row>
    <row r="171" spans="5:67">
      <c r="E171" s="2" t="s">
        <v>665</v>
      </c>
      <c r="F171" s="2" t="s">
        <v>774</v>
      </c>
      <c r="G171" s="2" t="s">
        <v>768</v>
      </c>
      <c r="H171" s="2" t="s">
        <v>762</v>
      </c>
      <c r="I171" s="1" t="s">
        <v>129</v>
      </c>
      <c r="J171" s="6"/>
      <c r="K171" s="1" t="s">
        <v>764</v>
      </c>
      <c r="L171" s="2" t="s">
        <v>59</v>
      </c>
      <c r="M171" s="2">
        <v>111</v>
      </c>
      <c r="N171" s="2" t="s">
        <v>440</v>
      </c>
      <c r="W171" s="3" t="s">
        <v>441</v>
      </c>
      <c r="BJ171" s="33"/>
      <c r="BK171" s="33"/>
      <c r="BL171" s="33"/>
      <c r="BM171" s="33"/>
      <c r="BN171" s="32">
        <v>111</v>
      </c>
      <c r="BO171" s="32" t="s">
        <v>665</v>
      </c>
    </row>
    <row r="172" spans="5:67">
      <c r="E172" s="2" t="s">
        <v>666</v>
      </c>
      <c r="F172" s="2" t="s">
        <v>774</v>
      </c>
      <c r="G172" s="2" t="s">
        <v>768</v>
      </c>
      <c r="H172" s="2" t="s">
        <v>762</v>
      </c>
      <c r="I172" s="1" t="s">
        <v>130</v>
      </c>
      <c r="J172" s="6"/>
      <c r="K172" s="1" t="s">
        <v>764</v>
      </c>
      <c r="L172" s="2" t="s">
        <v>59</v>
      </c>
      <c r="M172" s="2">
        <v>112</v>
      </c>
      <c r="N172" s="2" t="s">
        <v>442</v>
      </c>
      <c r="W172" s="3" t="s">
        <v>443</v>
      </c>
      <c r="BJ172" s="33"/>
      <c r="BK172" s="33"/>
      <c r="BL172" s="33"/>
      <c r="BM172" s="33"/>
      <c r="BN172" s="32">
        <v>112</v>
      </c>
      <c r="BO172" s="32" t="s">
        <v>666</v>
      </c>
    </row>
    <row r="173" spans="5:67">
      <c r="E173" s="2" t="s">
        <v>667</v>
      </c>
      <c r="F173" s="2" t="s">
        <v>774</v>
      </c>
      <c r="G173" s="2" t="s">
        <v>768</v>
      </c>
      <c r="H173" s="2" t="s">
        <v>762</v>
      </c>
      <c r="I173" s="1" t="s">
        <v>131</v>
      </c>
      <c r="J173" s="6"/>
      <c r="K173" s="1" t="s">
        <v>764</v>
      </c>
      <c r="L173" s="2" t="s">
        <v>59</v>
      </c>
      <c r="M173" s="2">
        <v>113</v>
      </c>
      <c r="N173" s="2" t="s">
        <v>444</v>
      </c>
      <c r="W173" s="3" t="s">
        <v>445</v>
      </c>
      <c r="BJ173" s="33"/>
      <c r="BK173" s="33"/>
      <c r="BL173" s="33"/>
      <c r="BM173" s="33"/>
      <c r="BN173" s="32">
        <v>113</v>
      </c>
      <c r="BO173" s="32" t="s">
        <v>667</v>
      </c>
    </row>
    <row r="174" spans="5:67">
      <c r="E174" s="2" t="s">
        <v>668</v>
      </c>
      <c r="F174" s="2" t="s">
        <v>774</v>
      </c>
      <c r="G174" s="2" t="s">
        <v>768</v>
      </c>
      <c r="H174" s="2" t="s">
        <v>762</v>
      </c>
      <c r="I174" s="1" t="s">
        <v>132</v>
      </c>
      <c r="J174" s="6"/>
      <c r="K174" s="1" t="s">
        <v>764</v>
      </c>
      <c r="L174" s="2" t="s">
        <v>59</v>
      </c>
      <c r="M174" s="2">
        <v>114</v>
      </c>
      <c r="N174" s="2" t="s">
        <v>446</v>
      </c>
      <c r="W174" s="3" t="s">
        <v>427</v>
      </c>
      <c r="BJ174" s="33"/>
      <c r="BK174" s="33"/>
      <c r="BL174" s="33"/>
      <c r="BM174" s="33"/>
      <c r="BN174" s="32">
        <v>114</v>
      </c>
      <c r="BO174" s="32" t="s">
        <v>668</v>
      </c>
    </row>
    <row r="175" spans="5:67">
      <c r="E175" s="2" t="s">
        <v>669</v>
      </c>
      <c r="F175" s="2" t="s">
        <v>774</v>
      </c>
      <c r="G175" s="2" t="s">
        <v>768</v>
      </c>
      <c r="H175" s="2" t="s">
        <v>762</v>
      </c>
      <c r="I175" s="1" t="s">
        <v>133</v>
      </c>
      <c r="J175" s="6"/>
      <c r="K175" s="1" t="s">
        <v>764</v>
      </c>
      <c r="L175" s="2" t="s">
        <v>59</v>
      </c>
      <c r="M175" s="2">
        <v>115</v>
      </c>
      <c r="N175" s="2" t="s">
        <v>447</v>
      </c>
      <c r="W175" s="3" t="s">
        <v>448</v>
      </c>
      <c r="BJ175" s="33"/>
      <c r="BK175" s="33"/>
      <c r="BL175" s="33"/>
      <c r="BM175" s="33"/>
      <c r="BN175" s="32">
        <v>115</v>
      </c>
      <c r="BO175" s="32" t="s">
        <v>669</v>
      </c>
    </row>
    <row r="176" spans="5:67">
      <c r="E176" s="2" t="s">
        <v>670</v>
      </c>
      <c r="F176" s="2" t="s">
        <v>774</v>
      </c>
      <c r="G176" s="2" t="s">
        <v>768</v>
      </c>
      <c r="H176" s="2" t="s">
        <v>762</v>
      </c>
      <c r="I176" s="1" t="s">
        <v>134</v>
      </c>
      <c r="J176" s="6"/>
      <c r="K176" s="1" t="s">
        <v>764</v>
      </c>
      <c r="L176" s="2" t="s">
        <v>59</v>
      </c>
      <c r="M176" s="2">
        <v>116</v>
      </c>
      <c r="N176" s="2" t="s">
        <v>449</v>
      </c>
      <c r="W176" s="3" t="s">
        <v>450</v>
      </c>
      <c r="BJ176" s="33"/>
      <c r="BK176" s="33"/>
      <c r="BL176" s="33"/>
      <c r="BM176" s="33"/>
      <c r="BN176" s="32">
        <v>116</v>
      </c>
      <c r="BO176" s="32" t="s">
        <v>670</v>
      </c>
    </row>
    <row r="177" spans="5:67">
      <c r="E177" s="2" t="s">
        <v>671</v>
      </c>
      <c r="F177" s="2" t="s">
        <v>774</v>
      </c>
      <c r="G177" s="2" t="s">
        <v>768</v>
      </c>
      <c r="H177" s="2" t="s">
        <v>762</v>
      </c>
      <c r="I177" s="1" t="s">
        <v>135</v>
      </c>
      <c r="J177" s="6"/>
      <c r="K177" s="1" t="s">
        <v>764</v>
      </c>
      <c r="L177" s="2" t="s">
        <v>59</v>
      </c>
      <c r="M177" s="2">
        <v>117</v>
      </c>
      <c r="N177" s="2" t="s">
        <v>451</v>
      </c>
      <c r="W177" s="3" t="s">
        <v>452</v>
      </c>
      <c r="BJ177" s="33"/>
      <c r="BK177" s="33"/>
      <c r="BL177" s="33"/>
      <c r="BM177" s="33"/>
      <c r="BN177" s="32">
        <v>117</v>
      </c>
      <c r="BO177" s="32" t="s">
        <v>671</v>
      </c>
    </row>
    <row r="178" spans="5:67">
      <c r="E178" s="2" t="s">
        <v>672</v>
      </c>
      <c r="F178" s="2" t="s">
        <v>774</v>
      </c>
      <c r="G178" s="2" t="s">
        <v>768</v>
      </c>
      <c r="H178" s="2" t="s">
        <v>762</v>
      </c>
      <c r="I178" s="1" t="s">
        <v>136</v>
      </c>
      <c r="J178" s="6"/>
      <c r="K178" s="1" t="s">
        <v>764</v>
      </c>
      <c r="L178" s="2" t="s">
        <v>59</v>
      </c>
      <c r="M178" s="2">
        <v>118</v>
      </c>
      <c r="N178" s="2" t="s">
        <v>453</v>
      </c>
      <c r="W178" s="3" t="s">
        <v>445</v>
      </c>
      <c r="BJ178" s="33"/>
      <c r="BK178" s="33"/>
      <c r="BL178" s="33"/>
      <c r="BM178" s="33"/>
      <c r="BN178" s="32">
        <v>118</v>
      </c>
      <c r="BO178" s="32" t="s">
        <v>672</v>
      </c>
    </row>
    <row r="179" spans="5:67">
      <c r="E179" s="2" t="s">
        <v>673</v>
      </c>
      <c r="F179" s="2" t="s">
        <v>774</v>
      </c>
      <c r="G179" s="2" t="s">
        <v>768</v>
      </c>
      <c r="H179" s="2" t="s">
        <v>762</v>
      </c>
      <c r="I179" s="1" t="s">
        <v>137</v>
      </c>
      <c r="J179" s="6"/>
      <c r="K179" s="1" t="s">
        <v>764</v>
      </c>
      <c r="L179" s="2" t="s">
        <v>59</v>
      </c>
      <c r="M179" s="2">
        <v>119</v>
      </c>
      <c r="N179" s="2" t="s">
        <v>454</v>
      </c>
      <c r="W179" s="3" t="s">
        <v>455</v>
      </c>
      <c r="BJ179" s="33"/>
      <c r="BK179" s="33"/>
      <c r="BL179" s="33"/>
      <c r="BM179" s="33"/>
      <c r="BN179" s="32">
        <v>119</v>
      </c>
      <c r="BO179" s="32" t="s">
        <v>673</v>
      </c>
    </row>
    <row r="180" spans="5:67">
      <c r="E180" s="2" t="s">
        <v>674</v>
      </c>
      <c r="F180" s="2" t="s">
        <v>774</v>
      </c>
      <c r="G180" s="2" t="s">
        <v>768</v>
      </c>
      <c r="H180" s="2" t="s">
        <v>762</v>
      </c>
      <c r="I180" s="1" t="s">
        <v>138</v>
      </c>
      <c r="J180" s="6"/>
      <c r="K180" s="1" t="s">
        <v>764</v>
      </c>
      <c r="L180" s="2" t="s">
        <v>59</v>
      </c>
      <c r="M180" s="2">
        <v>120</v>
      </c>
      <c r="N180" s="2" t="s">
        <v>456</v>
      </c>
      <c r="W180" s="3" t="s">
        <v>457</v>
      </c>
      <c r="BJ180" s="33"/>
      <c r="BK180" s="33"/>
      <c r="BL180" s="33"/>
      <c r="BM180" s="33"/>
      <c r="BN180" s="32">
        <v>120</v>
      </c>
      <c r="BO180" s="32" t="s">
        <v>674</v>
      </c>
    </row>
    <row r="181" spans="5:67">
      <c r="E181" s="2" t="s">
        <v>675</v>
      </c>
      <c r="F181" s="2" t="s">
        <v>774</v>
      </c>
      <c r="G181" s="2" t="s">
        <v>773</v>
      </c>
      <c r="H181" s="2" t="s">
        <v>760</v>
      </c>
      <c r="I181" s="1" t="s">
        <v>139</v>
      </c>
      <c r="J181" s="6" t="s">
        <v>765</v>
      </c>
      <c r="K181" s="1" t="s">
        <v>764</v>
      </c>
      <c r="L181" s="2" t="s">
        <v>59</v>
      </c>
      <c r="M181" s="2">
        <v>121</v>
      </c>
      <c r="N181" s="2" t="s">
        <v>458</v>
      </c>
      <c r="W181" s="3" t="s">
        <v>459</v>
      </c>
      <c r="BJ181" s="33"/>
      <c r="BK181" s="33"/>
      <c r="BL181" s="33"/>
      <c r="BM181" s="33"/>
      <c r="BN181" s="32">
        <v>121</v>
      </c>
      <c r="BO181" s="32" t="s">
        <v>675</v>
      </c>
    </row>
    <row r="182" spans="5:67">
      <c r="E182" s="2" t="s">
        <v>676</v>
      </c>
      <c r="F182" s="2" t="s">
        <v>774</v>
      </c>
      <c r="G182" s="2" t="s">
        <v>773</v>
      </c>
      <c r="H182" s="2" t="s">
        <v>760</v>
      </c>
      <c r="I182" s="1" t="s">
        <v>140</v>
      </c>
      <c r="J182" s="6" t="s">
        <v>765</v>
      </c>
      <c r="K182" s="1" t="s">
        <v>764</v>
      </c>
      <c r="L182" s="2" t="s">
        <v>59</v>
      </c>
      <c r="M182" s="2">
        <v>122</v>
      </c>
      <c r="N182" s="2" t="s">
        <v>460</v>
      </c>
      <c r="W182" s="3" t="s">
        <v>461</v>
      </c>
      <c r="BJ182" s="33"/>
      <c r="BK182" s="33"/>
      <c r="BL182" s="33"/>
      <c r="BM182" s="33"/>
      <c r="BN182" s="32">
        <v>122</v>
      </c>
      <c r="BO182" s="32" t="s">
        <v>676</v>
      </c>
    </row>
    <row r="183" spans="5:67">
      <c r="E183" s="2" t="s">
        <v>677</v>
      </c>
      <c r="F183" s="2" t="s">
        <v>774</v>
      </c>
      <c r="G183" s="2" t="s">
        <v>771</v>
      </c>
      <c r="H183" s="2" t="s">
        <v>760</v>
      </c>
      <c r="I183" s="1" t="s">
        <v>141</v>
      </c>
      <c r="J183" s="6" t="s">
        <v>765</v>
      </c>
      <c r="K183" s="1" t="s">
        <v>764</v>
      </c>
      <c r="L183" s="2" t="s">
        <v>142</v>
      </c>
      <c r="M183" s="2">
        <v>123</v>
      </c>
      <c r="N183" s="2" t="s">
        <v>141</v>
      </c>
      <c r="W183" s="3" t="s">
        <v>462</v>
      </c>
      <c r="BJ183" s="33"/>
      <c r="BK183" s="33"/>
      <c r="BL183" s="33"/>
      <c r="BM183" s="33"/>
      <c r="BN183" s="32">
        <v>123</v>
      </c>
      <c r="BO183" s="32" t="s">
        <v>677</v>
      </c>
    </row>
    <row r="184" spans="5:67">
      <c r="E184" s="2" t="s">
        <v>678</v>
      </c>
      <c r="F184" s="2" t="s">
        <v>774</v>
      </c>
      <c r="G184" s="2" t="s">
        <v>771</v>
      </c>
      <c r="H184" s="2" t="s">
        <v>760</v>
      </c>
      <c r="I184" s="1" t="s">
        <v>143</v>
      </c>
      <c r="J184" s="6" t="s">
        <v>765</v>
      </c>
      <c r="K184" s="1" t="s">
        <v>764</v>
      </c>
      <c r="L184" s="2" t="s">
        <v>142</v>
      </c>
      <c r="M184" s="2">
        <v>124</v>
      </c>
      <c r="N184" s="2" t="s">
        <v>143</v>
      </c>
      <c r="W184" s="3" t="s">
        <v>463</v>
      </c>
      <c r="BJ184" s="33"/>
      <c r="BK184" s="33"/>
      <c r="BL184" s="33"/>
      <c r="BM184" s="33"/>
      <c r="BN184" s="32">
        <v>124</v>
      </c>
      <c r="BO184" s="32" t="s">
        <v>678</v>
      </c>
    </row>
    <row r="185" spans="5:67">
      <c r="E185" s="2" t="s">
        <v>679</v>
      </c>
      <c r="F185" s="2" t="s">
        <v>774</v>
      </c>
      <c r="G185" s="2" t="s">
        <v>771</v>
      </c>
      <c r="H185" s="2" t="s">
        <v>760</v>
      </c>
      <c r="I185" s="1" t="s">
        <v>144</v>
      </c>
      <c r="J185" s="6" t="s">
        <v>765</v>
      </c>
      <c r="K185" s="1" t="s">
        <v>764</v>
      </c>
      <c r="L185" s="2" t="s">
        <v>142</v>
      </c>
      <c r="M185" s="2">
        <v>125</v>
      </c>
      <c r="N185" s="2" t="s">
        <v>144</v>
      </c>
      <c r="W185" s="3" t="s">
        <v>464</v>
      </c>
      <c r="BJ185" s="33"/>
      <c r="BK185" s="33"/>
      <c r="BL185" s="33"/>
      <c r="BM185" s="33"/>
      <c r="BN185" s="32">
        <v>125</v>
      </c>
      <c r="BO185" s="32" t="s">
        <v>679</v>
      </c>
    </row>
    <row r="186" spans="5:67">
      <c r="E186" s="2" t="s">
        <v>684</v>
      </c>
      <c r="F186" s="2" t="s">
        <v>774</v>
      </c>
      <c r="G186" s="2" t="s">
        <v>771</v>
      </c>
      <c r="H186" s="2" t="s">
        <v>760</v>
      </c>
      <c r="I186" s="2" t="s">
        <v>149</v>
      </c>
      <c r="J186" s="6" t="s">
        <v>765</v>
      </c>
      <c r="K186" s="1" t="s">
        <v>764</v>
      </c>
      <c r="L186" s="2" t="s">
        <v>142</v>
      </c>
      <c r="M186" s="2">
        <v>130</v>
      </c>
      <c r="N186" s="2" t="s">
        <v>149</v>
      </c>
      <c r="W186" s="3" t="s">
        <v>469</v>
      </c>
      <c r="BJ186" s="33"/>
      <c r="BK186" s="33"/>
      <c r="BL186" s="33"/>
      <c r="BM186" s="33"/>
      <c r="BN186" s="32">
        <v>130</v>
      </c>
      <c r="BO186" s="32" t="s">
        <v>684</v>
      </c>
    </row>
    <row r="187" spans="5:67">
      <c r="E187" s="2" t="s">
        <v>685</v>
      </c>
      <c r="F187" s="2" t="s">
        <v>770</v>
      </c>
      <c r="G187" s="2" t="s">
        <v>771</v>
      </c>
      <c r="H187" s="2" t="s">
        <v>760</v>
      </c>
      <c r="I187" s="1" t="s">
        <v>150</v>
      </c>
      <c r="J187" s="6" t="s">
        <v>765</v>
      </c>
      <c r="K187" s="1" t="s">
        <v>764</v>
      </c>
      <c r="L187" s="2" t="s">
        <v>142</v>
      </c>
      <c r="M187" s="2">
        <v>131</v>
      </c>
      <c r="N187" s="2" t="s">
        <v>150</v>
      </c>
      <c r="W187" s="3" t="s">
        <v>470</v>
      </c>
      <c r="BJ187" s="33"/>
      <c r="BK187" s="33"/>
      <c r="BL187" s="33"/>
      <c r="BM187" s="33"/>
      <c r="BN187" s="32">
        <v>131</v>
      </c>
      <c r="BO187" s="32" t="s">
        <v>685</v>
      </c>
    </row>
    <row r="188" spans="5:67">
      <c r="E188" s="2" t="s">
        <v>686</v>
      </c>
      <c r="F188" s="2" t="s">
        <v>770</v>
      </c>
      <c r="G188" s="2" t="s">
        <v>771</v>
      </c>
      <c r="H188" s="2" t="s">
        <v>760</v>
      </c>
      <c r="I188" s="1" t="s">
        <v>151</v>
      </c>
      <c r="J188" s="6" t="s">
        <v>765</v>
      </c>
      <c r="K188" s="1" t="s">
        <v>764</v>
      </c>
      <c r="L188" s="2" t="s">
        <v>142</v>
      </c>
      <c r="M188" s="2">
        <v>132</v>
      </c>
      <c r="N188" s="2" t="s">
        <v>151</v>
      </c>
      <c r="W188" s="3" t="s">
        <v>471</v>
      </c>
      <c r="BJ188" s="33"/>
      <c r="BK188" s="33"/>
      <c r="BL188" s="33"/>
      <c r="BM188" s="33"/>
      <c r="BN188" s="32">
        <v>132</v>
      </c>
      <c r="BO188" s="32" t="s">
        <v>686</v>
      </c>
    </row>
    <row r="189" spans="5:67">
      <c r="E189" s="2" t="s">
        <v>687</v>
      </c>
      <c r="F189" s="2" t="s">
        <v>770</v>
      </c>
      <c r="G189" s="2" t="s">
        <v>771</v>
      </c>
      <c r="H189" s="2" t="s">
        <v>760</v>
      </c>
      <c r="I189" s="1" t="s">
        <v>152</v>
      </c>
      <c r="J189" s="6" t="s">
        <v>765</v>
      </c>
      <c r="K189" s="1" t="s">
        <v>764</v>
      </c>
      <c r="L189" s="2" t="s">
        <v>142</v>
      </c>
      <c r="M189" s="2">
        <v>133</v>
      </c>
      <c r="N189" s="2" t="s">
        <v>152</v>
      </c>
      <c r="W189" s="3" t="s">
        <v>472</v>
      </c>
      <c r="BJ189" s="33"/>
      <c r="BK189" s="33"/>
      <c r="BL189" s="33"/>
      <c r="BM189" s="33"/>
      <c r="BN189" s="32">
        <v>133</v>
      </c>
      <c r="BO189" s="32" t="s">
        <v>687</v>
      </c>
    </row>
    <row r="190" spans="5:67">
      <c r="E190" s="2" t="s">
        <v>772</v>
      </c>
      <c r="F190" s="2" t="s">
        <v>774</v>
      </c>
      <c r="G190" s="2" t="s">
        <v>769</v>
      </c>
      <c r="I190" s="1"/>
      <c r="J190" s="1"/>
      <c r="K190" s="1"/>
      <c r="BO190" s="32" t="s">
        <v>772</v>
      </c>
    </row>
    <row r="191" spans="5:67">
      <c r="I191" s="1"/>
      <c r="J191" s="1"/>
      <c r="K191" s="1"/>
    </row>
    <row r="192" spans="5:67">
      <c r="I192" s="1"/>
      <c r="J192" s="1"/>
      <c r="K192" s="1"/>
    </row>
    <row r="193" spans="9:11">
      <c r="I193" s="1"/>
      <c r="J193" s="1"/>
      <c r="K193" s="1"/>
    </row>
    <row r="194" spans="9:11">
      <c r="I194" s="1"/>
      <c r="J194" s="1"/>
      <c r="K194" s="1"/>
    </row>
    <row r="195" spans="9:11">
      <c r="I195" s="1"/>
      <c r="J195" s="1"/>
      <c r="K195" s="1"/>
    </row>
  </sheetData>
  <autoFilter ref="A1:BP190" xr:uid="{EB9091FB-D66B-CC43-B90C-8BF139627955}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45E786-6231-B647-842D-4942C4C60806}">
  <dimension ref="A1:B175"/>
  <sheetViews>
    <sheetView workbookViewId="0">
      <selection activeCell="C9" sqref="C9"/>
    </sheetView>
  </sheetViews>
  <sheetFormatPr baseColWidth="10" defaultRowHeight="15"/>
  <sheetData>
    <row r="1" spans="1:2" ht="19">
      <c r="A1" s="7" t="s">
        <v>555</v>
      </c>
      <c r="B1" t="s">
        <v>878</v>
      </c>
    </row>
    <row r="2" spans="1:2" ht="19">
      <c r="A2" s="7" t="s">
        <v>766</v>
      </c>
      <c r="B2" t="s">
        <v>877</v>
      </c>
    </row>
    <row r="3" spans="1:2" ht="19">
      <c r="A3" s="7" t="s">
        <v>557</v>
      </c>
      <c r="B3" t="s">
        <v>879</v>
      </c>
    </row>
    <row r="4" spans="1:2" ht="19">
      <c r="A4" s="7" t="s">
        <v>558</v>
      </c>
      <c r="B4" t="s">
        <v>880</v>
      </c>
    </row>
    <row r="5" spans="1:2" ht="19">
      <c r="A5" s="7" t="s">
        <v>559</v>
      </c>
      <c r="B5" t="s">
        <v>881</v>
      </c>
    </row>
    <row r="6" spans="1:2" ht="19">
      <c r="A6" s="7" t="s">
        <v>560</v>
      </c>
      <c r="B6" t="s">
        <v>882</v>
      </c>
    </row>
    <row r="7" spans="1:2" ht="19">
      <c r="A7" s="7" t="s">
        <v>561</v>
      </c>
      <c r="B7" t="s">
        <v>883</v>
      </c>
    </row>
    <row r="8" spans="1:2" ht="19">
      <c r="A8" s="7" t="s">
        <v>562</v>
      </c>
      <c r="B8" t="s">
        <v>884</v>
      </c>
    </row>
    <row r="9" spans="1:2" ht="19">
      <c r="A9" s="7" t="s">
        <v>563</v>
      </c>
      <c r="B9" t="s">
        <v>885</v>
      </c>
    </row>
    <row r="10" spans="1:2" ht="19">
      <c r="A10" s="7" t="s">
        <v>564</v>
      </c>
      <c r="B10" t="s">
        <v>886</v>
      </c>
    </row>
    <row r="11" spans="1:2" ht="19">
      <c r="A11" s="7" t="s">
        <v>565</v>
      </c>
      <c r="B11" t="s">
        <v>887</v>
      </c>
    </row>
    <row r="12" spans="1:2" ht="19">
      <c r="A12" s="7" t="s">
        <v>566</v>
      </c>
      <c r="B12" t="s">
        <v>888</v>
      </c>
    </row>
    <row r="13" spans="1:2" ht="19">
      <c r="A13" s="7" t="s">
        <v>567</v>
      </c>
      <c r="B13" t="s">
        <v>889</v>
      </c>
    </row>
    <row r="14" spans="1:2" ht="19">
      <c r="A14" s="7" t="s">
        <v>568</v>
      </c>
      <c r="B14" t="s">
        <v>890</v>
      </c>
    </row>
    <row r="15" spans="1:2" ht="19">
      <c r="A15" s="7" t="s">
        <v>569</v>
      </c>
      <c r="B15" t="s">
        <v>891</v>
      </c>
    </row>
    <row r="16" spans="1:2" ht="19">
      <c r="A16" s="7" t="s">
        <v>570</v>
      </c>
      <c r="B16" t="s">
        <v>892</v>
      </c>
    </row>
    <row r="17" spans="1:2" ht="19">
      <c r="A17" s="7" t="s">
        <v>571</v>
      </c>
      <c r="B17" t="s">
        <v>893</v>
      </c>
    </row>
    <row r="18" spans="1:2" ht="19">
      <c r="A18" s="7" t="s">
        <v>572</v>
      </c>
      <c r="B18" t="s">
        <v>894</v>
      </c>
    </row>
    <row r="19" spans="1:2" ht="19">
      <c r="A19" s="7" t="s">
        <v>573</v>
      </c>
      <c r="B19" t="s">
        <v>895</v>
      </c>
    </row>
    <row r="20" spans="1:2" ht="19">
      <c r="A20" s="7" t="s">
        <v>574</v>
      </c>
      <c r="B20" t="s">
        <v>896</v>
      </c>
    </row>
    <row r="21" spans="1:2" ht="19">
      <c r="A21" s="7" t="s">
        <v>575</v>
      </c>
      <c r="B21" t="s">
        <v>897</v>
      </c>
    </row>
    <row r="22" spans="1:2" ht="19">
      <c r="A22" s="7" t="s">
        <v>576</v>
      </c>
      <c r="B22" t="s">
        <v>898</v>
      </c>
    </row>
    <row r="23" spans="1:2" ht="19">
      <c r="A23" s="7" t="s">
        <v>577</v>
      </c>
      <c r="B23" t="s">
        <v>899</v>
      </c>
    </row>
    <row r="24" spans="1:2" ht="19">
      <c r="A24" s="7" t="s">
        <v>578</v>
      </c>
      <c r="B24" t="s">
        <v>893</v>
      </c>
    </row>
    <row r="25" spans="1:2" ht="19">
      <c r="A25" s="7" t="s">
        <v>579</v>
      </c>
      <c r="B25" t="s">
        <v>900</v>
      </c>
    </row>
    <row r="26" spans="1:2" ht="19">
      <c r="A26" s="7" t="s">
        <v>580</v>
      </c>
      <c r="B26" t="s">
        <v>901</v>
      </c>
    </row>
    <row r="27" spans="1:2" ht="19">
      <c r="A27" s="7" t="s">
        <v>581</v>
      </c>
      <c r="B27" t="s">
        <v>902</v>
      </c>
    </row>
    <row r="28" spans="1:2" ht="19">
      <c r="A28" s="7" t="s">
        <v>582</v>
      </c>
      <c r="B28" t="s">
        <v>903</v>
      </c>
    </row>
    <row r="29" spans="1:2" ht="19">
      <c r="A29" s="7" t="s">
        <v>583</v>
      </c>
      <c r="B29" t="s">
        <v>904</v>
      </c>
    </row>
    <row r="30" spans="1:2" ht="19">
      <c r="A30" s="7" t="s">
        <v>584</v>
      </c>
      <c r="B30" t="s">
        <v>905</v>
      </c>
    </row>
    <row r="31" spans="1:2" ht="19">
      <c r="A31" s="7" t="s">
        <v>585</v>
      </c>
      <c r="B31" t="s">
        <v>906</v>
      </c>
    </row>
    <row r="32" spans="1:2" ht="19">
      <c r="A32" s="7" t="s">
        <v>586</v>
      </c>
      <c r="B32" t="s">
        <v>907</v>
      </c>
    </row>
    <row r="33" spans="1:2" ht="19">
      <c r="A33" s="7" t="s">
        <v>587</v>
      </c>
      <c r="B33" t="s">
        <v>908</v>
      </c>
    </row>
    <row r="34" spans="1:2" ht="19">
      <c r="A34" s="7" t="s">
        <v>588</v>
      </c>
      <c r="B34" t="s">
        <v>909</v>
      </c>
    </row>
    <row r="35" spans="1:2" ht="19">
      <c r="A35" s="7" t="s">
        <v>589</v>
      </c>
      <c r="B35" t="s">
        <v>906</v>
      </c>
    </row>
    <row r="36" spans="1:2" ht="19">
      <c r="A36" s="7" t="s">
        <v>590</v>
      </c>
      <c r="B36" t="s">
        <v>910</v>
      </c>
    </row>
    <row r="37" spans="1:2" ht="19">
      <c r="A37" s="7" t="s">
        <v>591</v>
      </c>
      <c r="B37" t="s">
        <v>911</v>
      </c>
    </row>
    <row r="38" spans="1:2" ht="19">
      <c r="A38" s="7" t="s">
        <v>592</v>
      </c>
      <c r="B38" t="s">
        <v>912</v>
      </c>
    </row>
    <row r="39" spans="1:2" ht="19">
      <c r="A39" s="7" t="s">
        <v>593</v>
      </c>
      <c r="B39" t="s">
        <v>911</v>
      </c>
    </row>
    <row r="40" spans="1:2" ht="19">
      <c r="A40" s="7" t="s">
        <v>594</v>
      </c>
      <c r="B40" t="s">
        <v>912</v>
      </c>
    </row>
    <row r="41" spans="1:2" ht="19">
      <c r="A41" s="7" t="s">
        <v>604</v>
      </c>
      <c r="B41" t="s">
        <v>913</v>
      </c>
    </row>
    <row r="42" spans="1:2" ht="19">
      <c r="A42" s="7" t="s">
        <v>605</v>
      </c>
      <c r="B42" t="s">
        <v>913</v>
      </c>
    </row>
    <row r="43" spans="1:2" ht="19">
      <c r="A43" s="7" t="s">
        <v>606</v>
      </c>
      <c r="B43" t="s">
        <v>914</v>
      </c>
    </row>
    <row r="44" spans="1:2" ht="19">
      <c r="A44" s="7" t="s">
        <v>607</v>
      </c>
      <c r="B44" t="s">
        <v>914</v>
      </c>
    </row>
    <row r="45" spans="1:2" ht="19">
      <c r="A45" s="7" t="s">
        <v>608</v>
      </c>
      <c r="B45" t="s">
        <v>914</v>
      </c>
    </row>
    <row r="46" spans="1:2" ht="19">
      <c r="A46" s="7" t="s">
        <v>609</v>
      </c>
      <c r="B46" t="s">
        <v>913</v>
      </c>
    </row>
    <row r="47" spans="1:2" ht="19">
      <c r="A47" s="7" t="s">
        <v>610</v>
      </c>
      <c r="B47" t="s">
        <v>914</v>
      </c>
    </row>
    <row r="48" spans="1:2" ht="19">
      <c r="A48" s="7" t="s">
        <v>611</v>
      </c>
      <c r="B48" t="s">
        <v>914</v>
      </c>
    </row>
    <row r="49" spans="1:2" ht="19">
      <c r="A49" s="7" t="s">
        <v>612</v>
      </c>
      <c r="B49" t="s">
        <v>913</v>
      </c>
    </row>
    <row r="50" spans="1:2" ht="19">
      <c r="A50" s="7" t="s">
        <v>613</v>
      </c>
      <c r="B50" t="s">
        <v>913</v>
      </c>
    </row>
    <row r="51" spans="1:2" ht="19">
      <c r="A51" s="7" t="s">
        <v>614</v>
      </c>
      <c r="B51" t="s">
        <v>913</v>
      </c>
    </row>
    <row r="52" spans="1:2" ht="19">
      <c r="A52" s="7" t="s">
        <v>615</v>
      </c>
      <c r="B52" t="s">
        <v>913</v>
      </c>
    </row>
    <row r="53" spans="1:2" ht="19">
      <c r="A53" s="7" t="s">
        <v>616</v>
      </c>
      <c r="B53" t="s">
        <v>913</v>
      </c>
    </row>
    <row r="54" spans="1:2" ht="19">
      <c r="A54" s="7" t="s">
        <v>617</v>
      </c>
      <c r="B54" t="s">
        <v>913</v>
      </c>
    </row>
    <row r="55" spans="1:2" ht="19">
      <c r="A55" s="7" t="s">
        <v>618</v>
      </c>
      <c r="B55" t="s">
        <v>915</v>
      </c>
    </row>
    <row r="56" spans="1:2" ht="19">
      <c r="A56" s="7" t="s">
        <v>619</v>
      </c>
      <c r="B56" t="s">
        <v>916</v>
      </c>
    </row>
    <row r="57" spans="1:2" ht="19">
      <c r="A57" s="7" t="s">
        <v>620</v>
      </c>
      <c r="B57" t="s">
        <v>917</v>
      </c>
    </row>
    <row r="58" spans="1:2" ht="19">
      <c r="A58" s="7" t="s">
        <v>621</v>
      </c>
      <c r="B58" t="s">
        <v>915</v>
      </c>
    </row>
    <row r="59" spans="1:2" ht="19">
      <c r="A59" s="7" t="s">
        <v>622</v>
      </c>
      <c r="B59" t="s">
        <v>918</v>
      </c>
    </row>
    <row r="60" spans="1:2" ht="19">
      <c r="A60" s="7" t="s">
        <v>623</v>
      </c>
      <c r="B60" t="s">
        <v>917</v>
      </c>
    </row>
    <row r="61" spans="1:2" ht="19">
      <c r="A61" s="7" t="s">
        <v>624</v>
      </c>
      <c r="B61" t="s">
        <v>913</v>
      </c>
    </row>
    <row r="62" spans="1:2" ht="19">
      <c r="A62" s="7" t="s">
        <v>625</v>
      </c>
      <c r="B62" t="s">
        <v>913</v>
      </c>
    </row>
    <row r="63" spans="1:2" ht="19">
      <c r="A63" s="7" t="s">
        <v>626</v>
      </c>
      <c r="B63" t="s">
        <v>913</v>
      </c>
    </row>
    <row r="64" spans="1:2" ht="19">
      <c r="A64" s="7" t="s">
        <v>627</v>
      </c>
      <c r="B64" t="s">
        <v>919</v>
      </c>
    </row>
    <row r="65" spans="1:2" ht="19">
      <c r="A65" s="7" t="s">
        <v>628</v>
      </c>
      <c r="B65" t="s">
        <v>920</v>
      </c>
    </row>
    <row r="66" spans="1:2" ht="19">
      <c r="A66" s="7" t="s">
        <v>629</v>
      </c>
      <c r="B66" t="s">
        <v>914</v>
      </c>
    </row>
    <row r="67" spans="1:2" ht="19">
      <c r="A67" s="7" t="s">
        <v>630</v>
      </c>
      <c r="B67" t="s">
        <v>914</v>
      </c>
    </row>
    <row r="68" spans="1:2" ht="19">
      <c r="A68" s="7" t="s">
        <v>631</v>
      </c>
      <c r="B68" t="s">
        <v>913</v>
      </c>
    </row>
    <row r="69" spans="1:2" ht="19">
      <c r="A69" s="7" t="s">
        <v>632</v>
      </c>
      <c r="B69" t="s">
        <v>913</v>
      </c>
    </row>
    <row r="70" spans="1:2" ht="19">
      <c r="A70" s="7" t="s">
        <v>633</v>
      </c>
      <c r="B70" t="s">
        <v>913</v>
      </c>
    </row>
    <row r="71" spans="1:2" ht="19">
      <c r="A71" s="7" t="s">
        <v>634</v>
      </c>
      <c r="B71" t="s">
        <v>913</v>
      </c>
    </row>
    <row r="72" spans="1:2" ht="19">
      <c r="A72" s="7" t="s">
        <v>635</v>
      </c>
      <c r="B72" t="s">
        <v>914</v>
      </c>
    </row>
    <row r="73" spans="1:2" ht="19">
      <c r="A73" s="7" t="s">
        <v>636</v>
      </c>
      <c r="B73" t="s">
        <v>914</v>
      </c>
    </row>
    <row r="74" spans="1:2" ht="19">
      <c r="A74" s="7" t="s">
        <v>637</v>
      </c>
      <c r="B74" t="s">
        <v>921</v>
      </c>
    </row>
    <row r="75" spans="1:2" ht="19">
      <c r="A75" s="7" t="s">
        <v>638</v>
      </c>
      <c r="B75" t="s">
        <v>922</v>
      </c>
    </row>
    <row r="76" spans="1:2" ht="19">
      <c r="A76" s="7" t="s">
        <v>639</v>
      </c>
      <c r="B76" t="s">
        <v>917</v>
      </c>
    </row>
    <row r="77" spans="1:2" ht="19">
      <c r="A77" s="7" t="s">
        <v>640</v>
      </c>
      <c r="B77" t="s">
        <v>916</v>
      </c>
    </row>
    <row r="78" spans="1:2" ht="19">
      <c r="A78" s="7" t="s">
        <v>641</v>
      </c>
      <c r="B78" t="s">
        <v>923</v>
      </c>
    </row>
    <row r="79" spans="1:2" ht="19">
      <c r="A79" s="7" t="s">
        <v>642</v>
      </c>
      <c r="B79" t="s">
        <v>924</v>
      </c>
    </row>
    <row r="80" spans="1:2" ht="19">
      <c r="A80" s="7" t="s">
        <v>643</v>
      </c>
      <c r="B80" t="s">
        <v>925</v>
      </c>
    </row>
    <row r="81" spans="1:2" ht="19">
      <c r="A81" s="7" t="s">
        <v>644</v>
      </c>
      <c r="B81" t="s">
        <v>924</v>
      </c>
    </row>
    <row r="82" spans="1:2" ht="19">
      <c r="A82" s="7" t="s">
        <v>645</v>
      </c>
      <c r="B82" t="s">
        <v>916</v>
      </c>
    </row>
    <row r="83" spans="1:2" ht="19">
      <c r="A83" s="7" t="s">
        <v>646</v>
      </c>
      <c r="B83" t="s">
        <v>926</v>
      </c>
    </row>
    <row r="84" spans="1:2" ht="19">
      <c r="A84" s="7" t="s">
        <v>647</v>
      </c>
      <c r="B84" t="s">
        <v>915</v>
      </c>
    </row>
    <row r="85" spans="1:2" ht="19">
      <c r="A85" s="7" t="s">
        <v>648</v>
      </c>
      <c r="B85" t="s">
        <v>927</v>
      </c>
    </row>
    <row r="86" spans="1:2" ht="19">
      <c r="A86" s="7" t="s">
        <v>649</v>
      </c>
      <c r="B86" t="s">
        <v>925</v>
      </c>
    </row>
    <row r="87" spans="1:2" ht="19">
      <c r="A87" s="7" t="s">
        <v>650</v>
      </c>
      <c r="B87" t="s">
        <v>924</v>
      </c>
    </row>
    <row r="88" spans="1:2" ht="19">
      <c r="A88" s="7" t="s">
        <v>651</v>
      </c>
      <c r="B88" t="s">
        <v>924</v>
      </c>
    </row>
    <row r="89" spans="1:2" ht="19">
      <c r="A89" s="7" t="s">
        <v>652</v>
      </c>
      <c r="B89" t="s">
        <v>928</v>
      </c>
    </row>
    <row r="90" spans="1:2" ht="19">
      <c r="A90" s="7" t="s">
        <v>653</v>
      </c>
      <c r="B90" t="s">
        <v>929</v>
      </c>
    </row>
    <row r="91" spans="1:2" ht="19">
      <c r="A91" s="7" t="s">
        <v>654</v>
      </c>
      <c r="B91" t="s">
        <v>930</v>
      </c>
    </row>
    <row r="92" spans="1:2" ht="19">
      <c r="A92" s="7" t="s">
        <v>655</v>
      </c>
      <c r="B92" t="s">
        <v>931</v>
      </c>
    </row>
    <row r="93" spans="1:2" ht="19">
      <c r="A93" s="7" t="s">
        <v>656</v>
      </c>
      <c r="B93" t="s">
        <v>931</v>
      </c>
    </row>
    <row r="94" spans="1:2" ht="19">
      <c r="A94" s="7" t="s">
        <v>657</v>
      </c>
      <c r="B94" t="s">
        <v>931</v>
      </c>
    </row>
    <row r="95" spans="1:2" ht="19">
      <c r="A95" s="7" t="s">
        <v>658</v>
      </c>
      <c r="B95" t="s">
        <v>931</v>
      </c>
    </row>
    <row r="96" spans="1:2" ht="19">
      <c r="A96" s="7" t="s">
        <v>659</v>
      </c>
      <c r="B96" t="s">
        <v>931</v>
      </c>
    </row>
    <row r="97" spans="1:2" ht="19">
      <c r="A97" s="7" t="s">
        <v>660</v>
      </c>
      <c r="B97" t="s">
        <v>932</v>
      </c>
    </row>
    <row r="98" spans="1:2" ht="19">
      <c r="A98" s="7" t="s">
        <v>661</v>
      </c>
      <c r="B98" t="s">
        <v>933</v>
      </c>
    </row>
    <row r="99" spans="1:2" ht="19">
      <c r="A99" s="7" t="s">
        <v>662</v>
      </c>
      <c r="B99" t="s">
        <v>934</v>
      </c>
    </row>
    <row r="100" spans="1:2" ht="19">
      <c r="A100" s="7" t="s">
        <v>663</v>
      </c>
      <c r="B100" t="s">
        <v>935</v>
      </c>
    </row>
    <row r="101" spans="1:2" ht="19">
      <c r="A101" s="7" t="s">
        <v>664</v>
      </c>
      <c r="B101" t="s">
        <v>936</v>
      </c>
    </row>
    <row r="102" spans="1:2" ht="19">
      <c r="A102" s="7" t="s">
        <v>665</v>
      </c>
      <c r="B102" t="s">
        <v>931</v>
      </c>
    </row>
    <row r="103" spans="1:2" ht="19">
      <c r="A103" s="7" t="s">
        <v>666</v>
      </c>
      <c r="B103" t="s">
        <v>931</v>
      </c>
    </row>
    <row r="104" spans="1:2" ht="19">
      <c r="A104" s="7" t="s">
        <v>667</v>
      </c>
      <c r="B104" t="s">
        <v>931</v>
      </c>
    </row>
    <row r="105" spans="1:2" ht="19">
      <c r="A105" s="7" t="s">
        <v>668</v>
      </c>
      <c r="B105" t="s">
        <v>930</v>
      </c>
    </row>
    <row r="106" spans="1:2" ht="19">
      <c r="A106" s="7" t="s">
        <v>669</v>
      </c>
      <c r="B106" t="s">
        <v>930</v>
      </c>
    </row>
    <row r="107" spans="1:2" ht="19">
      <c r="A107" s="7" t="s">
        <v>670</v>
      </c>
      <c r="B107" t="s">
        <v>931</v>
      </c>
    </row>
    <row r="108" spans="1:2" ht="19">
      <c r="A108" s="7" t="s">
        <v>671</v>
      </c>
      <c r="B108" t="s">
        <v>930</v>
      </c>
    </row>
    <row r="109" spans="1:2" ht="19">
      <c r="A109" s="7" t="s">
        <v>672</v>
      </c>
      <c r="B109" t="s">
        <v>931</v>
      </c>
    </row>
    <row r="110" spans="1:2" ht="19">
      <c r="A110" s="7" t="s">
        <v>673</v>
      </c>
      <c r="B110" t="s">
        <v>931</v>
      </c>
    </row>
    <row r="111" spans="1:2" ht="19">
      <c r="A111" s="7" t="s">
        <v>674</v>
      </c>
      <c r="B111" t="s">
        <v>931</v>
      </c>
    </row>
    <row r="112" spans="1:2" ht="19">
      <c r="A112" s="7" t="s">
        <v>675</v>
      </c>
      <c r="B112" t="s">
        <v>937</v>
      </c>
    </row>
    <row r="113" spans="1:2" ht="19">
      <c r="A113" s="7" t="s">
        <v>676</v>
      </c>
      <c r="B113" t="s">
        <v>938</v>
      </c>
    </row>
    <row r="114" spans="1:2" ht="19">
      <c r="A114" s="7" t="s">
        <v>853</v>
      </c>
      <c r="B114" t="s">
        <v>1053</v>
      </c>
    </row>
    <row r="115" spans="1:2" ht="19">
      <c r="A115" s="7" t="s">
        <v>854</v>
      </c>
      <c r="B115" t="s">
        <v>1053</v>
      </c>
    </row>
    <row r="116" spans="1:2" ht="19">
      <c r="A116" s="7" t="s">
        <v>855</v>
      </c>
      <c r="B116" t="s">
        <v>1053</v>
      </c>
    </row>
    <row r="117" spans="1:2" ht="19">
      <c r="A117" s="7" t="s">
        <v>856</v>
      </c>
      <c r="B117" t="s">
        <v>1053</v>
      </c>
    </row>
    <row r="118" spans="1:2" ht="19">
      <c r="A118" s="7" t="s">
        <v>857</v>
      </c>
      <c r="B118" t="s">
        <v>1053</v>
      </c>
    </row>
    <row r="119" spans="1:2" ht="19">
      <c r="A119" s="7" t="s">
        <v>858</v>
      </c>
      <c r="B119" t="s">
        <v>1053</v>
      </c>
    </row>
    <row r="120" spans="1:2" ht="19">
      <c r="A120" s="7" t="s">
        <v>859</v>
      </c>
      <c r="B120" t="s">
        <v>1053</v>
      </c>
    </row>
    <row r="121" spans="1:2" ht="19">
      <c r="A121" s="7" t="s">
        <v>860</v>
      </c>
      <c r="B121" t="s">
        <v>1053</v>
      </c>
    </row>
    <row r="122" spans="1:2" ht="19">
      <c r="A122" s="7" t="s">
        <v>861</v>
      </c>
      <c r="B122" t="s">
        <v>1053</v>
      </c>
    </row>
    <row r="123" spans="1:2" ht="19">
      <c r="A123" s="7" t="s">
        <v>862</v>
      </c>
      <c r="B123" t="s">
        <v>1053</v>
      </c>
    </row>
    <row r="124" spans="1:2" ht="19">
      <c r="A124" s="7" t="s">
        <v>863</v>
      </c>
      <c r="B124" t="s">
        <v>1053</v>
      </c>
    </row>
    <row r="125" spans="1:2" ht="19">
      <c r="A125" s="7" t="s">
        <v>864</v>
      </c>
      <c r="B125" t="s">
        <v>1053</v>
      </c>
    </row>
    <row r="126" spans="1:2" ht="19">
      <c r="A126" s="7" t="s">
        <v>865</v>
      </c>
      <c r="B126" t="s">
        <v>1053</v>
      </c>
    </row>
    <row r="127" spans="1:2" ht="19">
      <c r="A127" s="7" t="s">
        <v>866</v>
      </c>
      <c r="B127" t="s">
        <v>1053</v>
      </c>
    </row>
    <row r="128" spans="1:2" ht="19">
      <c r="A128" s="7" t="s">
        <v>867</v>
      </c>
      <c r="B128" t="s">
        <v>1053</v>
      </c>
    </row>
    <row r="129" spans="1:2" ht="19">
      <c r="A129" s="7" t="s">
        <v>868</v>
      </c>
      <c r="B129" t="s">
        <v>1053</v>
      </c>
    </row>
    <row r="130" spans="1:2" ht="19">
      <c r="A130" s="7" t="s">
        <v>869</v>
      </c>
      <c r="B130" t="s">
        <v>1053</v>
      </c>
    </row>
    <row r="131" spans="1:2" ht="19">
      <c r="A131" s="7" t="s">
        <v>870</v>
      </c>
      <c r="B131" t="s">
        <v>1053</v>
      </c>
    </row>
    <row r="132" spans="1:2" ht="19">
      <c r="A132" s="7" t="s">
        <v>871</v>
      </c>
      <c r="B132" t="s">
        <v>1053</v>
      </c>
    </row>
    <row r="133" spans="1:2" ht="19">
      <c r="A133" s="7" t="s">
        <v>688</v>
      </c>
      <c r="B133" t="s">
        <v>939</v>
      </c>
    </row>
    <row r="134" spans="1:2" ht="19">
      <c r="A134" s="7" t="s">
        <v>872</v>
      </c>
      <c r="B134" t="s">
        <v>1053</v>
      </c>
    </row>
    <row r="135" spans="1:2" ht="19">
      <c r="A135" s="7" t="s">
        <v>873</v>
      </c>
      <c r="B135" t="s">
        <v>1053</v>
      </c>
    </row>
    <row r="136" spans="1:2" ht="19">
      <c r="A136" s="7" t="s">
        <v>874</v>
      </c>
      <c r="B136" t="s">
        <v>1053</v>
      </c>
    </row>
    <row r="137" spans="1:2" ht="19">
      <c r="A137" s="7" t="s">
        <v>875</v>
      </c>
      <c r="B137" t="s">
        <v>1053</v>
      </c>
    </row>
    <row r="138" spans="1:2" ht="19">
      <c r="A138" s="7" t="s">
        <v>876</v>
      </c>
      <c r="B138" t="s">
        <v>1053</v>
      </c>
    </row>
    <row r="139" spans="1:2" ht="19">
      <c r="A139" s="7" t="s">
        <v>693</v>
      </c>
      <c r="B139" t="s">
        <v>881</v>
      </c>
    </row>
    <row r="140" spans="1:2" ht="19">
      <c r="A140" s="7" t="s">
        <v>694</v>
      </c>
      <c r="B140" t="s">
        <v>940</v>
      </c>
    </row>
    <row r="141" spans="1:2" ht="19">
      <c r="A141" s="7" t="s">
        <v>695</v>
      </c>
      <c r="B141" t="s">
        <v>918</v>
      </c>
    </row>
    <row r="142" spans="1:2" ht="19">
      <c r="A142" s="7" t="s">
        <v>696</v>
      </c>
      <c r="B142" t="s">
        <v>900</v>
      </c>
    </row>
    <row r="143" spans="1:2" ht="19">
      <c r="A143" s="7" t="s">
        <v>697</v>
      </c>
      <c r="B143" t="s">
        <v>881</v>
      </c>
    </row>
    <row r="144" spans="1:2" ht="19">
      <c r="A144" s="7" t="s">
        <v>698</v>
      </c>
      <c r="B144" t="s">
        <v>897</v>
      </c>
    </row>
    <row r="145" spans="1:2" ht="19">
      <c r="A145" s="7" t="s">
        <v>699</v>
      </c>
      <c r="B145" t="s">
        <v>895</v>
      </c>
    </row>
    <row r="146" spans="1:2" ht="19">
      <c r="A146" s="7" t="s">
        <v>700</v>
      </c>
      <c r="B146" t="s">
        <v>941</v>
      </c>
    </row>
    <row r="147" spans="1:2" ht="19">
      <c r="A147" s="7" t="s">
        <v>701</v>
      </c>
      <c r="B147" t="s">
        <v>885</v>
      </c>
    </row>
    <row r="148" spans="1:2" ht="19">
      <c r="A148" s="7" t="s">
        <v>702</v>
      </c>
      <c r="B148" t="s">
        <v>942</v>
      </c>
    </row>
    <row r="149" spans="1:2" ht="19">
      <c r="A149" s="7" t="s">
        <v>703</v>
      </c>
      <c r="B149" t="s">
        <v>943</v>
      </c>
    </row>
    <row r="150" spans="1:2" ht="19">
      <c r="A150" s="7" t="s">
        <v>704</v>
      </c>
      <c r="B150" t="s">
        <v>881</v>
      </c>
    </row>
    <row r="151" spans="1:2" ht="19">
      <c r="A151" s="7" t="s">
        <v>705</v>
      </c>
      <c r="B151" t="s">
        <v>944</v>
      </c>
    </row>
    <row r="152" spans="1:2" ht="19">
      <c r="A152" s="7" t="s">
        <v>706</v>
      </c>
      <c r="B152" t="s">
        <v>906</v>
      </c>
    </row>
    <row r="153" spans="1:2" ht="19">
      <c r="A153" s="7" t="s">
        <v>707</v>
      </c>
      <c r="B153" t="s">
        <v>887</v>
      </c>
    </row>
    <row r="154" spans="1:2" ht="19">
      <c r="A154" s="7" t="s">
        <v>708</v>
      </c>
      <c r="B154" t="s">
        <v>1040</v>
      </c>
    </row>
    <row r="155" spans="1:2" ht="19">
      <c r="A155" s="7" t="s">
        <v>709</v>
      </c>
      <c r="B155" t="s">
        <v>1041</v>
      </c>
    </row>
    <row r="156" spans="1:2" ht="19">
      <c r="A156" s="7" t="s">
        <v>710</v>
      </c>
      <c r="B156" t="s">
        <v>881</v>
      </c>
    </row>
    <row r="157" spans="1:2" ht="19">
      <c r="A157" s="7" t="s">
        <v>711</v>
      </c>
      <c r="B157" t="s">
        <v>1042</v>
      </c>
    </row>
    <row r="158" spans="1:2" ht="19">
      <c r="A158" s="7" t="s">
        <v>712</v>
      </c>
      <c r="B158" t="s">
        <v>1043</v>
      </c>
    </row>
    <row r="159" spans="1:2" ht="19">
      <c r="A159" s="7" t="s">
        <v>713</v>
      </c>
      <c r="B159" t="s">
        <v>903</v>
      </c>
    </row>
    <row r="160" spans="1:2" ht="19">
      <c r="A160" s="7" t="s">
        <v>714</v>
      </c>
      <c r="B160" t="s">
        <v>901</v>
      </c>
    </row>
    <row r="161" spans="1:2" ht="19">
      <c r="A161" s="7" t="s">
        <v>715</v>
      </c>
      <c r="B161" t="s">
        <v>1044</v>
      </c>
    </row>
    <row r="162" spans="1:2" ht="19">
      <c r="A162" s="7" t="s">
        <v>716</v>
      </c>
      <c r="B162" t="s">
        <v>897</v>
      </c>
    </row>
    <row r="163" spans="1:2" ht="19">
      <c r="A163" s="7" t="s">
        <v>717</v>
      </c>
      <c r="B163" t="s">
        <v>1045</v>
      </c>
    </row>
    <row r="164" spans="1:2" ht="19">
      <c r="A164" s="7" t="s">
        <v>718</v>
      </c>
      <c r="B164" t="s">
        <v>893</v>
      </c>
    </row>
    <row r="165" spans="1:2" ht="19">
      <c r="A165" s="7" t="s">
        <v>719</v>
      </c>
      <c r="B165" t="s">
        <v>1046</v>
      </c>
    </row>
    <row r="166" spans="1:2" ht="19">
      <c r="A166" s="7" t="s">
        <v>720</v>
      </c>
      <c r="B166" t="s">
        <v>1047</v>
      </c>
    </row>
    <row r="167" spans="1:2" ht="19">
      <c r="A167" s="7" t="s">
        <v>721</v>
      </c>
      <c r="B167" t="s">
        <v>1048</v>
      </c>
    </row>
    <row r="168" spans="1:2" ht="19">
      <c r="A168" s="7" t="s">
        <v>722</v>
      </c>
      <c r="B168" t="s">
        <v>1049</v>
      </c>
    </row>
    <row r="169" spans="1:2" ht="19">
      <c r="A169" s="7" t="s">
        <v>723</v>
      </c>
      <c r="B169" t="s">
        <v>1046</v>
      </c>
    </row>
    <row r="170" spans="1:2" ht="19">
      <c r="A170" s="7" t="s">
        <v>724</v>
      </c>
      <c r="B170" t="s">
        <v>880</v>
      </c>
    </row>
    <row r="171" spans="1:2" ht="19">
      <c r="A171" s="7" t="s">
        <v>725</v>
      </c>
      <c r="B171" t="s">
        <v>1050</v>
      </c>
    </row>
    <row r="172" spans="1:2" ht="19">
      <c r="A172" s="7" t="s">
        <v>726</v>
      </c>
      <c r="B172" t="s">
        <v>942</v>
      </c>
    </row>
    <row r="173" spans="1:2" ht="19">
      <c r="A173" s="7" t="s">
        <v>739</v>
      </c>
      <c r="B173" t="s">
        <v>1051</v>
      </c>
    </row>
    <row r="174" spans="1:2" ht="19">
      <c r="A174" s="7" t="s">
        <v>852</v>
      </c>
      <c r="B174" t="s">
        <v>1052</v>
      </c>
    </row>
    <row r="175" spans="1:2" ht="19">
      <c r="A175" s="7"/>
    </row>
  </sheetData>
  <sortState xmlns:xlrd2="http://schemas.microsoft.com/office/spreadsheetml/2017/richdata2" ref="A2:A175">
    <sortCondition ref="A2:A175"/>
  </sortState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4D015-A5AD-574D-8BBC-365C7350E936}">
  <dimension ref="A1:FU174"/>
  <sheetViews>
    <sheetView workbookViewId="0">
      <selection activeCell="B1" sqref="B1"/>
    </sheetView>
  </sheetViews>
  <sheetFormatPr baseColWidth="10" defaultRowHeight="15"/>
  <sheetData>
    <row r="1" spans="1:177" ht="19">
      <c r="A1" s="7" t="s">
        <v>766</v>
      </c>
      <c r="B1" t="str">
        <f>"'"&amp;A1&amp;"',"</f>
        <v>'agency_id',</v>
      </c>
      <c r="E1" t="s">
        <v>945</v>
      </c>
      <c r="F1" t="s">
        <v>946</v>
      </c>
      <c r="G1" t="s">
        <v>947</v>
      </c>
      <c r="H1" t="s">
        <v>948</v>
      </c>
      <c r="I1" t="s">
        <v>775</v>
      </c>
      <c r="J1" t="s">
        <v>776</v>
      </c>
      <c r="K1" t="s">
        <v>777</v>
      </c>
      <c r="L1" t="s">
        <v>778</v>
      </c>
      <c r="M1" t="s">
        <v>949</v>
      </c>
      <c r="N1" t="s">
        <v>779</v>
      </c>
      <c r="O1" t="s">
        <v>780</v>
      </c>
      <c r="P1" t="s">
        <v>781</v>
      </c>
      <c r="Q1" t="s">
        <v>782</v>
      </c>
      <c r="R1" t="s">
        <v>783</v>
      </c>
      <c r="S1" t="s">
        <v>784</v>
      </c>
      <c r="T1" t="s">
        <v>785</v>
      </c>
      <c r="U1" t="s">
        <v>950</v>
      </c>
      <c r="V1" t="s">
        <v>786</v>
      </c>
      <c r="W1" t="s">
        <v>787</v>
      </c>
      <c r="X1" t="s">
        <v>788</v>
      </c>
      <c r="Y1" t="s">
        <v>789</v>
      </c>
      <c r="Z1" t="s">
        <v>951</v>
      </c>
      <c r="AA1" t="s">
        <v>952</v>
      </c>
      <c r="AB1" t="s">
        <v>953</v>
      </c>
      <c r="AC1" t="s">
        <v>954</v>
      </c>
      <c r="AD1" t="s">
        <v>790</v>
      </c>
      <c r="AE1" t="s">
        <v>791</v>
      </c>
      <c r="AF1" t="s">
        <v>792</v>
      </c>
      <c r="AG1" t="s">
        <v>793</v>
      </c>
      <c r="AH1" t="s">
        <v>794</v>
      </c>
      <c r="AI1" t="s">
        <v>795</v>
      </c>
      <c r="AJ1" t="s">
        <v>796</v>
      </c>
      <c r="AK1" t="s">
        <v>955</v>
      </c>
      <c r="AL1" t="s">
        <v>956</v>
      </c>
      <c r="AM1" t="s">
        <v>957</v>
      </c>
      <c r="AN1" t="s">
        <v>958</v>
      </c>
      <c r="AO1" t="s">
        <v>959</v>
      </c>
      <c r="AP1" t="s">
        <v>960</v>
      </c>
      <c r="AQ1" t="s">
        <v>961</v>
      </c>
      <c r="AR1" t="s">
        <v>962</v>
      </c>
      <c r="AS1" t="s">
        <v>963</v>
      </c>
      <c r="AT1" t="s">
        <v>964</v>
      </c>
      <c r="AU1" t="s">
        <v>965</v>
      </c>
      <c r="AV1" t="s">
        <v>966</v>
      </c>
      <c r="AW1" t="s">
        <v>967</v>
      </c>
      <c r="AX1" t="s">
        <v>968</v>
      </c>
      <c r="AY1" t="s">
        <v>969</v>
      </c>
      <c r="AZ1" t="s">
        <v>970</v>
      </c>
      <c r="BA1" t="s">
        <v>971</v>
      </c>
      <c r="BB1" t="s">
        <v>972</v>
      </c>
      <c r="BC1" t="s">
        <v>973</v>
      </c>
      <c r="BD1" t="s">
        <v>974</v>
      </c>
      <c r="BE1" t="s">
        <v>797</v>
      </c>
      <c r="BF1" t="s">
        <v>798</v>
      </c>
      <c r="BG1" t="s">
        <v>799</v>
      </c>
      <c r="BH1" t="s">
        <v>800</v>
      </c>
      <c r="BI1" t="s">
        <v>801</v>
      </c>
      <c r="BJ1" t="s">
        <v>802</v>
      </c>
      <c r="BK1" t="s">
        <v>975</v>
      </c>
      <c r="BL1" t="s">
        <v>976</v>
      </c>
      <c r="BM1" t="s">
        <v>977</v>
      </c>
      <c r="BN1" t="s">
        <v>978</v>
      </c>
      <c r="BO1" t="s">
        <v>979</v>
      </c>
      <c r="BP1" t="s">
        <v>980</v>
      </c>
      <c r="BQ1" t="s">
        <v>981</v>
      </c>
      <c r="BR1" t="s">
        <v>982</v>
      </c>
      <c r="BS1" t="s">
        <v>983</v>
      </c>
      <c r="BT1" t="s">
        <v>984</v>
      </c>
      <c r="BU1" t="s">
        <v>985</v>
      </c>
      <c r="BV1" t="s">
        <v>986</v>
      </c>
      <c r="BW1" t="s">
        <v>987</v>
      </c>
      <c r="BX1" t="s">
        <v>803</v>
      </c>
      <c r="BY1" t="s">
        <v>804</v>
      </c>
      <c r="BZ1" t="s">
        <v>805</v>
      </c>
      <c r="CA1" t="s">
        <v>806</v>
      </c>
      <c r="CB1" t="s">
        <v>807</v>
      </c>
      <c r="CC1" t="s">
        <v>808</v>
      </c>
      <c r="CD1" t="s">
        <v>809</v>
      </c>
      <c r="CE1" t="s">
        <v>810</v>
      </c>
      <c r="CF1" t="s">
        <v>811</v>
      </c>
      <c r="CG1" t="s">
        <v>812</v>
      </c>
      <c r="CH1" t="s">
        <v>813</v>
      </c>
      <c r="CI1" t="s">
        <v>814</v>
      </c>
      <c r="CJ1" t="s">
        <v>815</v>
      </c>
      <c r="CK1" t="s">
        <v>816</v>
      </c>
      <c r="CL1" t="s">
        <v>817</v>
      </c>
      <c r="CM1" t="s">
        <v>818</v>
      </c>
      <c r="CN1" t="s">
        <v>819</v>
      </c>
      <c r="CO1" t="s">
        <v>988</v>
      </c>
      <c r="CP1" t="s">
        <v>989</v>
      </c>
      <c r="CQ1" t="s">
        <v>990</v>
      </c>
      <c r="CR1" t="s">
        <v>991</v>
      </c>
      <c r="CS1" t="s">
        <v>992</v>
      </c>
      <c r="CT1" t="s">
        <v>993</v>
      </c>
      <c r="CU1" t="s">
        <v>820</v>
      </c>
      <c r="CV1" t="s">
        <v>821</v>
      </c>
      <c r="CW1" t="s">
        <v>822</v>
      </c>
      <c r="CX1" t="s">
        <v>823</v>
      </c>
      <c r="CY1" t="s">
        <v>824</v>
      </c>
      <c r="CZ1" t="s">
        <v>994</v>
      </c>
      <c r="DA1" t="s">
        <v>995</v>
      </c>
      <c r="DB1" t="s">
        <v>996</v>
      </c>
      <c r="DC1" t="s">
        <v>997</v>
      </c>
      <c r="DD1" t="s">
        <v>998</v>
      </c>
      <c r="DE1" t="s">
        <v>999</v>
      </c>
      <c r="DF1" t="s">
        <v>1000</v>
      </c>
      <c r="DG1" t="s">
        <v>1001</v>
      </c>
      <c r="DH1" t="s">
        <v>1002</v>
      </c>
      <c r="DI1" t="s">
        <v>1003</v>
      </c>
      <c r="DJ1" t="s">
        <v>825</v>
      </c>
      <c r="DK1" t="s">
        <v>826</v>
      </c>
      <c r="DL1" t="s">
        <v>1004</v>
      </c>
      <c r="DM1" t="s">
        <v>1005</v>
      </c>
      <c r="DN1" t="s">
        <v>1006</v>
      </c>
      <c r="DO1" t="s">
        <v>1007</v>
      </c>
      <c r="DP1" t="s">
        <v>1008</v>
      </c>
      <c r="DQ1" t="s">
        <v>1009</v>
      </c>
      <c r="DR1" t="s">
        <v>1010</v>
      </c>
      <c r="DS1" t="s">
        <v>1011</v>
      </c>
      <c r="DT1" t="s">
        <v>1012</v>
      </c>
      <c r="DU1" t="s">
        <v>1013</v>
      </c>
      <c r="DV1" t="s">
        <v>1014</v>
      </c>
      <c r="DW1" t="s">
        <v>1015</v>
      </c>
      <c r="DX1" t="s">
        <v>1016</v>
      </c>
      <c r="DY1" t="s">
        <v>1017</v>
      </c>
      <c r="DZ1" t="s">
        <v>1018</v>
      </c>
      <c r="EA1" t="s">
        <v>1019</v>
      </c>
      <c r="EB1" t="s">
        <v>1020</v>
      </c>
      <c r="EC1" t="s">
        <v>1021</v>
      </c>
      <c r="ED1" t="s">
        <v>1022</v>
      </c>
      <c r="EE1" t="s">
        <v>1023</v>
      </c>
      <c r="EF1" t="s">
        <v>1024</v>
      </c>
      <c r="EG1" t="s">
        <v>1025</v>
      </c>
      <c r="EH1" t="s">
        <v>1026</v>
      </c>
      <c r="EI1" t="s">
        <v>1027</v>
      </c>
      <c r="EJ1" t="s">
        <v>1028</v>
      </c>
      <c r="EK1" t="s">
        <v>1029</v>
      </c>
      <c r="EL1" t="s">
        <v>1030</v>
      </c>
      <c r="EM1" t="s">
        <v>1031</v>
      </c>
      <c r="EN1" t="s">
        <v>1032</v>
      </c>
      <c r="EO1" t="s">
        <v>827</v>
      </c>
      <c r="EP1" t="s">
        <v>828</v>
      </c>
      <c r="EQ1" t="s">
        <v>829</v>
      </c>
      <c r="ER1" t="s">
        <v>830</v>
      </c>
      <c r="ES1" t="s">
        <v>831</v>
      </c>
      <c r="ET1" t="s">
        <v>832</v>
      </c>
      <c r="EU1" t="s">
        <v>833</v>
      </c>
      <c r="EV1" t="s">
        <v>834</v>
      </c>
      <c r="EW1" t="s">
        <v>835</v>
      </c>
      <c r="EX1" t="s">
        <v>836</v>
      </c>
      <c r="EY1" t="s">
        <v>837</v>
      </c>
      <c r="EZ1" t="s">
        <v>838</v>
      </c>
      <c r="FA1" t="s">
        <v>1033</v>
      </c>
      <c r="FB1" t="s">
        <v>839</v>
      </c>
      <c r="FC1" t="s">
        <v>840</v>
      </c>
      <c r="FD1" t="s">
        <v>841</v>
      </c>
      <c r="FE1" t="s">
        <v>842</v>
      </c>
      <c r="FF1" t="s">
        <v>843</v>
      </c>
      <c r="FG1" t="s">
        <v>844</v>
      </c>
      <c r="FH1" t="s">
        <v>845</v>
      </c>
      <c r="FI1" t="s">
        <v>846</v>
      </c>
      <c r="FJ1" t="s">
        <v>847</v>
      </c>
      <c r="FK1" t="s">
        <v>848</v>
      </c>
      <c r="FL1" t="s">
        <v>1034</v>
      </c>
      <c r="FM1" t="s">
        <v>849</v>
      </c>
      <c r="FN1" t="s">
        <v>850</v>
      </c>
      <c r="FO1" t="s">
        <v>851</v>
      </c>
      <c r="FP1" t="s">
        <v>1035</v>
      </c>
      <c r="FQ1" t="s">
        <v>1036</v>
      </c>
      <c r="FR1" t="s">
        <v>1037</v>
      </c>
      <c r="FS1" t="s">
        <v>1038</v>
      </c>
      <c r="FU1" t="s">
        <v>1039</v>
      </c>
    </row>
    <row r="2" spans="1:177" ht="19">
      <c r="A2" s="7" t="s">
        <v>557</v>
      </c>
      <c r="B2" t="str">
        <f t="shared" ref="B2:B65" si="0">"'"&amp;A2&amp;"',"</f>
        <v>'Q102',</v>
      </c>
    </row>
    <row r="3" spans="1:177" ht="19">
      <c r="A3" s="7" t="s">
        <v>558</v>
      </c>
      <c r="B3" t="str">
        <f t="shared" si="0"/>
        <v>'Q103',</v>
      </c>
    </row>
    <row r="4" spans="1:177" ht="19">
      <c r="A4" s="7" t="s">
        <v>559</v>
      </c>
      <c r="B4" t="str">
        <f t="shared" si="0"/>
        <v>'Q104',</v>
      </c>
    </row>
    <row r="5" spans="1:177" ht="19">
      <c r="A5" s="7" t="s">
        <v>560</v>
      </c>
      <c r="B5" t="str">
        <f t="shared" si="0"/>
        <v>'Q105',</v>
      </c>
    </row>
    <row r="6" spans="1:177" ht="19">
      <c r="A6" s="7" t="s">
        <v>561</v>
      </c>
      <c r="B6" t="str">
        <f t="shared" si="0"/>
        <v>'Q106',</v>
      </c>
    </row>
    <row r="7" spans="1:177" ht="19">
      <c r="A7" s="7" t="s">
        <v>562</v>
      </c>
      <c r="B7" t="str">
        <f t="shared" si="0"/>
        <v>'Q107',</v>
      </c>
    </row>
    <row r="8" spans="1:177" ht="19">
      <c r="A8" s="7" t="s">
        <v>563</v>
      </c>
      <c r="B8" t="str">
        <f t="shared" si="0"/>
        <v>'Q108',</v>
      </c>
    </row>
    <row r="9" spans="1:177" ht="19">
      <c r="A9" s="7" t="s">
        <v>564</v>
      </c>
      <c r="B9" t="str">
        <f t="shared" si="0"/>
        <v>'Q109',</v>
      </c>
    </row>
    <row r="10" spans="1:177" ht="19">
      <c r="A10" s="7" t="s">
        <v>565</v>
      </c>
      <c r="B10" t="str">
        <f t="shared" si="0"/>
        <v>'Q110',</v>
      </c>
    </row>
    <row r="11" spans="1:177" ht="19">
      <c r="A11" s="7" t="s">
        <v>566</v>
      </c>
      <c r="B11" t="str">
        <f t="shared" si="0"/>
        <v>'Q111',</v>
      </c>
    </row>
    <row r="12" spans="1:177" ht="19">
      <c r="A12" s="7" t="s">
        <v>567</v>
      </c>
      <c r="B12" t="str">
        <f t="shared" si="0"/>
        <v>'Q112',</v>
      </c>
    </row>
    <row r="13" spans="1:177" ht="19">
      <c r="A13" s="7" t="s">
        <v>568</v>
      </c>
      <c r="B13" t="str">
        <f t="shared" si="0"/>
        <v>'Q113',</v>
      </c>
    </row>
    <row r="14" spans="1:177" ht="19">
      <c r="A14" s="7" t="s">
        <v>569</v>
      </c>
      <c r="B14" t="str">
        <f t="shared" si="0"/>
        <v>'Q114',</v>
      </c>
    </row>
    <row r="15" spans="1:177" ht="19">
      <c r="A15" s="7" t="s">
        <v>570</v>
      </c>
      <c r="B15" t="str">
        <f t="shared" si="0"/>
        <v>'Q115',</v>
      </c>
    </row>
    <row r="16" spans="1:177" ht="19">
      <c r="A16" s="7" t="s">
        <v>571</v>
      </c>
      <c r="B16" t="str">
        <f t="shared" si="0"/>
        <v>'Q116',</v>
      </c>
    </row>
    <row r="17" spans="1:2" ht="19">
      <c r="A17" s="7" t="s">
        <v>572</v>
      </c>
      <c r="B17" t="str">
        <f t="shared" si="0"/>
        <v>'Q117',</v>
      </c>
    </row>
    <row r="18" spans="1:2" ht="19">
      <c r="A18" s="7" t="s">
        <v>573</v>
      </c>
      <c r="B18" t="str">
        <f t="shared" si="0"/>
        <v>'Q118',</v>
      </c>
    </row>
    <row r="19" spans="1:2" ht="19">
      <c r="A19" s="7" t="s">
        <v>574</v>
      </c>
      <c r="B19" t="str">
        <f t="shared" si="0"/>
        <v>'Q119',</v>
      </c>
    </row>
    <row r="20" spans="1:2" ht="19">
      <c r="A20" s="7" t="s">
        <v>575</v>
      </c>
      <c r="B20" t="str">
        <f t="shared" si="0"/>
        <v>'Q120',</v>
      </c>
    </row>
    <row r="21" spans="1:2" ht="19">
      <c r="A21" s="7" t="s">
        <v>576</v>
      </c>
      <c r="B21" t="str">
        <f t="shared" si="0"/>
        <v>'Q121',</v>
      </c>
    </row>
    <row r="22" spans="1:2" ht="19">
      <c r="A22" s="7" t="s">
        <v>577</v>
      </c>
      <c r="B22" t="str">
        <f t="shared" si="0"/>
        <v>'Q122',</v>
      </c>
    </row>
    <row r="23" spans="1:2" ht="19">
      <c r="A23" s="7" t="s">
        <v>578</v>
      </c>
      <c r="B23" t="str">
        <f t="shared" si="0"/>
        <v>'Q123',</v>
      </c>
    </row>
    <row r="24" spans="1:2" ht="19">
      <c r="A24" s="7" t="s">
        <v>579</v>
      </c>
      <c r="B24" t="str">
        <f t="shared" si="0"/>
        <v>'Q124',</v>
      </c>
    </row>
    <row r="25" spans="1:2" ht="19">
      <c r="A25" s="7" t="s">
        <v>580</v>
      </c>
      <c r="B25" t="str">
        <f t="shared" si="0"/>
        <v>'Q125',</v>
      </c>
    </row>
    <row r="26" spans="1:2" ht="19">
      <c r="A26" s="7" t="s">
        <v>581</v>
      </c>
      <c r="B26" t="str">
        <f t="shared" si="0"/>
        <v>'Q126',</v>
      </c>
    </row>
    <row r="27" spans="1:2" ht="19">
      <c r="A27" s="7" t="s">
        <v>582</v>
      </c>
      <c r="B27" t="str">
        <f t="shared" si="0"/>
        <v>'Q127',</v>
      </c>
    </row>
    <row r="28" spans="1:2" ht="19">
      <c r="A28" s="7" t="s">
        <v>583</v>
      </c>
      <c r="B28" t="str">
        <f t="shared" si="0"/>
        <v>'Q128',</v>
      </c>
    </row>
    <row r="29" spans="1:2" ht="19">
      <c r="A29" s="7" t="s">
        <v>584</v>
      </c>
      <c r="B29" t="str">
        <f t="shared" si="0"/>
        <v>'Q129',</v>
      </c>
    </row>
    <row r="30" spans="1:2" ht="19">
      <c r="A30" s="7" t="s">
        <v>585</v>
      </c>
      <c r="B30" t="str">
        <f t="shared" si="0"/>
        <v>'Q130',</v>
      </c>
    </row>
    <row r="31" spans="1:2" ht="19">
      <c r="A31" s="7" t="s">
        <v>586</v>
      </c>
      <c r="B31" t="str">
        <f t="shared" si="0"/>
        <v>'Q131',</v>
      </c>
    </row>
    <row r="32" spans="1:2" ht="19">
      <c r="A32" s="7" t="s">
        <v>587</v>
      </c>
      <c r="B32" t="str">
        <f t="shared" si="0"/>
        <v>'Q132',</v>
      </c>
    </row>
    <row r="33" spans="1:2" ht="19">
      <c r="A33" s="7" t="s">
        <v>588</v>
      </c>
      <c r="B33" t="str">
        <f t="shared" si="0"/>
        <v>'Q133',</v>
      </c>
    </row>
    <row r="34" spans="1:2" ht="19">
      <c r="A34" s="7" t="s">
        <v>589</v>
      </c>
      <c r="B34" t="str">
        <f t="shared" si="0"/>
        <v>'Q134',</v>
      </c>
    </row>
    <row r="35" spans="1:2" ht="19">
      <c r="A35" s="7" t="s">
        <v>590</v>
      </c>
      <c r="B35" t="str">
        <f t="shared" si="0"/>
        <v>'Q135',</v>
      </c>
    </row>
    <row r="36" spans="1:2" ht="19">
      <c r="A36" s="7" t="s">
        <v>591</v>
      </c>
      <c r="B36" t="str">
        <f t="shared" si="0"/>
        <v>'Q136',</v>
      </c>
    </row>
    <row r="37" spans="1:2" ht="19">
      <c r="A37" s="7" t="s">
        <v>592</v>
      </c>
      <c r="B37" t="str">
        <f t="shared" si="0"/>
        <v>'Q137',</v>
      </c>
    </row>
    <row r="38" spans="1:2" ht="19">
      <c r="A38" s="7" t="s">
        <v>593</v>
      </c>
      <c r="B38" t="str">
        <f t="shared" si="0"/>
        <v>'Q138',</v>
      </c>
    </row>
    <row r="39" spans="1:2" ht="19">
      <c r="A39" s="7" t="s">
        <v>594</v>
      </c>
      <c r="B39" t="str">
        <f t="shared" si="0"/>
        <v>'Q139',</v>
      </c>
    </row>
    <row r="40" spans="1:2" ht="19">
      <c r="A40" s="7" t="s">
        <v>604</v>
      </c>
      <c r="B40" t="str">
        <f t="shared" si="0"/>
        <v>'Q149',</v>
      </c>
    </row>
    <row r="41" spans="1:2" ht="19">
      <c r="A41" s="7" t="s">
        <v>605</v>
      </c>
      <c r="B41" t="str">
        <f t="shared" si="0"/>
        <v>'Q150',</v>
      </c>
    </row>
    <row r="42" spans="1:2" ht="19">
      <c r="A42" s="7" t="s">
        <v>606</v>
      </c>
      <c r="B42" t="str">
        <f t="shared" si="0"/>
        <v>'Q151',</v>
      </c>
    </row>
    <row r="43" spans="1:2" ht="19">
      <c r="A43" s="7" t="s">
        <v>607</v>
      </c>
      <c r="B43" t="str">
        <f t="shared" si="0"/>
        <v>'Q152',</v>
      </c>
    </row>
    <row r="44" spans="1:2" ht="19">
      <c r="A44" s="7" t="s">
        <v>608</v>
      </c>
      <c r="B44" t="str">
        <f t="shared" si="0"/>
        <v>'Q153',</v>
      </c>
    </row>
    <row r="45" spans="1:2" ht="19">
      <c r="A45" s="7" t="s">
        <v>609</v>
      </c>
      <c r="B45" t="str">
        <f t="shared" si="0"/>
        <v>'Q154',</v>
      </c>
    </row>
    <row r="46" spans="1:2" ht="19">
      <c r="A46" s="7" t="s">
        <v>610</v>
      </c>
      <c r="B46" t="str">
        <f t="shared" si="0"/>
        <v>'Q155',</v>
      </c>
    </row>
    <row r="47" spans="1:2" ht="19">
      <c r="A47" s="7" t="s">
        <v>611</v>
      </c>
      <c r="B47" t="str">
        <f t="shared" si="0"/>
        <v>'Q156',</v>
      </c>
    </row>
    <row r="48" spans="1:2" ht="19">
      <c r="A48" s="7" t="s">
        <v>612</v>
      </c>
      <c r="B48" t="str">
        <f t="shared" si="0"/>
        <v>'Q157',</v>
      </c>
    </row>
    <row r="49" spans="1:2" ht="19">
      <c r="A49" s="7" t="s">
        <v>613</v>
      </c>
      <c r="B49" t="str">
        <f t="shared" si="0"/>
        <v>'Q158',</v>
      </c>
    </row>
    <row r="50" spans="1:2" ht="19">
      <c r="A50" s="7" t="s">
        <v>614</v>
      </c>
      <c r="B50" t="str">
        <f t="shared" si="0"/>
        <v>'Q159',</v>
      </c>
    </row>
    <row r="51" spans="1:2" ht="19">
      <c r="A51" s="7" t="s">
        <v>615</v>
      </c>
      <c r="B51" t="str">
        <f t="shared" si="0"/>
        <v>'Q160',</v>
      </c>
    </row>
    <row r="52" spans="1:2" ht="19">
      <c r="A52" s="7" t="s">
        <v>616</v>
      </c>
      <c r="B52" t="str">
        <f t="shared" si="0"/>
        <v>'Q161',</v>
      </c>
    </row>
    <row r="53" spans="1:2" ht="19">
      <c r="A53" s="7" t="s">
        <v>617</v>
      </c>
      <c r="B53" t="str">
        <f t="shared" si="0"/>
        <v>'Q162',</v>
      </c>
    </row>
    <row r="54" spans="1:2" ht="19">
      <c r="A54" s="7" t="s">
        <v>618</v>
      </c>
      <c r="B54" t="str">
        <f t="shared" si="0"/>
        <v>'Q163',</v>
      </c>
    </row>
    <row r="55" spans="1:2" ht="19">
      <c r="A55" s="7" t="s">
        <v>619</v>
      </c>
      <c r="B55" t="str">
        <f t="shared" si="0"/>
        <v>'Q164',</v>
      </c>
    </row>
    <row r="56" spans="1:2" ht="19">
      <c r="A56" s="7" t="s">
        <v>620</v>
      </c>
      <c r="B56" t="str">
        <f t="shared" si="0"/>
        <v>'Q165',</v>
      </c>
    </row>
    <row r="57" spans="1:2" ht="19">
      <c r="A57" s="7" t="s">
        <v>621</v>
      </c>
      <c r="B57" t="str">
        <f t="shared" si="0"/>
        <v>'Q166',</v>
      </c>
    </row>
    <row r="58" spans="1:2" ht="19">
      <c r="A58" s="7" t="s">
        <v>622</v>
      </c>
      <c r="B58" t="str">
        <f t="shared" si="0"/>
        <v>'Q167',</v>
      </c>
    </row>
    <row r="59" spans="1:2" ht="19">
      <c r="A59" s="7" t="s">
        <v>623</v>
      </c>
      <c r="B59" t="str">
        <f t="shared" si="0"/>
        <v>'Q168',</v>
      </c>
    </row>
    <row r="60" spans="1:2" ht="19">
      <c r="A60" s="7" t="s">
        <v>624</v>
      </c>
      <c r="B60" t="str">
        <f t="shared" si="0"/>
        <v>'Q169',</v>
      </c>
    </row>
    <row r="61" spans="1:2" ht="19">
      <c r="A61" s="7" t="s">
        <v>625</v>
      </c>
      <c r="B61" t="str">
        <f t="shared" si="0"/>
        <v>'Q170',</v>
      </c>
    </row>
    <row r="62" spans="1:2" ht="19">
      <c r="A62" s="7" t="s">
        <v>626</v>
      </c>
      <c r="B62" t="str">
        <f t="shared" si="0"/>
        <v>'Q171',</v>
      </c>
    </row>
    <row r="63" spans="1:2" ht="19">
      <c r="A63" s="7" t="s">
        <v>627</v>
      </c>
      <c r="B63" t="str">
        <f t="shared" si="0"/>
        <v>'Q172',</v>
      </c>
    </row>
    <row r="64" spans="1:2" ht="19">
      <c r="A64" s="7" t="s">
        <v>628</v>
      </c>
      <c r="B64" t="str">
        <f t="shared" si="0"/>
        <v>'Q173',</v>
      </c>
    </row>
    <row r="65" spans="1:2" ht="19">
      <c r="A65" s="7" t="s">
        <v>629</v>
      </c>
      <c r="B65" t="str">
        <f t="shared" si="0"/>
        <v>'Q174',</v>
      </c>
    </row>
    <row r="66" spans="1:2" ht="19">
      <c r="A66" s="7" t="s">
        <v>630</v>
      </c>
      <c r="B66" t="str">
        <f t="shared" ref="B66:B129" si="1">"'"&amp;A66&amp;"',"</f>
        <v>'Q175',</v>
      </c>
    </row>
    <row r="67" spans="1:2" ht="19">
      <c r="A67" s="7" t="s">
        <v>631</v>
      </c>
      <c r="B67" t="str">
        <f t="shared" si="1"/>
        <v>'Q176',</v>
      </c>
    </row>
    <row r="68" spans="1:2" ht="19">
      <c r="A68" s="7" t="s">
        <v>632</v>
      </c>
      <c r="B68" t="str">
        <f t="shared" si="1"/>
        <v>'Q177',</v>
      </c>
    </row>
    <row r="69" spans="1:2" ht="19">
      <c r="A69" s="7" t="s">
        <v>633</v>
      </c>
      <c r="B69" t="str">
        <f t="shared" si="1"/>
        <v>'Q178',</v>
      </c>
    </row>
    <row r="70" spans="1:2" ht="19">
      <c r="A70" s="7" t="s">
        <v>634</v>
      </c>
      <c r="B70" t="str">
        <f t="shared" si="1"/>
        <v>'Q179',</v>
      </c>
    </row>
    <row r="71" spans="1:2" ht="19">
      <c r="A71" s="7" t="s">
        <v>635</v>
      </c>
      <c r="B71" t="str">
        <f t="shared" si="1"/>
        <v>'Q180',</v>
      </c>
    </row>
    <row r="72" spans="1:2" ht="19">
      <c r="A72" s="7" t="s">
        <v>636</v>
      </c>
      <c r="B72" t="str">
        <f t="shared" si="1"/>
        <v>'Q181',</v>
      </c>
    </row>
    <row r="73" spans="1:2" ht="19">
      <c r="A73" s="7" t="s">
        <v>637</v>
      </c>
      <c r="B73" t="str">
        <f t="shared" si="1"/>
        <v>'Q182',</v>
      </c>
    </row>
    <row r="74" spans="1:2" ht="19">
      <c r="A74" s="7" t="s">
        <v>638</v>
      </c>
      <c r="B74" t="str">
        <f t="shared" si="1"/>
        <v>'Q183',</v>
      </c>
    </row>
    <row r="75" spans="1:2" ht="19">
      <c r="A75" s="7" t="s">
        <v>639</v>
      </c>
      <c r="B75" t="str">
        <f t="shared" si="1"/>
        <v>'Q184',</v>
      </c>
    </row>
    <row r="76" spans="1:2" ht="19">
      <c r="A76" s="7" t="s">
        <v>640</v>
      </c>
      <c r="B76" t="str">
        <f t="shared" si="1"/>
        <v>'Q185',</v>
      </c>
    </row>
    <row r="77" spans="1:2" ht="19">
      <c r="A77" s="7" t="s">
        <v>641</v>
      </c>
      <c r="B77" t="str">
        <f t="shared" si="1"/>
        <v>'Q186',</v>
      </c>
    </row>
    <row r="78" spans="1:2" ht="19">
      <c r="A78" s="7" t="s">
        <v>642</v>
      </c>
      <c r="B78" t="str">
        <f t="shared" si="1"/>
        <v>'Q187',</v>
      </c>
    </row>
    <row r="79" spans="1:2" ht="19">
      <c r="A79" s="7" t="s">
        <v>643</v>
      </c>
      <c r="B79" t="str">
        <f t="shared" si="1"/>
        <v>'Q188',</v>
      </c>
    </row>
    <row r="80" spans="1:2" ht="19">
      <c r="A80" s="7" t="s">
        <v>644</v>
      </c>
      <c r="B80" t="str">
        <f t="shared" si="1"/>
        <v>'Q189',</v>
      </c>
    </row>
    <row r="81" spans="1:2" ht="19">
      <c r="A81" s="7" t="s">
        <v>645</v>
      </c>
      <c r="B81" t="str">
        <f t="shared" si="1"/>
        <v>'Q190',</v>
      </c>
    </row>
    <row r="82" spans="1:2" ht="19">
      <c r="A82" s="7" t="s">
        <v>646</v>
      </c>
      <c r="B82" t="str">
        <f t="shared" si="1"/>
        <v>'Q191',</v>
      </c>
    </row>
    <row r="83" spans="1:2" ht="19">
      <c r="A83" s="7" t="s">
        <v>647</v>
      </c>
      <c r="B83" t="str">
        <f t="shared" si="1"/>
        <v>'Q192',</v>
      </c>
    </row>
    <row r="84" spans="1:2" ht="19">
      <c r="A84" s="7" t="s">
        <v>648</v>
      </c>
      <c r="B84" t="str">
        <f t="shared" si="1"/>
        <v>'Q193',</v>
      </c>
    </row>
    <row r="85" spans="1:2" ht="19">
      <c r="A85" s="7" t="s">
        <v>649</v>
      </c>
      <c r="B85" t="str">
        <f t="shared" si="1"/>
        <v>'Q194',</v>
      </c>
    </row>
    <row r="86" spans="1:2" ht="19">
      <c r="A86" s="7" t="s">
        <v>650</v>
      </c>
      <c r="B86" t="str">
        <f t="shared" si="1"/>
        <v>'Q195',</v>
      </c>
    </row>
    <row r="87" spans="1:2" ht="19">
      <c r="A87" s="7" t="s">
        <v>651</v>
      </c>
      <c r="B87" t="str">
        <f t="shared" si="1"/>
        <v>'Q196',</v>
      </c>
    </row>
    <row r="88" spans="1:2" ht="19">
      <c r="A88" s="7" t="s">
        <v>652</v>
      </c>
      <c r="B88" t="str">
        <f t="shared" si="1"/>
        <v>'Q197',</v>
      </c>
    </row>
    <row r="89" spans="1:2" ht="19">
      <c r="A89" s="7" t="s">
        <v>653</v>
      </c>
      <c r="B89" t="str">
        <f t="shared" si="1"/>
        <v>'Q198',</v>
      </c>
    </row>
    <row r="90" spans="1:2" ht="19">
      <c r="A90" s="7" t="s">
        <v>654</v>
      </c>
      <c r="B90" t="str">
        <f t="shared" si="1"/>
        <v>'Q199',</v>
      </c>
    </row>
    <row r="91" spans="1:2" ht="19">
      <c r="A91" s="7" t="s">
        <v>655</v>
      </c>
      <c r="B91" t="str">
        <f t="shared" si="1"/>
        <v>'Q200',</v>
      </c>
    </row>
    <row r="92" spans="1:2" ht="19">
      <c r="A92" s="7" t="s">
        <v>656</v>
      </c>
      <c r="B92" t="str">
        <f t="shared" si="1"/>
        <v>'Q201',</v>
      </c>
    </row>
    <row r="93" spans="1:2" ht="19">
      <c r="A93" s="7" t="s">
        <v>657</v>
      </c>
      <c r="B93" t="str">
        <f t="shared" si="1"/>
        <v>'Q202',</v>
      </c>
    </row>
    <row r="94" spans="1:2" ht="19">
      <c r="A94" s="7" t="s">
        <v>658</v>
      </c>
      <c r="B94" t="str">
        <f t="shared" si="1"/>
        <v>'Q203',</v>
      </c>
    </row>
    <row r="95" spans="1:2" ht="19">
      <c r="A95" s="7" t="s">
        <v>659</v>
      </c>
      <c r="B95" t="str">
        <f t="shared" si="1"/>
        <v>'Q204',</v>
      </c>
    </row>
    <row r="96" spans="1:2" ht="19">
      <c r="A96" s="7" t="s">
        <v>660</v>
      </c>
      <c r="B96" t="str">
        <f t="shared" si="1"/>
        <v>'Q205',</v>
      </c>
    </row>
    <row r="97" spans="1:2" ht="19">
      <c r="A97" s="7" t="s">
        <v>661</v>
      </c>
      <c r="B97" t="str">
        <f t="shared" si="1"/>
        <v>'Q206',</v>
      </c>
    </row>
    <row r="98" spans="1:2" ht="19">
      <c r="A98" s="7" t="s">
        <v>662</v>
      </c>
      <c r="B98" t="str">
        <f t="shared" si="1"/>
        <v>'Q207',</v>
      </c>
    </row>
    <row r="99" spans="1:2" ht="19">
      <c r="A99" s="7" t="s">
        <v>663</v>
      </c>
      <c r="B99" t="str">
        <f t="shared" si="1"/>
        <v>'Q208',</v>
      </c>
    </row>
    <row r="100" spans="1:2" ht="19">
      <c r="A100" s="7" t="s">
        <v>664</v>
      </c>
      <c r="B100" t="str">
        <f t="shared" si="1"/>
        <v>'Q209',</v>
      </c>
    </row>
    <row r="101" spans="1:2" ht="19">
      <c r="A101" s="7" t="s">
        <v>665</v>
      </c>
      <c r="B101" t="str">
        <f t="shared" si="1"/>
        <v>'Q210',</v>
      </c>
    </row>
    <row r="102" spans="1:2" ht="19">
      <c r="A102" s="7" t="s">
        <v>666</v>
      </c>
      <c r="B102" t="str">
        <f t="shared" si="1"/>
        <v>'Q211',</v>
      </c>
    </row>
    <row r="103" spans="1:2" ht="19">
      <c r="A103" s="7" t="s">
        <v>667</v>
      </c>
      <c r="B103" t="str">
        <f t="shared" si="1"/>
        <v>'Q212',</v>
      </c>
    </row>
    <row r="104" spans="1:2" ht="19">
      <c r="A104" s="7" t="s">
        <v>668</v>
      </c>
      <c r="B104" t="str">
        <f t="shared" si="1"/>
        <v>'Q213',</v>
      </c>
    </row>
    <row r="105" spans="1:2" ht="19">
      <c r="A105" s="7" t="s">
        <v>669</v>
      </c>
      <c r="B105" t="str">
        <f t="shared" si="1"/>
        <v>'Q214',</v>
      </c>
    </row>
    <row r="106" spans="1:2" ht="19">
      <c r="A106" s="7" t="s">
        <v>670</v>
      </c>
      <c r="B106" t="str">
        <f t="shared" si="1"/>
        <v>'Q215',</v>
      </c>
    </row>
    <row r="107" spans="1:2" ht="19">
      <c r="A107" s="7" t="s">
        <v>671</v>
      </c>
      <c r="B107" t="str">
        <f t="shared" si="1"/>
        <v>'Q216',</v>
      </c>
    </row>
    <row r="108" spans="1:2" ht="19">
      <c r="A108" s="7" t="s">
        <v>672</v>
      </c>
      <c r="B108" t="str">
        <f t="shared" si="1"/>
        <v>'Q217',</v>
      </c>
    </row>
    <row r="109" spans="1:2" ht="19">
      <c r="A109" s="7" t="s">
        <v>673</v>
      </c>
      <c r="B109" t="str">
        <f t="shared" si="1"/>
        <v>'Q218',</v>
      </c>
    </row>
    <row r="110" spans="1:2" ht="19">
      <c r="A110" s="7" t="s">
        <v>674</v>
      </c>
      <c r="B110" t="str">
        <f t="shared" si="1"/>
        <v>'Q219',</v>
      </c>
    </row>
    <row r="111" spans="1:2" ht="19">
      <c r="A111" s="7" t="s">
        <v>675</v>
      </c>
      <c r="B111" t="str">
        <f t="shared" si="1"/>
        <v>'Q220',</v>
      </c>
    </row>
    <row r="112" spans="1:2" ht="19">
      <c r="A112" s="7" t="s">
        <v>676</v>
      </c>
      <c r="B112" t="str">
        <f t="shared" si="1"/>
        <v>'Q221',</v>
      </c>
    </row>
    <row r="113" spans="1:2" ht="19">
      <c r="A113" s="7" t="s">
        <v>853</v>
      </c>
      <c r="B113" t="str">
        <f t="shared" si="1"/>
        <v>'Q222_A',</v>
      </c>
    </row>
    <row r="114" spans="1:2" ht="19">
      <c r="A114" s="7" t="s">
        <v>854</v>
      </c>
      <c r="B114" t="str">
        <f t="shared" si="1"/>
        <v>'Q222_B',</v>
      </c>
    </row>
    <row r="115" spans="1:2" ht="19">
      <c r="A115" s="7" t="s">
        <v>855</v>
      </c>
      <c r="B115" t="str">
        <f t="shared" si="1"/>
        <v>'Q222_C',</v>
      </c>
    </row>
    <row r="116" spans="1:2" ht="19">
      <c r="A116" s="7" t="s">
        <v>856</v>
      </c>
      <c r="B116" t="str">
        <f t="shared" si="1"/>
        <v>'Q222_D',</v>
      </c>
    </row>
    <row r="117" spans="1:2" ht="19">
      <c r="A117" s="7" t="s">
        <v>857</v>
      </c>
      <c r="B117" t="str">
        <f t="shared" si="1"/>
        <v>'Q223_A',</v>
      </c>
    </row>
    <row r="118" spans="1:2" ht="19">
      <c r="A118" s="7" t="s">
        <v>858</v>
      </c>
      <c r="B118" t="str">
        <f t="shared" si="1"/>
        <v>'Q223_B',</v>
      </c>
    </row>
    <row r="119" spans="1:2" ht="19">
      <c r="A119" s="7" t="s">
        <v>859</v>
      </c>
      <c r="B119" t="str">
        <f t="shared" si="1"/>
        <v>'Q224_A',</v>
      </c>
    </row>
    <row r="120" spans="1:2" ht="19">
      <c r="A120" s="7" t="s">
        <v>860</v>
      </c>
      <c r="B120" t="str">
        <f t="shared" si="1"/>
        <v>'Q224_B',</v>
      </c>
    </row>
    <row r="121" spans="1:2" ht="19">
      <c r="A121" s="7" t="s">
        <v>861</v>
      </c>
      <c r="B121" t="str">
        <f t="shared" si="1"/>
        <v>'Q225_A',</v>
      </c>
    </row>
    <row r="122" spans="1:2" ht="19">
      <c r="A122" s="7" t="s">
        <v>862</v>
      </c>
      <c r="B122" t="str">
        <f t="shared" si="1"/>
        <v>'Q225_B',</v>
      </c>
    </row>
    <row r="123" spans="1:2" ht="19">
      <c r="A123" s="7" t="s">
        <v>863</v>
      </c>
      <c r="B123" t="str">
        <f t="shared" si="1"/>
        <v>'Q226_A',</v>
      </c>
    </row>
    <row r="124" spans="1:2" ht="19">
      <c r="A124" s="7" t="s">
        <v>864</v>
      </c>
      <c r="B124" t="str">
        <f t="shared" si="1"/>
        <v>'Q226_B',</v>
      </c>
    </row>
    <row r="125" spans="1:2" ht="19">
      <c r="A125" s="7" t="s">
        <v>865</v>
      </c>
      <c r="B125" t="str">
        <f t="shared" si="1"/>
        <v>'Q227_A',</v>
      </c>
    </row>
    <row r="126" spans="1:2" ht="19">
      <c r="A126" s="7" t="s">
        <v>866</v>
      </c>
      <c r="B126" t="str">
        <f t="shared" si="1"/>
        <v>'Q227_B',</v>
      </c>
    </row>
    <row r="127" spans="1:2" ht="19">
      <c r="A127" s="7" t="s">
        <v>867</v>
      </c>
      <c r="B127" t="str">
        <f t="shared" si="1"/>
        <v>'Q227_C',</v>
      </c>
    </row>
    <row r="128" spans="1:2" ht="19">
      <c r="A128" s="7" t="s">
        <v>868</v>
      </c>
      <c r="B128" t="str">
        <f t="shared" si="1"/>
        <v>'Q228_A',</v>
      </c>
    </row>
    <row r="129" spans="1:2" ht="19">
      <c r="A129" s="7" t="s">
        <v>869</v>
      </c>
      <c r="B129" t="str">
        <f t="shared" si="1"/>
        <v>'Q228_B',</v>
      </c>
    </row>
    <row r="130" spans="1:2" ht="19">
      <c r="A130" s="7" t="s">
        <v>870</v>
      </c>
      <c r="B130" t="str">
        <f t="shared" ref="B130:B174" si="2">"'"&amp;A130&amp;"',"</f>
        <v>'Q229_A',</v>
      </c>
    </row>
    <row r="131" spans="1:2" ht="19">
      <c r="A131" s="7" t="s">
        <v>871</v>
      </c>
      <c r="B131" t="str">
        <f t="shared" si="2"/>
        <v>'Q229_B',</v>
      </c>
    </row>
    <row r="132" spans="1:2" ht="19">
      <c r="A132" s="7" t="s">
        <v>688</v>
      </c>
      <c r="B132" t="str">
        <f t="shared" si="2"/>
        <v>'Q233',</v>
      </c>
    </row>
    <row r="133" spans="1:2" ht="19">
      <c r="A133" s="7" t="s">
        <v>872</v>
      </c>
      <c r="B133" t="str">
        <f t="shared" si="2"/>
        <v>'Q235_A',</v>
      </c>
    </row>
    <row r="134" spans="1:2" ht="19">
      <c r="A134" s="7" t="s">
        <v>873</v>
      </c>
      <c r="B134" t="str">
        <f t="shared" si="2"/>
        <v>'Q235_B',</v>
      </c>
    </row>
    <row r="135" spans="1:2" ht="19">
      <c r="A135" s="7" t="s">
        <v>874</v>
      </c>
      <c r="B135" t="str">
        <f t="shared" si="2"/>
        <v>'Q235_C',</v>
      </c>
    </row>
    <row r="136" spans="1:2" ht="19">
      <c r="A136" s="7" t="s">
        <v>875</v>
      </c>
      <c r="B136" t="str">
        <f t="shared" si="2"/>
        <v>'Q236_A',</v>
      </c>
    </row>
    <row r="137" spans="1:2" ht="19">
      <c r="A137" s="7" t="s">
        <v>876</v>
      </c>
      <c r="B137" t="str">
        <f t="shared" si="2"/>
        <v>'Q236_B',</v>
      </c>
    </row>
    <row r="138" spans="1:2" ht="19">
      <c r="A138" s="7" t="s">
        <v>693</v>
      </c>
      <c r="B138" t="str">
        <f t="shared" si="2"/>
        <v>'Q238',</v>
      </c>
    </row>
    <row r="139" spans="1:2" ht="19">
      <c r="A139" s="7" t="s">
        <v>694</v>
      </c>
      <c r="B139" t="str">
        <f t="shared" si="2"/>
        <v>'Q239',</v>
      </c>
    </row>
    <row r="140" spans="1:2" ht="19">
      <c r="A140" s="7" t="s">
        <v>695</v>
      </c>
      <c r="B140" t="str">
        <f t="shared" si="2"/>
        <v>'Q240',</v>
      </c>
    </row>
    <row r="141" spans="1:2" ht="19">
      <c r="A141" s="7" t="s">
        <v>696</v>
      </c>
      <c r="B141" t="str">
        <f t="shared" si="2"/>
        <v>'Q241',</v>
      </c>
    </row>
    <row r="142" spans="1:2" ht="19">
      <c r="A142" s="7" t="s">
        <v>697</v>
      </c>
      <c r="B142" t="str">
        <f t="shared" si="2"/>
        <v>'Q242',</v>
      </c>
    </row>
    <row r="143" spans="1:2" ht="19">
      <c r="A143" s="7" t="s">
        <v>698</v>
      </c>
      <c r="B143" t="str">
        <f t="shared" si="2"/>
        <v>'Q243',</v>
      </c>
    </row>
    <row r="144" spans="1:2" ht="19">
      <c r="A144" s="7" t="s">
        <v>699</v>
      </c>
      <c r="B144" t="str">
        <f t="shared" si="2"/>
        <v>'Q244',</v>
      </c>
    </row>
    <row r="145" spans="1:2" ht="19">
      <c r="A145" s="7" t="s">
        <v>700</v>
      </c>
      <c r="B145" t="str">
        <f t="shared" si="2"/>
        <v>'Q245',</v>
      </c>
    </row>
    <row r="146" spans="1:2" ht="19">
      <c r="A146" s="7" t="s">
        <v>701</v>
      </c>
      <c r="B146" t="str">
        <f t="shared" si="2"/>
        <v>'Q246',</v>
      </c>
    </row>
    <row r="147" spans="1:2" ht="19">
      <c r="A147" s="7" t="s">
        <v>702</v>
      </c>
      <c r="B147" t="str">
        <f t="shared" si="2"/>
        <v>'Q247',</v>
      </c>
    </row>
    <row r="148" spans="1:2" ht="19">
      <c r="A148" s="7" t="s">
        <v>703</v>
      </c>
      <c r="B148" t="str">
        <f t="shared" si="2"/>
        <v>'Q248',</v>
      </c>
    </row>
    <row r="149" spans="1:2" ht="19">
      <c r="A149" s="7" t="s">
        <v>704</v>
      </c>
      <c r="B149" t="str">
        <f t="shared" si="2"/>
        <v>'Q249',</v>
      </c>
    </row>
    <row r="150" spans="1:2" ht="19">
      <c r="A150" s="7" t="s">
        <v>705</v>
      </c>
      <c r="B150" t="str">
        <f t="shared" si="2"/>
        <v>'Q250',</v>
      </c>
    </row>
    <row r="151" spans="1:2" ht="19">
      <c r="A151" s="7" t="s">
        <v>706</v>
      </c>
      <c r="B151" t="str">
        <f t="shared" si="2"/>
        <v>'Q251',</v>
      </c>
    </row>
    <row r="152" spans="1:2" ht="19">
      <c r="A152" s="7" t="s">
        <v>707</v>
      </c>
      <c r="B152" t="str">
        <f t="shared" si="2"/>
        <v>'Q252',</v>
      </c>
    </row>
    <row r="153" spans="1:2" ht="19">
      <c r="A153" s="7" t="s">
        <v>708</v>
      </c>
      <c r="B153" t="str">
        <f t="shared" si="2"/>
        <v>'Q253',</v>
      </c>
    </row>
    <row r="154" spans="1:2" ht="19">
      <c r="A154" s="7" t="s">
        <v>709</v>
      </c>
      <c r="B154" t="str">
        <f t="shared" si="2"/>
        <v>'Q254',</v>
      </c>
    </row>
    <row r="155" spans="1:2" ht="19">
      <c r="A155" s="7" t="s">
        <v>710</v>
      </c>
      <c r="B155" t="str">
        <f t="shared" si="2"/>
        <v>'Q255',</v>
      </c>
    </row>
    <row r="156" spans="1:2" ht="19">
      <c r="A156" s="7" t="s">
        <v>711</v>
      </c>
      <c r="B156" t="str">
        <f t="shared" si="2"/>
        <v>'Q256',</v>
      </c>
    </row>
    <row r="157" spans="1:2" ht="19">
      <c r="A157" s="7" t="s">
        <v>712</v>
      </c>
      <c r="B157" t="str">
        <f t="shared" si="2"/>
        <v>'Q257',</v>
      </c>
    </row>
    <row r="158" spans="1:2" ht="19">
      <c r="A158" s="7" t="s">
        <v>713</v>
      </c>
      <c r="B158" t="str">
        <f t="shared" si="2"/>
        <v>'Q258',</v>
      </c>
    </row>
    <row r="159" spans="1:2" ht="19">
      <c r="A159" s="7" t="s">
        <v>714</v>
      </c>
      <c r="B159" t="str">
        <f t="shared" si="2"/>
        <v>'Q259',</v>
      </c>
    </row>
    <row r="160" spans="1:2" ht="19">
      <c r="A160" s="7" t="s">
        <v>715</v>
      </c>
      <c r="B160" t="str">
        <f t="shared" si="2"/>
        <v>'Q260',</v>
      </c>
    </row>
    <row r="161" spans="1:2" ht="19">
      <c r="A161" s="7" t="s">
        <v>716</v>
      </c>
      <c r="B161" t="str">
        <f t="shared" si="2"/>
        <v>'Q261',</v>
      </c>
    </row>
    <row r="162" spans="1:2" ht="19">
      <c r="A162" s="7" t="s">
        <v>717</v>
      </c>
      <c r="B162" t="str">
        <f t="shared" si="2"/>
        <v>'Q262',</v>
      </c>
    </row>
    <row r="163" spans="1:2" ht="19">
      <c r="A163" s="7" t="s">
        <v>718</v>
      </c>
      <c r="B163" t="str">
        <f t="shared" si="2"/>
        <v>'Q263',</v>
      </c>
    </row>
    <row r="164" spans="1:2" ht="19">
      <c r="A164" s="7" t="s">
        <v>719</v>
      </c>
      <c r="B164" t="str">
        <f t="shared" si="2"/>
        <v>'Q264',</v>
      </c>
    </row>
    <row r="165" spans="1:2" ht="19">
      <c r="A165" s="7" t="s">
        <v>720</v>
      </c>
      <c r="B165" t="str">
        <f t="shared" si="2"/>
        <v>'Q265',</v>
      </c>
    </row>
    <row r="166" spans="1:2" ht="19">
      <c r="A166" s="7" t="s">
        <v>721</v>
      </c>
      <c r="B166" t="str">
        <f t="shared" si="2"/>
        <v>'Q266',</v>
      </c>
    </row>
    <row r="167" spans="1:2" ht="19">
      <c r="A167" s="7" t="s">
        <v>722</v>
      </c>
      <c r="B167" t="str">
        <f t="shared" si="2"/>
        <v>'Q267',</v>
      </c>
    </row>
    <row r="168" spans="1:2" ht="19">
      <c r="A168" s="7" t="s">
        <v>723</v>
      </c>
      <c r="B168" t="str">
        <f t="shared" si="2"/>
        <v>'Q268',</v>
      </c>
    </row>
    <row r="169" spans="1:2" ht="19">
      <c r="A169" s="7" t="s">
        <v>724</v>
      </c>
      <c r="B169" t="str">
        <f t="shared" si="2"/>
        <v>'Q269',</v>
      </c>
    </row>
    <row r="170" spans="1:2" ht="19">
      <c r="A170" s="7" t="s">
        <v>725</v>
      </c>
      <c r="B170" t="str">
        <f t="shared" si="2"/>
        <v>'Q270',</v>
      </c>
    </row>
    <row r="171" spans="1:2" ht="19">
      <c r="A171" s="7" t="s">
        <v>726</v>
      </c>
      <c r="B171" t="str">
        <f t="shared" si="2"/>
        <v>'Q271',</v>
      </c>
    </row>
    <row r="172" spans="1:2" ht="19">
      <c r="A172" s="7" t="s">
        <v>739</v>
      </c>
      <c r="B172" t="str">
        <f t="shared" si="2"/>
        <v>'Q284',</v>
      </c>
    </row>
    <row r="173" spans="1:2" ht="19">
      <c r="A173" s="7" t="s">
        <v>852</v>
      </c>
      <c r="B173" t="str">
        <f t="shared" si="2"/>
        <v>'StayorGo',</v>
      </c>
    </row>
    <row r="174" spans="1:2" ht="19">
      <c r="A174" s="7" t="s">
        <v>555</v>
      </c>
      <c r="B174" t="str">
        <f t="shared" si="2"/>
        <v>'year',</v>
      </c>
    </row>
  </sheetData>
  <sortState xmlns:xlrd2="http://schemas.microsoft.com/office/spreadsheetml/2017/richdata2" ref="A1:A174">
    <sortCondition ref="A1:A174"/>
  </sortState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9AF4E0-A61A-CD45-BD7C-43E7D98DB83F}">
  <dimension ref="A1:ET174"/>
  <sheetViews>
    <sheetView workbookViewId="0">
      <selection activeCell="B3" sqref="B3:B149"/>
    </sheetView>
  </sheetViews>
  <sheetFormatPr baseColWidth="10" defaultRowHeight="15"/>
  <sheetData>
    <row r="1" spans="1:150" ht="19">
      <c r="A1" s="7"/>
      <c r="B1" t="str">
        <f t="shared" ref="B1:B65" si="0">"'"&amp;A1&amp;"',"</f>
        <v>'',</v>
      </c>
      <c r="D1" t="s">
        <v>945</v>
      </c>
      <c r="E1" t="s">
        <v>1029</v>
      </c>
      <c r="F1" t="s">
        <v>946</v>
      </c>
      <c r="G1" t="s">
        <v>947</v>
      </c>
      <c r="H1" t="s">
        <v>1030</v>
      </c>
      <c r="I1" t="s">
        <v>948</v>
      </c>
      <c r="J1" t="s">
        <v>1031</v>
      </c>
      <c r="K1" t="s">
        <v>1032</v>
      </c>
      <c r="L1" t="s">
        <v>827</v>
      </c>
      <c r="M1" t="s">
        <v>775</v>
      </c>
      <c r="N1" t="s">
        <v>776</v>
      </c>
      <c r="O1" t="s">
        <v>777</v>
      </c>
      <c r="P1" t="s">
        <v>828</v>
      </c>
      <c r="Q1" t="s">
        <v>829</v>
      </c>
      <c r="R1" t="s">
        <v>830</v>
      </c>
      <c r="S1" t="s">
        <v>831</v>
      </c>
      <c r="T1" t="s">
        <v>778</v>
      </c>
      <c r="U1" t="s">
        <v>832</v>
      </c>
      <c r="V1" t="s">
        <v>833</v>
      </c>
      <c r="W1" t="s">
        <v>949</v>
      </c>
      <c r="X1" t="s">
        <v>834</v>
      </c>
      <c r="Y1" t="s">
        <v>835</v>
      </c>
      <c r="Z1" t="s">
        <v>779</v>
      </c>
      <c r="AA1" t="s">
        <v>781</v>
      </c>
      <c r="AB1" t="s">
        <v>836</v>
      </c>
      <c r="AC1" t="s">
        <v>837</v>
      </c>
      <c r="AD1" t="s">
        <v>838</v>
      </c>
      <c r="AE1" t="s">
        <v>1033</v>
      </c>
      <c r="AF1" t="s">
        <v>782</v>
      </c>
      <c r="AG1" t="s">
        <v>839</v>
      </c>
      <c r="AH1" t="s">
        <v>783</v>
      </c>
      <c r="AI1" t="s">
        <v>840</v>
      </c>
      <c r="AJ1" t="s">
        <v>841</v>
      </c>
      <c r="AK1" t="s">
        <v>842</v>
      </c>
      <c r="AL1" t="s">
        <v>784</v>
      </c>
      <c r="AM1" t="s">
        <v>843</v>
      </c>
      <c r="AN1" t="s">
        <v>844</v>
      </c>
      <c r="AO1" t="s">
        <v>845</v>
      </c>
      <c r="AP1" t="s">
        <v>785</v>
      </c>
      <c r="AQ1" t="s">
        <v>950</v>
      </c>
      <c r="AR1" t="s">
        <v>786</v>
      </c>
      <c r="AS1" t="s">
        <v>787</v>
      </c>
      <c r="AT1" t="s">
        <v>846</v>
      </c>
      <c r="AU1" t="s">
        <v>847</v>
      </c>
      <c r="AV1" t="s">
        <v>788</v>
      </c>
      <c r="AW1" t="s">
        <v>848</v>
      </c>
      <c r="AX1" t="s">
        <v>789</v>
      </c>
      <c r="AY1" t="s">
        <v>951</v>
      </c>
      <c r="AZ1" t="s">
        <v>952</v>
      </c>
      <c r="BA1" t="s">
        <v>1034</v>
      </c>
      <c r="BB1" t="s">
        <v>953</v>
      </c>
      <c r="BC1" t="s">
        <v>954</v>
      </c>
      <c r="BD1" t="s">
        <v>790</v>
      </c>
      <c r="BE1" t="s">
        <v>791</v>
      </c>
      <c r="BF1" t="s">
        <v>849</v>
      </c>
      <c r="BG1" t="s">
        <v>792</v>
      </c>
      <c r="BH1" t="s">
        <v>850</v>
      </c>
      <c r="BI1" t="s">
        <v>793</v>
      </c>
      <c r="BJ1" t="s">
        <v>851</v>
      </c>
      <c r="BK1" t="s">
        <v>794</v>
      </c>
      <c r="BL1" t="s">
        <v>795</v>
      </c>
      <c r="BM1" t="s">
        <v>796</v>
      </c>
      <c r="BN1" t="s">
        <v>955</v>
      </c>
      <c r="BO1" t="s">
        <v>956</v>
      </c>
      <c r="BP1" t="s">
        <v>957</v>
      </c>
      <c r="BQ1" t="s">
        <v>1035</v>
      </c>
      <c r="BR1" t="s">
        <v>1036</v>
      </c>
      <c r="BS1" t="s">
        <v>1037</v>
      </c>
      <c r="BT1" t="s">
        <v>958</v>
      </c>
      <c r="BU1" t="s">
        <v>959</v>
      </c>
      <c r="BV1" t="s">
        <v>960</v>
      </c>
      <c r="BW1" t="s">
        <v>1023</v>
      </c>
      <c r="BX1" t="s">
        <v>780</v>
      </c>
      <c r="BY1" t="s">
        <v>961</v>
      </c>
      <c r="BZ1" t="s">
        <v>962</v>
      </c>
      <c r="CA1" t="s">
        <v>963</v>
      </c>
      <c r="CB1" t="s">
        <v>964</v>
      </c>
      <c r="CC1" t="s">
        <v>965</v>
      </c>
      <c r="CD1" t="s">
        <v>966</v>
      </c>
      <c r="CE1" t="s">
        <v>967</v>
      </c>
      <c r="CF1" t="s">
        <v>968</v>
      </c>
      <c r="CG1" t="s">
        <v>969</v>
      </c>
      <c r="CH1" t="s">
        <v>970</v>
      </c>
      <c r="CI1" t="s">
        <v>971</v>
      </c>
      <c r="CJ1" t="s">
        <v>972</v>
      </c>
      <c r="CK1" t="s">
        <v>973</v>
      </c>
      <c r="CL1" t="s">
        <v>974</v>
      </c>
      <c r="CM1" t="s">
        <v>797</v>
      </c>
      <c r="CN1" t="s">
        <v>798</v>
      </c>
      <c r="CO1" t="s">
        <v>799</v>
      </c>
      <c r="CP1" t="s">
        <v>800</v>
      </c>
      <c r="CQ1" t="s">
        <v>801</v>
      </c>
      <c r="CR1" t="s">
        <v>802</v>
      </c>
      <c r="CS1" t="s">
        <v>975</v>
      </c>
      <c r="CT1" t="s">
        <v>976</v>
      </c>
      <c r="CU1" t="s">
        <v>977</v>
      </c>
      <c r="CV1" t="s">
        <v>978</v>
      </c>
      <c r="CW1" t="s">
        <v>979</v>
      </c>
      <c r="CX1" t="s">
        <v>980</v>
      </c>
      <c r="CY1" t="s">
        <v>981</v>
      </c>
      <c r="CZ1" t="s">
        <v>982</v>
      </c>
      <c r="DA1" t="s">
        <v>983</v>
      </c>
      <c r="DB1" t="s">
        <v>984</v>
      </c>
      <c r="DC1" t="s">
        <v>985</v>
      </c>
      <c r="DD1" t="s">
        <v>986</v>
      </c>
      <c r="DE1" t="s">
        <v>987</v>
      </c>
      <c r="DF1" t="s">
        <v>803</v>
      </c>
      <c r="DG1" t="s">
        <v>804</v>
      </c>
      <c r="DH1" t="s">
        <v>805</v>
      </c>
      <c r="DI1" t="s">
        <v>806</v>
      </c>
      <c r="DJ1" t="s">
        <v>807</v>
      </c>
      <c r="DK1" t="s">
        <v>808</v>
      </c>
      <c r="DL1" t="s">
        <v>809</v>
      </c>
      <c r="DM1" t="s">
        <v>810</v>
      </c>
      <c r="DN1" t="s">
        <v>811</v>
      </c>
      <c r="DO1" t="s">
        <v>812</v>
      </c>
      <c r="DP1" t="s">
        <v>813</v>
      </c>
      <c r="DQ1" t="s">
        <v>814</v>
      </c>
      <c r="DR1" t="s">
        <v>815</v>
      </c>
      <c r="DS1" t="s">
        <v>816</v>
      </c>
      <c r="DT1" t="s">
        <v>817</v>
      </c>
      <c r="DU1" t="s">
        <v>818</v>
      </c>
      <c r="DV1" t="s">
        <v>819</v>
      </c>
      <c r="DW1" t="s">
        <v>988</v>
      </c>
      <c r="DX1" t="s">
        <v>989</v>
      </c>
      <c r="DY1" t="s">
        <v>990</v>
      </c>
      <c r="DZ1" t="s">
        <v>991</v>
      </c>
      <c r="EA1" t="s">
        <v>992</v>
      </c>
      <c r="EB1" t="s">
        <v>993</v>
      </c>
      <c r="EC1" t="s">
        <v>820</v>
      </c>
      <c r="ED1" t="s">
        <v>821</v>
      </c>
      <c r="EE1" t="s">
        <v>822</v>
      </c>
      <c r="EF1" t="s">
        <v>823</v>
      </c>
      <c r="EG1" t="s">
        <v>824</v>
      </c>
      <c r="EH1" t="s">
        <v>994</v>
      </c>
      <c r="EI1" t="s">
        <v>995</v>
      </c>
      <c r="EJ1" t="s">
        <v>996</v>
      </c>
      <c r="EK1" t="s">
        <v>997</v>
      </c>
      <c r="EL1" t="s">
        <v>998</v>
      </c>
      <c r="EM1" t="s">
        <v>999</v>
      </c>
      <c r="EN1" t="s">
        <v>1000</v>
      </c>
      <c r="EO1" t="s">
        <v>1001</v>
      </c>
      <c r="EP1" t="s">
        <v>1002</v>
      </c>
      <c r="EQ1" t="s">
        <v>1003</v>
      </c>
      <c r="ER1" t="s">
        <v>825</v>
      </c>
      <c r="ES1" t="s">
        <v>826</v>
      </c>
      <c r="ET1" t="s">
        <v>1038</v>
      </c>
    </row>
    <row r="2" spans="1:150" ht="19">
      <c r="A2" s="7"/>
      <c r="B2" t="str">
        <f t="shared" si="0"/>
        <v>'',</v>
      </c>
    </row>
    <row r="3" spans="1:150" ht="19">
      <c r="A3" s="7" t="s">
        <v>557</v>
      </c>
      <c r="B3" t="str">
        <f t="shared" si="0"/>
        <v>'Q102',</v>
      </c>
    </row>
    <row r="4" spans="1:150" ht="19">
      <c r="A4" s="7" t="s">
        <v>693</v>
      </c>
      <c r="B4" t="str">
        <f t="shared" si="0"/>
        <v>'Q238',</v>
      </c>
    </row>
    <row r="5" spans="1:150" ht="19">
      <c r="A5" s="7" t="s">
        <v>558</v>
      </c>
      <c r="B5" t="str">
        <f t="shared" si="0"/>
        <v>'Q103',</v>
      </c>
    </row>
    <row r="6" spans="1:150" ht="19">
      <c r="A6" s="7" t="s">
        <v>559</v>
      </c>
      <c r="B6" t="str">
        <f t="shared" si="0"/>
        <v>'Q104',</v>
      </c>
    </row>
    <row r="7" spans="1:150" ht="19">
      <c r="A7" s="7" t="s">
        <v>694</v>
      </c>
      <c r="B7" t="str">
        <f t="shared" si="0"/>
        <v>'Q239',</v>
      </c>
    </row>
    <row r="8" spans="1:150" ht="19">
      <c r="A8" s="7" t="s">
        <v>560</v>
      </c>
      <c r="B8" t="str">
        <f t="shared" si="0"/>
        <v>'Q105',</v>
      </c>
    </row>
    <row r="9" spans="1:150" ht="19">
      <c r="A9" s="7" t="s">
        <v>695</v>
      </c>
      <c r="B9" t="str">
        <f t="shared" si="0"/>
        <v>'Q240',</v>
      </c>
    </row>
    <row r="10" spans="1:150" ht="19">
      <c r="A10" s="7" t="s">
        <v>696</v>
      </c>
      <c r="B10" t="str">
        <f t="shared" si="0"/>
        <v>'Q241',</v>
      </c>
    </row>
    <row r="11" spans="1:150" ht="19">
      <c r="A11" s="7" t="s">
        <v>697</v>
      </c>
      <c r="B11" t="str">
        <f t="shared" si="0"/>
        <v>'Q242',</v>
      </c>
    </row>
    <row r="12" spans="1:150" ht="19">
      <c r="A12" s="7" t="s">
        <v>561</v>
      </c>
      <c r="B12" t="str">
        <f t="shared" si="0"/>
        <v>'Q106',</v>
      </c>
    </row>
    <row r="13" spans="1:150" ht="19">
      <c r="A13" s="7" t="s">
        <v>562</v>
      </c>
      <c r="B13" t="str">
        <f t="shared" si="0"/>
        <v>'Q107',</v>
      </c>
    </row>
    <row r="14" spans="1:150" ht="19">
      <c r="A14" s="7" t="s">
        <v>563</v>
      </c>
      <c r="B14" t="str">
        <f t="shared" si="0"/>
        <v>'Q108',</v>
      </c>
    </row>
    <row r="15" spans="1:150" ht="19">
      <c r="A15" s="7" t="s">
        <v>698</v>
      </c>
      <c r="B15" t="str">
        <f t="shared" si="0"/>
        <v>'Q243',</v>
      </c>
    </row>
    <row r="16" spans="1:150" ht="19">
      <c r="A16" s="7" t="s">
        <v>699</v>
      </c>
      <c r="B16" t="str">
        <f t="shared" si="0"/>
        <v>'Q244',</v>
      </c>
    </row>
    <row r="17" spans="1:2" ht="19">
      <c r="A17" s="7" t="s">
        <v>700</v>
      </c>
      <c r="B17" t="str">
        <f t="shared" si="0"/>
        <v>'Q245',</v>
      </c>
    </row>
    <row r="18" spans="1:2" ht="19">
      <c r="A18" s="7" t="s">
        <v>701</v>
      </c>
      <c r="B18" t="str">
        <f t="shared" si="0"/>
        <v>'Q246',</v>
      </c>
    </row>
    <row r="19" spans="1:2" ht="19">
      <c r="A19" s="7" t="s">
        <v>564</v>
      </c>
      <c r="B19" t="str">
        <f t="shared" si="0"/>
        <v>'Q109',</v>
      </c>
    </row>
    <row r="20" spans="1:2" ht="19">
      <c r="A20" s="7" t="s">
        <v>702</v>
      </c>
      <c r="B20" t="str">
        <f t="shared" si="0"/>
        <v>'Q247',</v>
      </c>
    </row>
    <row r="21" spans="1:2" ht="19">
      <c r="A21" s="7" t="s">
        <v>703</v>
      </c>
      <c r="B21" t="str">
        <f t="shared" si="0"/>
        <v>'Q248',</v>
      </c>
    </row>
    <row r="22" spans="1:2" ht="19">
      <c r="A22" s="7" t="s">
        <v>565</v>
      </c>
      <c r="B22" t="str">
        <f t="shared" si="0"/>
        <v>'Q110',</v>
      </c>
    </row>
    <row r="23" spans="1:2" ht="19">
      <c r="A23" s="7" t="s">
        <v>704</v>
      </c>
      <c r="B23" t="str">
        <f t="shared" si="0"/>
        <v>'Q249',</v>
      </c>
    </row>
    <row r="24" spans="1:2" ht="19">
      <c r="A24" s="7" t="s">
        <v>705</v>
      </c>
      <c r="B24" t="str">
        <f t="shared" si="0"/>
        <v>'Q250',</v>
      </c>
    </row>
    <row r="25" spans="1:2" ht="19">
      <c r="A25" s="7" t="s">
        <v>566</v>
      </c>
      <c r="B25" t="str">
        <f t="shared" si="0"/>
        <v>'Q111',</v>
      </c>
    </row>
    <row r="26" spans="1:2" ht="19">
      <c r="A26" s="7" t="s">
        <v>568</v>
      </c>
      <c r="B26" t="str">
        <f t="shared" si="0"/>
        <v>'Q113',</v>
      </c>
    </row>
    <row r="27" spans="1:2" ht="19">
      <c r="A27" s="7" t="s">
        <v>706</v>
      </c>
      <c r="B27" t="str">
        <f t="shared" si="0"/>
        <v>'Q251',</v>
      </c>
    </row>
    <row r="28" spans="1:2" ht="19">
      <c r="A28" s="7" t="s">
        <v>707</v>
      </c>
      <c r="B28" t="str">
        <f t="shared" si="0"/>
        <v>'Q252',</v>
      </c>
    </row>
    <row r="29" spans="1:2" ht="19">
      <c r="A29" s="7" t="s">
        <v>708</v>
      </c>
      <c r="B29" t="str">
        <f t="shared" si="0"/>
        <v>'Q253',</v>
      </c>
    </row>
    <row r="30" spans="1:2" ht="19">
      <c r="A30" s="7" t="s">
        <v>709</v>
      </c>
      <c r="B30" t="str">
        <f t="shared" si="0"/>
        <v>'Q254',</v>
      </c>
    </row>
    <row r="31" spans="1:2" ht="19">
      <c r="A31" s="7" t="s">
        <v>569</v>
      </c>
      <c r="B31" t="str">
        <f t="shared" si="0"/>
        <v>'Q114',</v>
      </c>
    </row>
    <row r="32" spans="1:2" ht="19">
      <c r="A32" s="7" t="s">
        <v>710</v>
      </c>
      <c r="B32" t="str">
        <f t="shared" si="0"/>
        <v>'Q255',</v>
      </c>
    </row>
    <row r="33" spans="1:2" ht="19">
      <c r="A33" s="7" t="s">
        <v>570</v>
      </c>
      <c r="B33" t="str">
        <f t="shared" si="0"/>
        <v>'Q115',</v>
      </c>
    </row>
    <row r="34" spans="1:2" ht="19">
      <c r="A34" s="7" t="s">
        <v>711</v>
      </c>
      <c r="B34" t="str">
        <f t="shared" si="0"/>
        <v>'Q256',</v>
      </c>
    </row>
    <row r="35" spans="1:2" ht="19">
      <c r="A35" s="7" t="s">
        <v>712</v>
      </c>
      <c r="B35" t="str">
        <f t="shared" si="0"/>
        <v>'Q257',</v>
      </c>
    </row>
    <row r="36" spans="1:2" ht="19">
      <c r="A36" s="7" t="s">
        <v>713</v>
      </c>
      <c r="B36" t="str">
        <f t="shared" si="0"/>
        <v>'Q258',</v>
      </c>
    </row>
    <row r="37" spans="1:2" ht="19">
      <c r="A37" s="7" t="s">
        <v>571</v>
      </c>
      <c r="B37" t="str">
        <f t="shared" si="0"/>
        <v>'Q116',</v>
      </c>
    </row>
    <row r="38" spans="1:2" ht="19">
      <c r="A38" s="7" t="s">
        <v>714</v>
      </c>
      <c r="B38" t="str">
        <f t="shared" si="0"/>
        <v>'Q259',</v>
      </c>
    </row>
    <row r="39" spans="1:2" ht="19">
      <c r="A39" s="7" t="s">
        <v>715</v>
      </c>
      <c r="B39" t="str">
        <f t="shared" si="0"/>
        <v>'Q260',</v>
      </c>
    </row>
    <row r="40" spans="1:2" ht="19">
      <c r="A40" s="7" t="s">
        <v>716</v>
      </c>
      <c r="B40" t="str">
        <f t="shared" si="0"/>
        <v>'Q261',</v>
      </c>
    </row>
    <row r="41" spans="1:2" ht="19">
      <c r="A41" s="7" t="s">
        <v>572</v>
      </c>
      <c r="B41" t="str">
        <f t="shared" si="0"/>
        <v>'Q117',</v>
      </c>
    </row>
    <row r="42" spans="1:2" ht="19">
      <c r="A42" s="7" t="s">
        <v>573</v>
      </c>
      <c r="B42" t="str">
        <f t="shared" si="0"/>
        <v>'Q118',</v>
      </c>
    </row>
    <row r="43" spans="1:2" ht="19">
      <c r="A43" s="7" t="s">
        <v>574</v>
      </c>
      <c r="B43" t="str">
        <f t="shared" si="0"/>
        <v>'Q119',</v>
      </c>
    </row>
    <row r="44" spans="1:2" ht="19">
      <c r="A44" s="7" t="s">
        <v>575</v>
      </c>
      <c r="B44" t="str">
        <f t="shared" si="0"/>
        <v>'Q120',</v>
      </c>
    </row>
    <row r="45" spans="1:2" ht="19">
      <c r="A45" s="7" t="s">
        <v>717</v>
      </c>
      <c r="B45" t="str">
        <f t="shared" si="0"/>
        <v>'Q262',</v>
      </c>
    </row>
    <row r="46" spans="1:2" ht="19">
      <c r="A46" s="7" t="s">
        <v>718</v>
      </c>
      <c r="B46" t="str">
        <f t="shared" si="0"/>
        <v>'Q263',</v>
      </c>
    </row>
    <row r="47" spans="1:2" ht="19">
      <c r="A47" s="7" t="s">
        <v>576</v>
      </c>
      <c r="B47" t="str">
        <f t="shared" si="0"/>
        <v>'Q121',</v>
      </c>
    </row>
    <row r="48" spans="1:2" ht="19">
      <c r="A48" s="7" t="s">
        <v>719</v>
      </c>
      <c r="B48" t="str">
        <f t="shared" si="0"/>
        <v>'Q264',</v>
      </c>
    </row>
    <row r="49" spans="1:2" ht="19">
      <c r="A49" s="7" t="s">
        <v>577</v>
      </c>
      <c r="B49" t="str">
        <f t="shared" si="0"/>
        <v>'Q122',</v>
      </c>
    </row>
    <row r="50" spans="1:2" ht="19">
      <c r="A50" s="7" t="s">
        <v>578</v>
      </c>
      <c r="B50" t="str">
        <f t="shared" si="0"/>
        <v>'Q123',</v>
      </c>
    </row>
    <row r="51" spans="1:2" ht="19">
      <c r="A51" s="7" t="s">
        <v>579</v>
      </c>
      <c r="B51" t="str">
        <f t="shared" si="0"/>
        <v>'Q124',</v>
      </c>
    </row>
    <row r="52" spans="1:2" ht="19">
      <c r="A52" s="7" t="s">
        <v>720</v>
      </c>
      <c r="B52" t="str">
        <f t="shared" si="0"/>
        <v>'Q265',</v>
      </c>
    </row>
    <row r="53" spans="1:2" ht="19">
      <c r="A53" s="7" t="s">
        <v>580</v>
      </c>
      <c r="B53" t="str">
        <f t="shared" si="0"/>
        <v>'Q125',</v>
      </c>
    </row>
    <row r="54" spans="1:2" ht="19">
      <c r="A54" s="7" t="s">
        <v>581</v>
      </c>
      <c r="B54" t="str">
        <f t="shared" si="0"/>
        <v>'Q126',</v>
      </c>
    </row>
    <row r="55" spans="1:2" ht="19">
      <c r="A55" s="7" t="s">
        <v>582</v>
      </c>
      <c r="B55" t="str">
        <f t="shared" si="0"/>
        <v>'Q127',</v>
      </c>
    </row>
    <row r="56" spans="1:2" ht="19">
      <c r="A56" s="7" t="s">
        <v>583</v>
      </c>
      <c r="B56" t="str">
        <f t="shared" si="0"/>
        <v>'Q128',</v>
      </c>
    </row>
    <row r="57" spans="1:2" ht="19">
      <c r="A57" s="7" t="s">
        <v>721</v>
      </c>
      <c r="B57" t="str">
        <f t="shared" si="0"/>
        <v>'Q266',</v>
      </c>
    </row>
    <row r="58" spans="1:2" ht="19">
      <c r="A58" s="7" t="s">
        <v>584</v>
      </c>
      <c r="B58" t="str">
        <f t="shared" si="0"/>
        <v>'Q129',</v>
      </c>
    </row>
    <row r="59" spans="1:2" ht="19">
      <c r="A59" s="7" t="s">
        <v>722</v>
      </c>
      <c r="B59" t="str">
        <f t="shared" si="0"/>
        <v>'Q267',</v>
      </c>
    </row>
    <row r="60" spans="1:2" ht="19">
      <c r="A60" s="7" t="s">
        <v>585</v>
      </c>
      <c r="B60" t="str">
        <f t="shared" si="0"/>
        <v>'Q130',</v>
      </c>
    </row>
    <row r="61" spans="1:2" ht="19">
      <c r="A61" s="7" t="s">
        <v>723</v>
      </c>
      <c r="B61" t="str">
        <f t="shared" si="0"/>
        <v>'Q268',</v>
      </c>
    </row>
    <row r="62" spans="1:2" ht="19">
      <c r="A62" s="7" t="s">
        <v>586</v>
      </c>
      <c r="B62" t="str">
        <f t="shared" si="0"/>
        <v>'Q131',</v>
      </c>
    </row>
    <row r="63" spans="1:2" ht="19">
      <c r="A63" s="7" t="s">
        <v>587</v>
      </c>
      <c r="B63" t="str">
        <f t="shared" si="0"/>
        <v>'Q132',</v>
      </c>
    </row>
    <row r="64" spans="1:2" ht="19">
      <c r="A64" s="7" t="s">
        <v>588</v>
      </c>
      <c r="B64" t="str">
        <f t="shared" si="0"/>
        <v>'Q133',</v>
      </c>
    </row>
    <row r="65" spans="1:2" ht="19">
      <c r="A65" s="7" t="s">
        <v>589</v>
      </c>
      <c r="B65" t="str">
        <f t="shared" si="0"/>
        <v>'Q134',</v>
      </c>
    </row>
    <row r="66" spans="1:2" ht="19">
      <c r="A66" s="7" t="s">
        <v>590</v>
      </c>
      <c r="B66" t="str">
        <f t="shared" ref="B66:B129" si="1">"'"&amp;A66&amp;"',"</f>
        <v>'Q135',</v>
      </c>
    </row>
    <row r="67" spans="1:2" ht="19">
      <c r="A67" s="7" t="s">
        <v>591</v>
      </c>
      <c r="B67" t="str">
        <f t="shared" si="1"/>
        <v>'Q136',</v>
      </c>
    </row>
    <row r="68" spans="1:2" ht="19">
      <c r="A68" s="7" t="s">
        <v>724</v>
      </c>
      <c r="B68" t="str">
        <f t="shared" si="1"/>
        <v>'Q269',</v>
      </c>
    </row>
    <row r="69" spans="1:2" ht="19">
      <c r="A69" s="7" t="s">
        <v>725</v>
      </c>
      <c r="B69" t="str">
        <f t="shared" si="1"/>
        <v>'Q270',</v>
      </c>
    </row>
    <row r="70" spans="1:2" ht="19">
      <c r="A70" s="7" t="s">
        <v>726</v>
      </c>
      <c r="B70" t="str">
        <f t="shared" si="1"/>
        <v>'Q271',</v>
      </c>
    </row>
    <row r="71" spans="1:2" ht="19">
      <c r="A71" s="7" t="s">
        <v>592</v>
      </c>
      <c r="B71" t="str">
        <f t="shared" si="1"/>
        <v>'Q137',</v>
      </c>
    </row>
    <row r="72" spans="1:2" ht="19">
      <c r="A72" s="7" t="s">
        <v>593</v>
      </c>
      <c r="B72" t="str">
        <f t="shared" si="1"/>
        <v>'Q138',</v>
      </c>
    </row>
    <row r="73" spans="1:2" ht="19">
      <c r="A73" s="7" t="s">
        <v>594</v>
      </c>
      <c r="B73" t="str">
        <f t="shared" si="1"/>
        <v>'Q139',</v>
      </c>
    </row>
    <row r="74" spans="1:2" ht="19">
      <c r="A74" s="7" t="s">
        <v>688</v>
      </c>
      <c r="B74" t="str">
        <f t="shared" si="1"/>
        <v>'Q233',</v>
      </c>
    </row>
    <row r="75" spans="1:2" ht="19">
      <c r="A75" s="7" t="s">
        <v>567</v>
      </c>
      <c r="B75" t="str">
        <f t="shared" si="1"/>
        <v>'Q112',</v>
      </c>
    </row>
    <row r="76" spans="1:2" ht="19">
      <c r="A76" s="7" t="s">
        <v>604</v>
      </c>
      <c r="B76" t="str">
        <f t="shared" si="1"/>
        <v>'Q149',</v>
      </c>
    </row>
    <row r="77" spans="1:2" ht="19">
      <c r="A77" s="7" t="s">
        <v>605</v>
      </c>
      <c r="B77" t="str">
        <f t="shared" si="1"/>
        <v>'Q150',</v>
      </c>
    </row>
    <row r="78" spans="1:2" ht="19">
      <c r="A78" s="7" t="s">
        <v>606</v>
      </c>
      <c r="B78" t="str">
        <f t="shared" si="1"/>
        <v>'Q151',</v>
      </c>
    </row>
    <row r="79" spans="1:2" ht="19">
      <c r="A79" s="7" t="s">
        <v>607</v>
      </c>
      <c r="B79" t="str">
        <f t="shared" si="1"/>
        <v>'Q152',</v>
      </c>
    </row>
    <row r="80" spans="1:2" ht="19">
      <c r="A80" s="7" t="s">
        <v>608</v>
      </c>
      <c r="B80" t="str">
        <f t="shared" si="1"/>
        <v>'Q153',</v>
      </c>
    </row>
    <row r="81" spans="1:2" ht="19">
      <c r="A81" s="7" t="s">
        <v>609</v>
      </c>
      <c r="B81" t="str">
        <f t="shared" si="1"/>
        <v>'Q154',</v>
      </c>
    </row>
    <row r="82" spans="1:2" ht="19">
      <c r="A82" s="7" t="s">
        <v>610</v>
      </c>
      <c r="B82" t="str">
        <f t="shared" si="1"/>
        <v>'Q155',</v>
      </c>
    </row>
    <row r="83" spans="1:2" ht="19">
      <c r="A83" s="7" t="s">
        <v>611</v>
      </c>
      <c r="B83" t="str">
        <f t="shared" si="1"/>
        <v>'Q156',</v>
      </c>
    </row>
    <row r="84" spans="1:2" ht="19">
      <c r="A84" s="7" t="s">
        <v>612</v>
      </c>
      <c r="B84" t="str">
        <f t="shared" si="1"/>
        <v>'Q157',</v>
      </c>
    </row>
    <row r="85" spans="1:2" ht="19">
      <c r="A85" s="7" t="s">
        <v>613</v>
      </c>
      <c r="B85" t="str">
        <f t="shared" si="1"/>
        <v>'Q158',</v>
      </c>
    </row>
    <row r="86" spans="1:2" ht="19">
      <c r="A86" s="7" t="s">
        <v>614</v>
      </c>
      <c r="B86" t="str">
        <f t="shared" si="1"/>
        <v>'Q159',</v>
      </c>
    </row>
    <row r="87" spans="1:2" ht="19">
      <c r="A87" s="7" t="s">
        <v>615</v>
      </c>
      <c r="B87" t="str">
        <f t="shared" si="1"/>
        <v>'Q160',</v>
      </c>
    </row>
    <row r="88" spans="1:2" ht="19">
      <c r="A88" s="7" t="s">
        <v>616</v>
      </c>
      <c r="B88" t="str">
        <f t="shared" si="1"/>
        <v>'Q161',</v>
      </c>
    </row>
    <row r="89" spans="1:2" ht="19">
      <c r="A89" s="7" t="s">
        <v>617</v>
      </c>
      <c r="B89" t="str">
        <f t="shared" si="1"/>
        <v>'Q162',</v>
      </c>
    </row>
    <row r="90" spans="1:2" ht="19">
      <c r="A90" s="7" t="s">
        <v>618</v>
      </c>
      <c r="B90" t="str">
        <f t="shared" si="1"/>
        <v>'Q163',</v>
      </c>
    </row>
    <row r="91" spans="1:2" ht="19">
      <c r="A91" s="7" t="s">
        <v>619</v>
      </c>
      <c r="B91" t="str">
        <f t="shared" si="1"/>
        <v>'Q164',</v>
      </c>
    </row>
    <row r="92" spans="1:2" ht="19">
      <c r="A92" s="7" t="s">
        <v>620</v>
      </c>
      <c r="B92" t="str">
        <f t="shared" si="1"/>
        <v>'Q165',</v>
      </c>
    </row>
    <row r="93" spans="1:2" ht="19">
      <c r="A93" s="7" t="s">
        <v>621</v>
      </c>
      <c r="B93" t="str">
        <f t="shared" si="1"/>
        <v>'Q166',</v>
      </c>
    </row>
    <row r="94" spans="1:2" ht="19">
      <c r="A94" s="7" t="s">
        <v>622</v>
      </c>
      <c r="B94" t="str">
        <f t="shared" si="1"/>
        <v>'Q167',</v>
      </c>
    </row>
    <row r="95" spans="1:2" ht="19">
      <c r="A95" s="7" t="s">
        <v>623</v>
      </c>
      <c r="B95" t="str">
        <f t="shared" si="1"/>
        <v>'Q168',</v>
      </c>
    </row>
    <row r="96" spans="1:2" ht="19">
      <c r="A96" s="7" t="s">
        <v>624</v>
      </c>
      <c r="B96" t="str">
        <f t="shared" si="1"/>
        <v>'Q169',</v>
      </c>
    </row>
    <row r="97" spans="1:2" ht="19">
      <c r="A97" s="7" t="s">
        <v>625</v>
      </c>
      <c r="B97" t="str">
        <f t="shared" si="1"/>
        <v>'Q170',</v>
      </c>
    </row>
    <row r="98" spans="1:2" ht="19">
      <c r="A98" s="7" t="s">
        <v>626</v>
      </c>
      <c r="B98" t="str">
        <f t="shared" si="1"/>
        <v>'Q171',</v>
      </c>
    </row>
    <row r="99" spans="1:2" ht="19">
      <c r="A99" s="7" t="s">
        <v>627</v>
      </c>
      <c r="B99" t="str">
        <f t="shared" si="1"/>
        <v>'Q172',</v>
      </c>
    </row>
    <row r="100" spans="1:2" ht="19">
      <c r="A100" s="7" t="s">
        <v>628</v>
      </c>
      <c r="B100" t="str">
        <f t="shared" si="1"/>
        <v>'Q173',</v>
      </c>
    </row>
    <row r="101" spans="1:2" ht="19">
      <c r="A101" s="7" t="s">
        <v>629</v>
      </c>
      <c r="B101" t="str">
        <f t="shared" si="1"/>
        <v>'Q174',</v>
      </c>
    </row>
    <row r="102" spans="1:2" ht="19">
      <c r="A102" s="7" t="s">
        <v>630</v>
      </c>
      <c r="B102" t="str">
        <f t="shared" si="1"/>
        <v>'Q175',</v>
      </c>
    </row>
    <row r="103" spans="1:2" ht="19">
      <c r="A103" s="7" t="s">
        <v>631</v>
      </c>
      <c r="B103" t="str">
        <f t="shared" si="1"/>
        <v>'Q176',</v>
      </c>
    </row>
    <row r="104" spans="1:2" ht="19">
      <c r="A104" s="7" t="s">
        <v>632</v>
      </c>
      <c r="B104" t="str">
        <f t="shared" si="1"/>
        <v>'Q177',</v>
      </c>
    </row>
    <row r="105" spans="1:2" ht="19">
      <c r="A105" s="7" t="s">
        <v>633</v>
      </c>
      <c r="B105" t="str">
        <f t="shared" si="1"/>
        <v>'Q178',</v>
      </c>
    </row>
    <row r="106" spans="1:2" ht="19">
      <c r="A106" s="7" t="s">
        <v>634</v>
      </c>
      <c r="B106" t="str">
        <f t="shared" si="1"/>
        <v>'Q179',</v>
      </c>
    </row>
    <row r="107" spans="1:2" ht="19">
      <c r="A107" s="7" t="s">
        <v>635</v>
      </c>
      <c r="B107" t="str">
        <f t="shared" si="1"/>
        <v>'Q180',</v>
      </c>
    </row>
    <row r="108" spans="1:2" ht="19">
      <c r="A108" s="7" t="s">
        <v>636</v>
      </c>
      <c r="B108" t="str">
        <f t="shared" si="1"/>
        <v>'Q181',</v>
      </c>
    </row>
    <row r="109" spans="1:2" ht="19">
      <c r="A109" s="7" t="s">
        <v>637</v>
      </c>
      <c r="B109" t="str">
        <f t="shared" si="1"/>
        <v>'Q182',</v>
      </c>
    </row>
    <row r="110" spans="1:2" ht="19">
      <c r="A110" s="7" t="s">
        <v>638</v>
      </c>
      <c r="B110" t="str">
        <f t="shared" si="1"/>
        <v>'Q183',</v>
      </c>
    </row>
    <row r="111" spans="1:2" ht="19">
      <c r="A111" s="7" t="s">
        <v>639</v>
      </c>
      <c r="B111" t="str">
        <f t="shared" si="1"/>
        <v>'Q184',</v>
      </c>
    </row>
    <row r="112" spans="1:2" ht="19">
      <c r="A112" s="7" t="s">
        <v>640</v>
      </c>
      <c r="B112" t="str">
        <f t="shared" si="1"/>
        <v>'Q185',</v>
      </c>
    </row>
    <row r="113" spans="1:2" ht="19">
      <c r="A113" s="7" t="s">
        <v>641</v>
      </c>
      <c r="B113" t="str">
        <f t="shared" si="1"/>
        <v>'Q186',</v>
      </c>
    </row>
    <row r="114" spans="1:2" ht="19">
      <c r="A114" s="7" t="s">
        <v>642</v>
      </c>
      <c r="B114" t="str">
        <f t="shared" si="1"/>
        <v>'Q187',</v>
      </c>
    </row>
    <row r="115" spans="1:2" ht="19">
      <c r="A115" s="7" t="s">
        <v>643</v>
      </c>
      <c r="B115" t="str">
        <f t="shared" si="1"/>
        <v>'Q188',</v>
      </c>
    </row>
    <row r="116" spans="1:2" ht="19">
      <c r="A116" s="7" t="s">
        <v>644</v>
      </c>
      <c r="B116" t="str">
        <f t="shared" si="1"/>
        <v>'Q189',</v>
      </c>
    </row>
    <row r="117" spans="1:2" ht="19">
      <c r="A117" s="7" t="s">
        <v>645</v>
      </c>
      <c r="B117" t="str">
        <f t="shared" si="1"/>
        <v>'Q190',</v>
      </c>
    </row>
    <row r="118" spans="1:2" ht="19">
      <c r="A118" s="7" t="s">
        <v>646</v>
      </c>
      <c r="B118" t="str">
        <f t="shared" si="1"/>
        <v>'Q191',</v>
      </c>
    </row>
    <row r="119" spans="1:2" ht="19">
      <c r="A119" s="7" t="s">
        <v>647</v>
      </c>
      <c r="B119" t="str">
        <f t="shared" si="1"/>
        <v>'Q192',</v>
      </c>
    </row>
    <row r="120" spans="1:2" ht="19">
      <c r="A120" s="7" t="s">
        <v>648</v>
      </c>
      <c r="B120" t="str">
        <f t="shared" si="1"/>
        <v>'Q193',</v>
      </c>
    </row>
    <row r="121" spans="1:2" ht="19">
      <c r="A121" s="7" t="s">
        <v>649</v>
      </c>
      <c r="B121" t="str">
        <f t="shared" si="1"/>
        <v>'Q194',</v>
      </c>
    </row>
    <row r="122" spans="1:2" ht="19">
      <c r="A122" s="7" t="s">
        <v>650</v>
      </c>
      <c r="B122" t="str">
        <f t="shared" si="1"/>
        <v>'Q195',</v>
      </c>
    </row>
    <row r="123" spans="1:2" ht="19">
      <c r="A123" s="7" t="s">
        <v>651</v>
      </c>
      <c r="B123" t="str">
        <f t="shared" si="1"/>
        <v>'Q196',</v>
      </c>
    </row>
    <row r="124" spans="1:2" ht="19">
      <c r="A124" s="7" t="s">
        <v>652</v>
      </c>
      <c r="B124" t="str">
        <f t="shared" si="1"/>
        <v>'Q197',</v>
      </c>
    </row>
    <row r="125" spans="1:2" ht="19">
      <c r="A125" s="7" t="s">
        <v>653</v>
      </c>
      <c r="B125" t="str">
        <f t="shared" si="1"/>
        <v>'Q198',</v>
      </c>
    </row>
    <row r="126" spans="1:2" ht="19">
      <c r="A126" s="7" t="s">
        <v>654</v>
      </c>
      <c r="B126" t="str">
        <f t="shared" si="1"/>
        <v>'Q199',</v>
      </c>
    </row>
    <row r="127" spans="1:2" ht="19">
      <c r="A127" s="7" t="s">
        <v>655</v>
      </c>
      <c r="B127" t="str">
        <f t="shared" si="1"/>
        <v>'Q200',</v>
      </c>
    </row>
    <row r="128" spans="1:2" ht="19">
      <c r="A128" s="7" t="s">
        <v>656</v>
      </c>
      <c r="B128" t="str">
        <f t="shared" si="1"/>
        <v>'Q201',</v>
      </c>
    </row>
    <row r="129" spans="1:2" ht="19">
      <c r="A129" s="7" t="s">
        <v>657</v>
      </c>
      <c r="B129" t="str">
        <f t="shared" si="1"/>
        <v>'Q202',</v>
      </c>
    </row>
    <row r="130" spans="1:2" ht="19">
      <c r="A130" s="7" t="s">
        <v>658</v>
      </c>
      <c r="B130" t="str">
        <f t="shared" ref="B130:B149" si="2">"'"&amp;A130&amp;"',"</f>
        <v>'Q203',</v>
      </c>
    </row>
    <row r="131" spans="1:2" ht="19">
      <c r="A131" s="7" t="s">
        <v>659</v>
      </c>
      <c r="B131" t="str">
        <f t="shared" si="2"/>
        <v>'Q204',</v>
      </c>
    </row>
    <row r="132" spans="1:2" ht="19">
      <c r="A132" s="7" t="s">
        <v>660</v>
      </c>
      <c r="B132" t="str">
        <f t="shared" si="2"/>
        <v>'Q205',</v>
      </c>
    </row>
    <row r="133" spans="1:2" ht="19">
      <c r="A133" s="7" t="s">
        <v>661</v>
      </c>
      <c r="B133" t="str">
        <f t="shared" si="2"/>
        <v>'Q206',</v>
      </c>
    </row>
    <row r="134" spans="1:2" ht="19">
      <c r="A134" s="7" t="s">
        <v>662</v>
      </c>
      <c r="B134" t="str">
        <f t="shared" si="2"/>
        <v>'Q207',</v>
      </c>
    </row>
    <row r="135" spans="1:2" ht="19">
      <c r="A135" s="7" t="s">
        <v>663</v>
      </c>
      <c r="B135" t="str">
        <f t="shared" si="2"/>
        <v>'Q208',</v>
      </c>
    </row>
    <row r="136" spans="1:2" ht="19">
      <c r="A136" s="7" t="s">
        <v>664</v>
      </c>
      <c r="B136" t="str">
        <f t="shared" si="2"/>
        <v>'Q209',</v>
      </c>
    </row>
    <row r="137" spans="1:2" ht="19">
      <c r="A137" s="7" t="s">
        <v>665</v>
      </c>
      <c r="B137" t="str">
        <f t="shared" si="2"/>
        <v>'Q210',</v>
      </c>
    </row>
    <row r="138" spans="1:2" ht="19">
      <c r="A138" s="7" t="s">
        <v>666</v>
      </c>
      <c r="B138" t="str">
        <f t="shared" si="2"/>
        <v>'Q211',</v>
      </c>
    </row>
    <row r="139" spans="1:2" ht="19">
      <c r="A139" s="7" t="s">
        <v>667</v>
      </c>
      <c r="B139" t="str">
        <f t="shared" si="2"/>
        <v>'Q212',</v>
      </c>
    </row>
    <row r="140" spans="1:2" ht="19">
      <c r="A140" s="7" t="s">
        <v>668</v>
      </c>
      <c r="B140" t="str">
        <f t="shared" si="2"/>
        <v>'Q213',</v>
      </c>
    </row>
    <row r="141" spans="1:2" ht="19">
      <c r="A141" s="7" t="s">
        <v>669</v>
      </c>
      <c r="B141" t="str">
        <f t="shared" si="2"/>
        <v>'Q214',</v>
      </c>
    </row>
    <row r="142" spans="1:2" ht="19">
      <c r="A142" s="7" t="s">
        <v>670</v>
      </c>
      <c r="B142" t="str">
        <f t="shared" si="2"/>
        <v>'Q215',</v>
      </c>
    </row>
    <row r="143" spans="1:2" ht="19">
      <c r="A143" s="7" t="s">
        <v>671</v>
      </c>
      <c r="B143" t="str">
        <f t="shared" si="2"/>
        <v>'Q216',</v>
      </c>
    </row>
    <row r="144" spans="1:2" ht="19">
      <c r="A144" s="7" t="s">
        <v>672</v>
      </c>
      <c r="B144" t="str">
        <f t="shared" si="2"/>
        <v>'Q217',</v>
      </c>
    </row>
    <row r="145" spans="1:2" ht="19">
      <c r="A145" s="7" t="s">
        <v>673</v>
      </c>
      <c r="B145" t="str">
        <f t="shared" si="2"/>
        <v>'Q218',</v>
      </c>
    </row>
    <row r="146" spans="1:2" ht="19">
      <c r="A146" s="7" t="s">
        <v>674</v>
      </c>
      <c r="B146" t="str">
        <f t="shared" si="2"/>
        <v>'Q219',</v>
      </c>
    </row>
    <row r="147" spans="1:2" ht="19">
      <c r="A147" s="7" t="s">
        <v>675</v>
      </c>
      <c r="B147" t="str">
        <f t="shared" si="2"/>
        <v>'Q220',</v>
      </c>
    </row>
    <row r="148" spans="1:2" ht="19">
      <c r="A148" s="7" t="s">
        <v>676</v>
      </c>
      <c r="B148" t="str">
        <f t="shared" si="2"/>
        <v>'Q221',</v>
      </c>
    </row>
    <row r="149" spans="1:2" ht="19">
      <c r="A149" s="7" t="s">
        <v>739</v>
      </c>
      <c r="B149" t="str">
        <f t="shared" si="2"/>
        <v>'Q284',</v>
      </c>
    </row>
    <row r="150" spans="1:2" ht="19">
      <c r="A150" s="7"/>
    </row>
    <row r="151" spans="1:2" ht="19">
      <c r="A151" s="7"/>
    </row>
    <row r="152" spans="1:2" ht="19">
      <c r="A152" s="7"/>
    </row>
    <row r="153" spans="1:2" ht="19">
      <c r="A153" s="7"/>
    </row>
    <row r="154" spans="1:2" ht="19">
      <c r="A154" s="7"/>
    </row>
    <row r="155" spans="1:2" ht="19">
      <c r="A155" s="7"/>
    </row>
    <row r="156" spans="1:2" ht="19">
      <c r="A156" s="7"/>
    </row>
    <row r="157" spans="1:2" ht="19">
      <c r="A157" s="7"/>
    </row>
    <row r="158" spans="1:2" ht="19">
      <c r="A158" s="7"/>
    </row>
    <row r="159" spans="1:2" ht="19">
      <c r="A159" s="7"/>
    </row>
    <row r="160" spans="1:2" ht="19">
      <c r="A160" s="7"/>
    </row>
    <row r="161" spans="1:1" ht="19">
      <c r="A161" s="7"/>
    </row>
    <row r="162" spans="1:1" ht="19">
      <c r="A162" s="7"/>
    </row>
    <row r="163" spans="1:1" ht="19">
      <c r="A163" s="7"/>
    </row>
    <row r="164" spans="1:1" ht="19">
      <c r="A164" s="7"/>
    </row>
    <row r="165" spans="1:1" ht="19">
      <c r="A165" s="7"/>
    </row>
    <row r="166" spans="1:1" ht="19">
      <c r="A166" s="7"/>
    </row>
    <row r="167" spans="1:1" ht="19">
      <c r="A167" s="7"/>
    </row>
    <row r="168" spans="1:1" ht="19">
      <c r="A168" s="7"/>
    </row>
    <row r="169" spans="1:1" ht="19">
      <c r="A169" s="7"/>
    </row>
    <row r="170" spans="1:1" ht="19">
      <c r="A170" s="7"/>
    </row>
    <row r="171" spans="1:1" ht="19">
      <c r="A171" s="7"/>
    </row>
    <row r="172" spans="1:1" ht="19">
      <c r="A172" s="7"/>
    </row>
    <row r="173" spans="1:1" ht="19">
      <c r="A173" s="7"/>
    </row>
    <row r="174" spans="1:1" ht="19">
      <c r="A174" s="7"/>
    </row>
  </sheetData>
  <sortState xmlns:xlrd2="http://schemas.microsoft.com/office/spreadsheetml/2017/richdata2" ref="A1:A174">
    <sortCondition ref="A1:A174"/>
  </sortState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E8945-DDE5-D446-9868-5D13E76742E3}">
  <dimension ref="A1:CB77"/>
  <sheetViews>
    <sheetView topLeftCell="A2" workbookViewId="0">
      <selection activeCell="B23" sqref="B23"/>
    </sheetView>
  </sheetViews>
  <sheetFormatPr baseColWidth="10" defaultRowHeight="15"/>
  <sheetData>
    <row r="1" spans="1:80">
      <c r="A1" t="s">
        <v>561</v>
      </c>
      <c r="B1" t="str">
        <f>"'"&amp;A1&amp;"',"</f>
        <v>'Q106',</v>
      </c>
      <c r="D1" t="s">
        <v>775</v>
      </c>
      <c r="E1" t="s">
        <v>776</v>
      </c>
      <c r="F1" t="s">
        <v>777</v>
      </c>
      <c r="G1" t="s">
        <v>778</v>
      </c>
      <c r="H1" t="s">
        <v>779</v>
      </c>
      <c r="I1" t="s">
        <v>780</v>
      </c>
      <c r="J1" t="s">
        <v>781</v>
      </c>
      <c r="K1" t="s">
        <v>782</v>
      </c>
      <c r="L1" t="s">
        <v>783</v>
      </c>
      <c r="M1" t="s">
        <v>784</v>
      </c>
      <c r="N1" t="s">
        <v>785</v>
      </c>
      <c r="O1" t="s">
        <v>786</v>
      </c>
      <c r="P1" t="s">
        <v>787</v>
      </c>
      <c r="Q1" t="s">
        <v>788</v>
      </c>
      <c r="R1" t="s">
        <v>789</v>
      </c>
      <c r="S1" t="s">
        <v>790</v>
      </c>
      <c r="T1" t="s">
        <v>791</v>
      </c>
      <c r="U1" t="s">
        <v>792</v>
      </c>
      <c r="V1" t="s">
        <v>793</v>
      </c>
      <c r="W1" t="s">
        <v>794</v>
      </c>
      <c r="X1" t="s">
        <v>795</v>
      </c>
      <c r="Y1" t="s">
        <v>796</v>
      </c>
      <c r="Z1" t="s">
        <v>797</v>
      </c>
      <c r="AA1" t="s">
        <v>798</v>
      </c>
      <c r="AB1" t="s">
        <v>799</v>
      </c>
      <c r="AC1" t="s">
        <v>800</v>
      </c>
      <c r="AD1" t="s">
        <v>801</v>
      </c>
      <c r="AE1" t="s">
        <v>802</v>
      </c>
      <c r="AF1" t="s">
        <v>803</v>
      </c>
      <c r="AG1" t="s">
        <v>804</v>
      </c>
      <c r="AH1" t="s">
        <v>805</v>
      </c>
      <c r="AI1" t="s">
        <v>806</v>
      </c>
      <c r="AJ1" t="s">
        <v>807</v>
      </c>
      <c r="AK1" t="s">
        <v>808</v>
      </c>
      <c r="AL1" t="s">
        <v>809</v>
      </c>
      <c r="AM1" t="s">
        <v>810</v>
      </c>
      <c r="AN1" t="s">
        <v>811</v>
      </c>
      <c r="AO1" t="s">
        <v>812</v>
      </c>
      <c r="AP1" t="s">
        <v>813</v>
      </c>
      <c r="AQ1" t="s">
        <v>814</v>
      </c>
      <c r="AR1" t="s">
        <v>815</v>
      </c>
      <c r="AS1" t="s">
        <v>816</v>
      </c>
      <c r="AT1" t="s">
        <v>817</v>
      </c>
      <c r="AU1" t="s">
        <v>818</v>
      </c>
      <c r="AV1" t="s">
        <v>819</v>
      </c>
      <c r="AW1" t="s">
        <v>820</v>
      </c>
      <c r="AX1" t="s">
        <v>821</v>
      </c>
      <c r="AY1" t="s">
        <v>822</v>
      </c>
      <c r="AZ1" t="s">
        <v>823</v>
      </c>
      <c r="BA1" t="s">
        <v>824</v>
      </c>
      <c r="BB1" t="s">
        <v>825</v>
      </c>
      <c r="BC1" t="s">
        <v>826</v>
      </c>
      <c r="BD1" t="s">
        <v>827</v>
      </c>
      <c r="BE1" t="s">
        <v>828</v>
      </c>
      <c r="BF1" t="s">
        <v>829</v>
      </c>
      <c r="BG1" t="s">
        <v>830</v>
      </c>
      <c r="BH1" t="s">
        <v>831</v>
      </c>
      <c r="BI1" t="s">
        <v>832</v>
      </c>
      <c r="BJ1" t="s">
        <v>833</v>
      </c>
      <c r="BK1" t="s">
        <v>834</v>
      </c>
      <c r="BL1" t="s">
        <v>835</v>
      </c>
      <c r="BM1" t="s">
        <v>836</v>
      </c>
      <c r="BN1" t="s">
        <v>837</v>
      </c>
      <c r="BO1" t="s">
        <v>838</v>
      </c>
      <c r="BP1" t="s">
        <v>839</v>
      </c>
      <c r="BQ1" t="s">
        <v>840</v>
      </c>
      <c r="BR1" t="s">
        <v>841</v>
      </c>
      <c r="BS1" t="s">
        <v>842</v>
      </c>
      <c r="BT1" t="s">
        <v>843</v>
      </c>
      <c r="BU1" t="s">
        <v>844</v>
      </c>
      <c r="BV1" t="s">
        <v>845</v>
      </c>
      <c r="BW1" t="s">
        <v>846</v>
      </c>
      <c r="BX1" t="s">
        <v>847</v>
      </c>
      <c r="BY1" t="s">
        <v>848</v>
      </c>
      <c r="BZ1" t="s">
        <v>849</v>
      </c>
      <c r="CA1" t="s">
        <v>850</v>
      </c>
      <c r="CB1" t="s">
        <v>851</v>
      </c>
    </row>
    <row r="2" spans="1:80">
      <c r="A2" t="s">
        <v>562</v>
      </c>
      <c r="B2" t="str">
        <f t="shared" ref="B2:B65" si="0">"'"&amp;A2&amp;"',"</f>
        <v>'Q107',</v>
      </c>
    </row>
    <row r="3" spans="1:80">
      <c r="A3" t="s">
        <v>563</v>
      </c>
      <c r="B3" t="str">
        <f t="shared" si="0"/>
        <v>'Q108',</v>
      </c>
    </row>
    <row r="4" spans="1:80">
      <c r="A4" t="s">
        <v>564</v>
      </c>
      <c r="B4" t="str">
        <f t="shared" si="0"/>
        <v>'Q109',</v>
      </c>
    </row>
    <row r="5" spans="1:80">
      <c r="A5" t="s">
        <v>566</v>
      </c>
      <c r="B5" t="str">
        <f t="shared" si="0"/>
        <v>'Q111',</v>
      </c>
    </row>
    <row r="6" spans="1:80">
      <c r="A6" t="s">
        <v>567</v>
      </c>
      <c r="B6" t="str">
        <f t="shared" si="0"/>
        <v>'Q112',</v>
      </c>
    </row>
    <row r="7" spans="1:80">
      <c r="A7" t="s">
        <v>568</v>
      </c>
      <c r="B7" t="str">
        <f t="shared" si="0"/>
        <v>'Q113',</v>
      </c>
    </row>
    <row r="8" spans="1:80">
      <c r="A8" t="s">
        <v>569</v>
      </c>
      <c r="B8" t="str">
        <f t="shared" si="0"/>
        <v>'Q114',</v>
      </c>
    </row>
    <row r="9" spans="1:80">
      <c r="A9" t="s">
        <v>570</v>
      </c>
      <c r="B9" t="str">
        <f t="shared" si="0"/>
        <v>'Q115',</v>
      </c>
    </row>
    <row r="10" spans="1:80">
      <c r="A10" t="s">
        <v>571</v>
      </c>
      <c r="B10" t="str">
        <f t="shared" si="0"/>
        <v>'Q116',</v>
      </c>
    </row>
    <row r="11" spans="1:80">
      <c r="A11" t="s">
        <v>572</v>
      </c>
      <c r="B11" t="str">
        <f t="shared" si="0"/>
        <v>'Q117',</v>
      </c>
    </row>
    <row r="12" spans="1:80">
      <c r="A12" t="s">
        <v>574</v>
      </c>
      <c r="B12" t="str">
        <f t="shared" si="0"/>
        <v>'Q119',</v>
      </c>
    </row>
    <row r="13" spans="1:80">
      <c r="A13" t="s">
        <v>575</v>
      </c>
      <c r="B13" t="str">
        <f t="shared" si="0"/>
        <v>'Q120',</v>
      </c>
    </row>
    <row r="14" spans="1:80">
      <c r="A14" t="s">
        <v>576</v>
      </c>
      <c r="B14" t="str">
        <f t="shared" si="0"/>
        <v>'Q121',</v>
      </c>
    </row>
    <row r="15" spans="1:80">
      <c r="A15" t="s">
        <v>577</v>
      </c>
      <c r="B15" t="str">
        <f t="shared" si="0"/>
        <v>'Q122',</v>
      </c>
    </row>
    <row r="16" spans="1:80">
      <c r="A16" t="s">
        <v>582</v>
      </c>
      <c r="B16" t="str">
        <f t="shared" si="0"/>
        <v>'Q127',</v>
      </c>
    </row>
    <row r="17" spans="1:2">
      <c r="A17" t="s">
        <v>583</v>
      </c>
      <c r="B17" t="str">
        <f t="shared" si="0"/>
        <v>'Q128',</v>
      </c>
    </row>
    <row r="18" spans="1:2">
      <c r="A18" t="s">
        <v>584</v>
      </c>
      <c r="B18" t="str">
        <f t="shared" si="0"/>
        <v>'Q129',</v>
      </c>
    </row>
    <row r="19" spans="1:2">
      <c r="A19" t="s">
        <v>585</v>
      </c>
      <c r="B19" t="str">
        <f t="shared" si="0"/>
        <v>'Q130',</v>
      </c>
    </row>
    <row r="20" spans="1:2">
      <c r="A20" t="s">
        <v>586</v>
      </c>
      <c r="B20" t="str">
        <f t="shared" si="0"/>
        <v>'Q131',</v>
      </c>
    </row>
    <row r="21" spans="1:2">
      <c r="A21" t="s">
        <v>587</v>
      </c>
      <c r="B21" t="str">
        <f t="shared" si="0"/>
        <v>'Q132',</v>
      </c>
    </row>
    <row r="22" spans="1:2">
      <c r="A22" t="s">
        <v>588</v>
      </c>
      <c r="B22" t="str">
        <f t="shared" si="0"/>
        <v>'Q133',</v>
      </c>
    </row>
    <row r="23" spans="1:2">
      <c r="A23" t="s">
        <v>618</v>
      </c>
      <c r="B23" t="str">
        <f t="shared" si="0"/>
        <v>'Q163',</v>
      </c>
    </row>
    <row r="24" spans="1:2">
      <c r="A24" t="s">
        <v>619</v>
      </c>
      <c r="B24" t="str">
        <f t="shared" si="0"/>
        <v>'Q164',</v>
      </c>
    </row>
    <row r="25" spans="1:2">
      <c r="A25" t="s">
        <v>620</v>
      </c>
      <c r="B25" t="str">
        <f t="shared" si="0"/>
        <v>'Q165',</v>
      </c>
    </row>
    <row r="26" spans="1:2">
      <c r="A26" t="s">
        <v>621</v>
      </c>
      <c r="B26" t="str">
        <f t="shared" si="0"/>
        <v>'Q166',</v>
      </c>
    </row>
    <row r="27" spans="1:2">
      <c r="A27" t="s">
        <v>622</v>
      </c>
      <c r="B27" t="str">
        <f t="shared" si="0"/>
        <v>'Q167',</v>
      </c>
    </row>
    <row r="28" spans="1:2">
      <c r="A28" t="s">
        <v>623</v>
      </c>
      <c r="B28" t="str">
        <f t="shared" si="0"/>
        <v>'Q168',</v>
      </c>
    </row>
    <row r="29" spans="1:2">
      <c r="A29" t="s">
        <v>637</v>
      </c>
      <c r="B29" t="str">
        <f t="shared" si="0"/>
        <v>'Q182',</v>
      </c>
    </row>
    <row r="30" spans="1:2">
      <c r="A30" t="s">
        <v>638</v>
      </c>
      <c r="B30" t="str">
        <f t="shared" si="0"/>
        <v>'Q183',</v>
      </c>
    </row>
    <row r="31" spans="1:2">
      <c r="A31" t="s">
        <v>639</v>
      </c>
      <c r="B31" t="str">
        <f t="shared" si="0"/>
        <v>'Q184',</v>
      </c>
    </row>
    <row r="32" spans="1:2">
      <c r="A32" t="s">
        <v>640</v>
      </c>
      <c r="B32" t="str">
        <f t="shared" si="0"/>
        <v>'Q185',</v>
      </c>
    </row>
    <row r="33" spans="1:2">
      <c r="A33" t="s">
        <v>641</v>
      </c>
      <c r="B33" t="str">
        <f t="shared" si="0"/>
        <v>'Q186',</v>
      </c>
    </row>
    <row r="34" spans="1:2">
      <c r="A34" t="s">
        <v>642</v>
      </c>
      <c r="B34" t="str">
        <f t="shared" si="0"/>
        <v>'Q187',</v>
      </c>
    </row>
    <row r="35" spans="1:2">
      <c r="A35" t="s">
        <v>643</v>
      </c>
      <c r="B35" t="str">
        <f t="shared" si="0"/>
        <v>'Q188',</v>
      </c>
    </row>
    <row r="36" spans="1:2">
      <c r="A36" t="s">
        <v>644</v>
      </c>
      <c r="B36" t="str">
        <f t="shared" si="0"/>
        <v>'Q189',</v>
      </c>
    </row>
    <row r="37" spans="1:2">
      <c r="A37" t="s">
        <v>645</v>
      </c>
      <c r="B37" t="str">
        <f t="shared" si="0"/>
        <v>'Q190',</v>
      </c>
    </row>
    <row r="38" spans="1:2">
      <c r="A38" t="s">
        <v>646</v>
      </c>
      <c r="B38" t="str">
        <f t="shared" si="0"/>
        <v>'Q191',</v>
      </c>
    </row>
    <row r="39" spans="1:2">
      <c r="A39" t="s">
        <v>647</v>
      </c>
      <c r="B39" t="str">
        <f t="shared" si="0"/>
        <v>'Q192',</v>
      </c>
    </row>
    <row r="40" spans="1:2">
      <c r="A40" t="s">
        <v>648</v>
      </c>
      <c r="B40" t="str">
        <f t="shared" si="0"/>
        <v>'Q193',</v>
      </c>
    </row>
    <row r="41" spans="1:2">
      <c r="A41" t="s">
        <v>649</v>
      </c>
      <c r="B41" t="str">
        <f t="shared" si="0"/>
        <v>'Q194',</v>
      </c>
    </row>
    <row r="42" spans="1:2">
      <c r="A42" t="s">
        <v>650</v>
      </c>
      <c r="B42" t="str">
        <f t="shared" si="0"/>
        <v>'Q195',</v>
      </c>
    </row>
    <row r="43" spans="1:2">
      <c r="A43" t="s">
        <v>651</v>
      </c>
      <c r="B43" t="str">
        <f t="shared" si="0"/>
        <v>'Q196',</v>
      </c>
    </row>
    <row r="44" spans="1:2">
      <c r="A44" t="s">
        <v>652</v>
      </c>
      <c r="B44" t="str">
        <f t="shared" si="0"/>
        <v>'Q197',</v>
      </c>
    </row>
    <row r="45" spans="1:2">
      <c r="A45" t="s">
        <v>653</v>
      </c>
      <c r="B45" t="str">
        <f t="shared" si="0"/>
        <v>'Q198',</v>
      </c>
    </row>
    <row r="46" spans="1:2">
      <c r="A46" t="s">
        <v>660</v>
      </c>
      <c r="B46" t="str">
        <f t="shared" si="0"/>
        <v>'Q205',</v>
      </c>
    </row>
    <row r="47" spans="1:2">
      <c r="A47" t="s">
        <v>661</v>
      </c>
      <c r="B47" t="str">
        <f t="shared" si="0"/>
        <v>'Q206',</v>
      </c>
    </row>
    <row r="48" spans="1:2">
      <c r="A48" t="s">
        <v>662</v>
      </c>
      <c r="B48" t="str">
        <f t="shared" si="0"/>
        <v>'Q207',</v>
      </c>
    </row>
    <row r="49" spans="1:2">
      <c r="A49" t="s">
        <v>663</v>
      </c>
      <c r="B49" t="str">
        <f t="shared" si="0"/>
        <v>'Q208',</v>
      </c>
    </row>
    <row r="50" spans="1:2">
      <c r="A50" t="s">
        <v>664</v>
      </c>
      <c r="B50" t="str">
        <f t="shared" si="0"/>
        <v>'Q209',</v>
      </c>
    </row>
    <row r="51" spans="1:2">
      <c r="A51" t="s">
        <v>675</v>
      </c>
      <c r="B51" t="str">
        <f t="shared" si="0"/>
        <v>'Q220',</v>
      </c>
    </row>
    <row r="52" spans="1:2">
      <c r="A52" t="s">
        <v>676</v>
      </c>
      <c r="B52" t="str">
        <f t="shared" si="0"/>
        <v>'Q221',</v>
      </c>
    </row>
    <row r="53" spans="1:2">
      <c r="A53" t="s">
        <v>697</v>
      </c>
      <c r="B53" t="str">
        <f t="shared" si="0"/>
        <v>'Q242',</v>
      </c>
    </row>
    <row r="54" spans="1:2">
      <c r="A54" t="s">
        <v>698</v>
      </c>
      <c r="B54" t="str">
        <f t="shared" si="0"/>
        <v>'Q243',</v>
      </c>
    </row>
    <row r="55" spans="1:2">
      <c r="A55" t="s">
        <v>699</v>
      </c>
      <c r="B55" t="str">
        <f t="shared" si="0"/>
        <v>'Q244',</v>
      </c>
    </row>
    <row r="56" spans="1:2">
      <c r="A56" t="s">
        <v>700</v>
      </c>
      <c r="B56" t="str">
        <f t="shared" si="0"/>
        <v>'Q245',</v>
      </c>
    </row>
    <row r="57" spans="1:2">
      <c r="A57" t="s">
        <v>701</v>
      </c>
      <c r="B57" t="str">
        <f t="shared" si="0"/>
        <v>'Q246',</v>
      </c>
    </row>
    <row r="58" spans="1:2">
      <c r="A58" t="s">
        <v>702</v>
      </c>
      <c r="B58" t="str">
        <f t="shared" si="0"/>
        <v>'Q247',</v>
      </c>
    </row>
    <row r="59" spans="1:2">
      <c r="A59" t="s">
        <v>703</v>
      </c>
      <c r="B59" t="str">
        <f t="shared" si="0"/>
        <v>'Q248',</v>
      </c>
    </row>
    <row r="60" spans="1:2">
      <c r="A60" t="s">
        <v>704</v>
      </c>
      <c r="B60" t="str">
        <f t="shared" si="0"/>
        <v>'Q249',</v>
      </c>
    </row>
    <row r="61" spans="1:2">
      <c r="A61" t="s">
        <v>705</v>
      </c>
      <c r="B61" t="str">
        <f t="shared" si="0"/>
        <v>'Q250',</v>
      </c>
    </row>
    <row r="62" spans="1:2">
      <c r="A62" t="s">
        <v>706</v>
      </c>
      <c r="B62" t="str">
        <f t="shared" si="0"/>
        <v>'Q251',</v>
      </c>
    </row>
    <row r="63" spans="1:2">
      <c r="A63" t="s">
        <v>707</v>
      </c>
      <c r="B63" t="str">
        <f t="shared" si="0"/>
        <v>'Q252',</v>
      </c>
    </row>
    <row r="64" spans="1:2">
      <c r="A64" t="s">
        <v>708</v>
      </c>
      <c r="B64" t="str">
        <f t="shared" si="0"/>
        <v>'Q253',</v>
      </c>
    </row>
    <row r="65" spans="1:2">
      <c r="A65" t="s">
        <v>710</v>
      </c>
      <c r="B65" t="str">
        <f t="shared" si="0"/>
        <v>'Q255',</v>
      </c>
    </row>
    <row r="66" spans="1:2">
      <c r="A66" t="s">
        <v>711</v>
      </c>
      <c r="B66" t="str">
        <f t="shared" ref="B66:B77" si="1">"'"&amp;A66&amp;"',"</f>
        <v>'Q256',</v>
      </c>
    </row>
    <row r="67" spans="1:2">
      <c r="A67" t="s">
        <v>712</v>
      </c>
      <c r="B67" t="str">
        <f t="shared" si="1"/>
        <v>'Q257',</v>
      </c>
    </row>
    <row r="68" spans="1:2">
      <c r="A68" t="s">
        <v>713</v>
      </c>
      <c r="B68" t="str">
        <f t="shared" si="1"/>
        <v>'Q258',</v>
      </c>
    </row>
    <row r="69" spans="1:2">
      <c r="A69" t="s">
        <v>714</v>
      </c>
      <c r="B69" t="str">
        <f t="shared" si="1"/>
        <v>'Q259',</v>
      </c>
    </row>
    <row r="70" spans="1:2">
      <c r="A70" t="s">
        <v>715</v>
      </c>
      <c r="B70" t="str">
        <f t="shared" si="1"/>
        <v>'Q260',</v>
      </c>
    </row>
    <row r="71" spans="1:2">
      <c r="A71" t="s">
        <v>716</v>
      </c>
      <c r="B71" t="str">
        <f t="shared" si="1"/>
        <v>'Q261',</v>
      </c>
    </row>
    <row r="72" spans="1:2">
      <c r="A72" t="s">
        <v>717</v>
      </c>
      <c r="B72" t="str">
        <f t="shared" si="1"/>
        <v>'Q262',</v>
      </c>
    </row>
    <row r="73" spans="1:2">
      <c r="A73" t="s">
        <v>718</v>
      </c>
      <c r="B73" t="str">
        <f t="shared" si="1"/>
        <v>'Q263',</v>
      </c>
    </row>
    <row r="74" spans="1:2">
      <c r="A74" t="s">
        <v>719</v>
      </c>
      <c r="B74" t="str">
        <f t="shared" si="1"/>
        <v>'Q264',</v>
      </c>
    </row>
    <row r="75" spans="1:2">
      <c r="A75" t="s">
        <v>721</v>
      </c>
      <c r="B75" t="str">
        <f t="shared" si="1"/>
        <v>'Q266',</v>
      </c>
    </row>
    <row r="76" spans="1:2">
      <c r="A76" t="s">
        <v>722</v>
      </c>
      <c r="B76" t="str">
        <f t="shared" si="1"/>
        <v>'Q267',</v>
      </c>
    </row>
    <row r="77" spans="1:2">
      <c r="A77" t="s">
        <v>723</v>
      </c>
      <c r="B77" t="str">
        <f t="shared" si="1"/>
        <v>'Q268',</v>
      </c>
    </row>
  </sheetData>
  <sortState xmlns:xlrd2="http://schemas.microsoft.com/office/spreadsheetml/2017/richdata2" ref="A1:A77">
    <sortCondition ref="A1:A77"/>
  </sortState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433354-1FF8-FC45-A266-914ACE67D532}">
  <dimension ref="A1:P189"/>
  <sheetViews>
    <sheetView topLeftCell="A152" workbookViewId="0">
      <selection activeCell="Q24" sqref="Q24"/>
    </sheetView>
  </sheetViews>
  <sheetFormatPr baseColWidth="10" defaultRowHeight="15"/>
  <sheetData>
    <row r="1" spans="1:16">
      <c r="A1">
        <v>2016</v>
      </c>
      <c r="E1">
        <v>2017</v>
      </c>
      <c r="I1">
        <v>2018</v>
      </c>
      <c r="M1">
        <v>2019</v>
      </c>
    </row>
    <row r="2" spans="1:16">
      <c r="A2" t="s">
        <v>554</v>
      </c>
      <c r="B2" t="s">
        <v>762</v>
      </c>
      <c r="D2" t="s">
        <v>764</v>
      </c>
      <c r="E2" t="s">
        <v>554</v>
      </c>
      <c r="F2" t="s">
        <v>762</v>
      </c>
      <c r="H2" t="s">
        <v>764</v>
      </c>
      <c r="I2" t="s">
        <v>554</v>
      </c>
      <c r="J2" t="s">
        <v>762</v>
      </c>
      <c r="L2" t="s">
        <v>764</v>
      </c>
      <c r="M2" t="s">
        <v>554</v>
      </c>
      <c r="N2" t="s">
        <v>762</v>
      </c>
      <c r="P2" t="s">
        <v>764</v>
      </c>
    </row>
    <row r="3" spans="1:16">
      <c r="A3" t="s">
        <v>555</v>
      </c>
      <c r="B3" t="s">
        <v>760</v>
      </c>
      <c r="C3" t="s">
        <v>765</v>
      </c>
      <c r="D3" t="s">
        <v>764</v>
      </c>
      <c r="E3" t="s">
        <v>555</v>
      </c>
      <c r="F3" t="s">
        <v>760</v>
      </c>
      <c r="G3" t="s">
        <v>765</v>
      </c>
      <c r="H3" t="s">
        <v>764</v>
      </c>
      <c r="I3" t="s">
        <v>555</v>
      </c>
      <c r="J3" t="s">
        <v>760</v>
      </c>
      <c r="K3" t="s">
        <v>765</v>
      </c>
      <c r="L3" t="s">
        <v>764</v>
      </c>
      <c r="M3" t="s">
        <v>555</v>
      </c>
      <c r="N3" t="s">
        <v>760</v>
      </c>
      <c r="O3" t="s">
        <v>765</v>
      </c>
      <c r="P3" t="s">
        <v>764</v>
      </c>
    </row>
    <row r="4" spans="1:16">
      <c r="A4" t="s">
        <v>766</v>
      </c>
      <c r="B4" t="s">
        <v>760</v>
      </c>
      <c r="C4" t="s">
        <v>765</v>
      </c>
      <c r="D4" t="s">
        <v>764</v>
      </c>
      <c r="E4" t="s">
        <v>766</v>
      </c>
      <c r="F4" t="s">
        <v>760</v>
      </c>
      <c r="G4" t="s">
        <v>765</v>
      </c>
      <c r="H4" t="s">
        <v>764</v>
      </c>
      <c r="I4" t="s">
        <v>766</v>
      </c>
      <c r="J4" t="s">
        <v>760</v>
      </c>
      <c r="K4" t="s">
        <v>765</v>
      </c>
      <c r="L4" t="s">
        <v>764</v>
      </c>
      <c r="M4" t="s">
        <v>766</v>
      </c>
      <c r="N4" t="s">
        <v>760</v>
      </c>
      <c r="O4" t="s">
        <v>765</v>
      </c>
      <c r="P4" t="s">
        <v>764</v>
      </c>
    </row>
    <row r="5" spans="1:16">
      <c r="A5" t="s">
        <v>689</v>
      </c>
      <c r="B5" t="s">
        <v>760</v>
      </c>
      <c r="C5" t="s">
        <v>765</v>
      </c>
      <c r="D5" t="s">
        <v>764</v>
      </c>
      <c r="E5" t="s">
        <v>689</v>
      </c>
      <c r="F5" t="s">
        <v>760</v>
      </c>
      <c r="G5" t="s">
        <v>765</v>
      </c>
      <c r="H5" t="s">
        <v>764</v>
      </c>
      <c r="I5" t="s">
        <v>689</v>
      </c>
      <c r="J5" t="s">
        <v>760</v>
      </c>
      <c r="K5" t="s">
        <v>765</v>
      </c>
      <c r="L5" t="s">
        <v>764</v>
      </c>
      <c r="M5" t="s">
        <v>689</v>
      </c>
      <c r="N5" t="s">
        <v>760</v>
      </c>
      <c r="O5" t="s">
        <v>765</v>
      </c>
      <c r="P5" t="s">
        <v>764</v>
      </c>
    </row>
    <row r="6" spans="1:16">
      <c r="A6" t="s">
        <v>681</v>
      </c>
      <c r="B6" t="s">
        <v>760</v>
      </c>
      <c r="C6" t="s">
        <v>765</v>
      </c>
      <c r="D6" t="s">
        <v>764</v>
      </c>
      <c r="E6" t="s">
        <v>683</v>
      </c>
      <c r="F6" t="s">
        <v>760</v>
      </c>
      <c r="G6" t="s">
        <v>765</v>
      </c>
      <c r="H6" t="s">
        <v>764</v>
      </c>
      <c r="I6" t="s">
        <v>683</v>
      </c>
      <c r="J6" t="s">
        <v>760</v>
      </c>
      <c r="K6" t="s">
        <v>765</v>
      </c>
      <c r="L6" t="s">
        <v>764</v>
      </c>
      <c r="M6" t="s">
        <v>683</v>
      </c>
      <c r="N6" t="s">
        <v>760</v>
      </c>
      <c r="O6" t="s">
        <v>765</v>
      </c>
      <c r="P6" t="s">
        <v>764</v>
      </c>
    </row>
    <row r="7" spans="1:16">
      <c r="A7" t="s">
        <v>683</v>
      </c>
      <c r="B7" t="s">
        <v>760</v>
      </c>
      <c r="C7" t="s">
        <v>765</v>
      </c>
      <c r="D7" t="s">
        <v>764</v>
      </c>
      <c r="E7" t="s">
        <v>690</v>
      </c>
      <c r="F7" t="s">
        <v>760</v>
      </c>
      <c r="G7" t="s">
        <v>765</v>
      </c>
      <c r="H7" t="s">
        <v>764</v>
      </c>
      <c r="I7" t="s">
        <v>690</v>
      </c>
      <c r="J7" t="s">
        <v>760</v>
      </c>
      <c r="K7" t="s">
        <v>765</v>
      </c>
      <c r="L7" t="s">
        <v>764</v>
      </c>
      <c r="M7" t="s">
        <v>690</v>
      </c>
      <c r="N7" t="s">
        <v>760</v>
      </c>
      <c r="O7" t="s">
        <v>765</v>
      </c>
      <c r="P7" t="s">
        <v>764</v>
      </c>
    </row>
    <row r="8" spans="1:16">
      <c r="A8" t="s">
        <v>680</v>
      </c>
      <c r="B8" t="s">
        <v>760</v>
      </c>
      <c r="C8" t="s">
        <v>765</v>
      </c>
      <c r="D8" t="s">
        <v>764</v>
      </c>
      <c r="E8" t="s">
        <v>682</v>
      </c>
      <c r="F8" t="s">
        <v>760</v>
      </c>
      <c r="G8" t="s">
        <v>765</v>
      </c>
      <c r="H8" t="s">
        <v>764</v>
      </c>
      <c r="I8" t="s">
        <v>682</v>
      </c>
      <c r="J8" t="s">
        <v>760</v>
      </c>
      <c r="K8" t="s">
        <v>765</v>
      </c>
      <c r="L8" t="s">
        <v>764</v>
      </c>
      <c r="M8" t="s">
        <v>682</v>
      </c>
      <c r="N8" t="s">
        <v>760</v>
      </c>
      <c r="O8" t="s">
        <v>765</v>
      </c>
      <c r="P8" t="s">
        <v>764</v>
      </c>
    </row>
    <row r="9" spans="1:16">
      <c r="A9" t="s">
        <v>691</v>
      </c>
      <c r="B9" t="s">
        <v>760</v>
      </c>
      <c r="C9" t="s">
        <v>765</v>
      </c>
      <c r="D9" t="s">
        <v>764</v>
      </c>
      <c r="E9" t="s">
        <v>681</v>
      </c>
      <c r="F9" t="s">
        <v>760</v>
      </c>
      <c r="G9" t="s">
        <v>765</v>
      </c>
      <c r="H9" t="s">
        <v>764</v>
      </c>
      <c r="I9" t="s">
        <v>681</v>
      </c>
      <c r="J9" t="s">
        <v>760</v>
      </c>
      <c r="K9" t="s">
        <v>765</v>
      </c>
      <c r="L9" t="s">
        <v>764</v>
      </c>
      <c r="M9" t="s">
        <v>681</v>
      </c>
      <c r="N9" t="s">
        <v>760</v>
      </c>
      <c r="O9" t="s">
        <v>765</v>
      </c>
      <c r="P9" t="s">
        <v>764</v>
      </c>
    </row>
    <row r="10" spans="1:16">
      <c r="A10" t="s">
        <v>692</v>
      </c>
      <c r="B10" t="s">
        <v>760</v>
      </c>
      <c r="C10" t="s">
        <v>765</v>
      </c>
      <c r="D10" t="s">
        <v>764</v>
      </c>
      <c r="E10" t="s">
        <v>691</v>
      </c>
      <c r="F10" t="s">
        <v>760</v>
      </c>
      <c r="G10" t="s">
        <v>765</v>
      </c>
      <c r="H10" t="s">
        <v>764</v>
      </c>
      <c r="I10" t="s">
        <v>691</v>
      </c>
      <c r="J10" t="s">
        <v>760</v>
      </c>
      <c r="K10" t="s">
        <v>765</v>
      </c>
      <c r="L10" t="s">
        <v>764</v>
      </c>
      <c r="M10" t="s">
        <v>691</v>
      </c>
      <c r="N10" t="s">
        <v>760</v>
      </c>
      <c r="O10" t="s">
        <v>765</v>
      </c>
      <c r="P10" t="s">
        <v>764</v>
      </c>
    </row>
    <row r="11" spans="1:16">
      <c r="A11" t="s">
        <v>557</v>
      </c>
      <c r="B11" t="s">
        <v>762</v>
      </c>
      <c r="D11" t="s">
        <v>764</v>
      </c>
      <c r="E11" t="s">
        <v>692</v>
      </c>
      <c r="F11" t="s">
        <v>760</v>
      </c>
      <c r="G11" t="s">
        <v>765</v>
      </c>
      <c r="H11" t="s">
        <v>764</v>
      </c>
      <c r="I11" t="s">
        <v>692</v>
      </c>
      <c r="J11" t="s">
        <v>760</v>
      </c>
      <c r="K11" t="s">
        <v>765</v>
      </c>
      <c r="L11" t="s">
        <v>764</v>
      </c>
      <c r="M11" t="s">
        <v>692</v>
      </c>
      <c r="N11" t="s">
        <v>760</v>
      </c>
      <c r="O11" t="s">
        <v>765</v>
      </c>
      <c r="P11" t="s">
        <v>764</v>
      </c>
    </row>
    <row r="12" spans="1:16">
      <c r="A12" t="s">
        <v>693</v>
      </c>
      <c r="B12" t="s">
        <v>762</v>
      </c>
      <c r="D12" t="s">
        <v>764</v>
      </c>
      <c r="E12" t="s">
        <v>557</v>
      </c>
      <c r="F12" t="s">
        <v>762</v>
      </c>
      <c r="H12" t="s">
        <v>764</v>
      </c>
      <c r="I12" t="s">
        <v>557</v>
      </c>
      <c r="J12" t="s">
        <v>762</v>
      </c>
      <c r="L12" t="s">
        <v>764</v>
      </c>
      <c r="M12" t="s">
        <v>557</v>
      </c>
      <c r="N12" t="s">
        <v>762</v>
      </c>
      <c r="P12" t="s">
        <v>764</v>
      </c>
    </row>
    <row r="13" spans="1:16">
      <c r="A13" t="s">
        <v>558</v>
      </c>
      <c r="B13" t="s">
        <v>762</v>
      </c>
      <c r="D13" t="s">
        <v>764</v>
      </c>
      <c r="E13" t="s">
        <v>693</v>
      </c>
      <c r="F13" t="s">
        <v>762</v>
      </c>
      <c r="H13" t="s">
        <v>764</v>
      </c>
      <c r="I13" t="s">
        <v>693</v>
      </c>
      <c r="J13" t="s">
        <v>762</v>
      </c>
      <c r="L13" t="s">
        <v>764</v>
      </c>
      <c r="M13" t="s">
        <v>693</v>
      </c>
      <c r="N13" t="s">
        <v>762</v>
      </c>
      <c r="P13" t="s">
        <v>764</v>
      </c>
    </row>
    <row r="14" spans="1:16">
      <c r="A14" t="s">
        <v>559</v>
      </c>
      <c r="B14" t="s">
        <v>762</v>
      </c>
      <c r="D14" t="s">
        <v>764</v>
      </c>
      <c r="E14" t="s">
        <v>558</v>
      </c>
      <c r="F14" t="s">
        <v>762</v>
      </c>
      <c r="H14" t="s">
        <v>764</v>
      </c>
      <c r="I14" t="s">
        <v>558</v>
      </c>
      <c r="J14" t="s">
        <v>762</v>
      </c>
      <c r="L14" t="s">
        <v>764</v>
      </c>
      <c r="M14" t="s">
        <v>558</v>
      </c>
      <c r="N14" t="s">
        <v>762</v>
      </c>
      <c r="P14" t="s">
        <v>764</v>
      </c>
    </row>
    <row r="15" spans="1:16">
      <c r="A15" t="s">
        <v>694</v>
      </c>
      <c r="B15" t="s">
        <v>762</v>
      </c>
      <c r="D15" t="s">
        <v>764</v>
      </c>
      <c r="E15" t="s">
        <v>559</v>
      </c>
      <c r="F15" t="s">
        <v>762</v>
      </c>
      <c r="H15" t="s">
        <v>764</v>
      </c>
      <c r="I15" t="s">
        <v>559</v>
      </c>
      <c r="J15" t="s">
        <v>762</v>
      </c>
      <c r="L15" t="s">
        <v>764</v>
      </c>
      <c r="M15" t="s">
        <v>559</v>
      </c>
      <c r="N15" t="s">
        <v>762</v>
      </c>
      <c r="P15" t="s">
        <v>764</v>
      </c>
    </row>
    <row r="16" spans="1:16">
      <c r="A16" t="s">
        <v>560</v>
      </c>
      <c r="B16" t="s">
        <v>762</v>
      </c>
      <c r="D16" t="s">
        <v>764</v>
      </c>
      <c r="E16" t="s">
        <v>694</v>
      </c>
      <c r="F16" t="s">
        <v>762</v>
      </c>
      <c r="H16" t="s">
        <v>764</v>
      </c>
      <c r="I16" t="s">
        <v>694</v>
      </c>
      <c r="J16" t="s">
        <v>762</v>
      </c>
      <c r="L16" t="s">
        <v>764</v>
      </c>
      <c r="M16" t="s">
        <v>694</v>
      </c>
      <c r="N16" t="s">
        <v>762</v>
      </c>
      <c r="P16" t="s">
        <v>764</v>
      </c>
    </row>
    <row r="17" spans="1:16">
      <c r="A17" t="s">
        <v>695</v>
      </c>
      <c r="B17" t="s">
        <v>762</v>
      </c>
      <c r="D17" t="s">
        <v>764</v>
      </c>
      <c r="E17" t="s">
        <v>560</v>
      </c>
      <c r="F17" t="s">
        <v>762</v>
      </c>
      <c r="H17" t="s">
        <v>764</v>
      </c>
      <c r="I17" t="s">
        <v>560</v>
      </c>
      <c r="J17" t="s">
        <v>762</v>
      </c>
      <c r="L17" t="s">
        <v>764</v>
      </c>
      <c r="M17" t="s">
        <v>560</v>
      </c>
      <c r="N17" t="s">
        <v>762</v>
      </c>
      <c r="P17" t="s">
        <v>764</v>
      </c>
    </row>
    <row r="18" spans="1:16">
      <c r="A18" t="s">
        <v>696</v>
      </c>
      <c r="B18" t="s">
        <v>762</v>
      </c>
      <c r="D18" t="s">
        <v>764</v>
      </c>
      <c r="E18" t="s">
        <v>695</v>
      </c>
      <c r="F18" t="s">
        <v>762</v>
      </c>
      <c r="H18" t="s">
        <v>764</v>
      </c>
      <c r="I18" t="s">
        <v>695</v>
      </c>
      <c r="J18" t="s">
        <v>762</v>
      </c>
      <c r="L18" t="s">
        <v>764</v>
      </c>
      <c r="M18" t="s">
        <v>695</v>
      </c>
      <c r="N18" t="s">
        <v>762</v>
      </c>
      <c r="P18" t="s">
        <v>764</v>
      </c>
    </row>
    <row r="19" spans="1:16">
      <c r="A19" t="s">
        <v>697</v>
      </c>
      <c r="B19" t="s">
        <v>760</v>
      </c>
      <c r="C19" t="s">
        <v>765</v>
      </c>
      <c r="D19" t="s">
        <v>764</v>
      </c>
      <c r="E19" t="s">
        <v>696</v>
      </c>
      <c r="F19" t="s">
        <v>762</v>
      </c>
      <c r="H19" t="s">
        <v>764</v>
      </c>
      <c r="I19" t="s">
        <v>696</v>
      </c>
      <c r="J19" t="s">
        <v>762</v>
      </c>
      <c r="L19" t="s">
        <v>764</v>
      </c>
      <c r="M19" t="s">
        <v>696</v>
      </c>
      <c r="N19" t="s">
        <v>762</v>
      </c>
      <c r="P19" t="s">
        <v>764</v>
      </c>
    </row>
    <row r="20" spans="1:16">
      <c r="A20" t="s">
        <v>561</v>
      </c>
      <c r="B20" t="s">
        <v>760</v>
      </c>
      <c r="C20" t="s">
        <v>765</v>
      </c>
      <c r="D20" t="s">
        <v>764</v>
      </c>
      <c r="E20" t="s">
        <v>697</v>
      </c>
      <c r="F20" t="s">
        <v>760</v>
      </c>
      <c r="G20" t="s">
        <v>765</v>
      </c>
      <c r="H20" t="s">
        <v>764</v>
      </c>
      <c r="I20" t="s">
        <v>697</v>
      </c>
      <c r="J20" t="s">
        <v>760</v>
      </c>
      <c r="K20" t="s">
        <v>765</v>
      </c>
      <c r="L20" t="s">
        <v>764</v>
      </c>
      <c r="M20" t="s">
        <v>697</v>
      </c>
      <c r="N20" t="s">
        <v>760</v>
      </c>
      <c r="O20" t="s">
        <v>765</v>
      </c>
      <c r="P20" t="s">
        <v>764</v>
      </c>
    </row>
    <row r="21" spans="1:16">
      <c r="A21" t="s">
        <v>562</v>
      </c>
      <c r="B21" t="s">
        <v>760</v>
      </c>
      <c r="C21" t="s">
        <v>765</v>
      </c>
      <c r="D21" t="s">
        <v>764</v>
      </c>
      <c r="E21" t="s">
        <v>561</v>
      </c>
      <c r="F21" t="s">
        <v>760</v>
      </c>
      <c r="G21" t="s">
        <v>765</v>
      </c>
      <c r="H21" t="s">
        <v>764</v>
      </c>
      <c r="I21" t="s">
        <v>561</v>
      </c>
      <c r="J21" t="s">
        <v>760</v>
      </c>
      <c r="K21" t="s">
        <v>765</v>
      </c>
      <c r="L21" t="s">
        <v>764</v>
      </c>
      <c r="M21" t="s">
        <v>561</v>
      </c>
      <c r="N21" t="s">
        <v>760</v>
      </c>
      <c r="O21" t="s">
        <v>765</v>
      </c>
      <c r="P21" t="s">
        <v>764</v>
      </c>
    </row>
    <row r="22" spans="1:16">
      <c r="A22" t="s">
        <v>563</v>
      </c>
      <c r="B22" t="s">
        <v>760</v>
      </c>
      <c r="C22" t="s">
        <v>765</v>
      </c>
      <c r="D22" t="s">
        <v>764</v>
      </c>
      <c r="E22" t="s">
        <v>562</v>
      </c>
      <c r="F22" t="s">
        <v>760</v>
      </c>
      <c r="G22" t="s">
        <v>765</v>
      </c>
      <c r="H22" t="s">
        <v>764</v>
      </c>
      <c r="I22" t="s">
        <v>562</v>
      </c>
      <c r="J22" t="s">
        <v>760</v>
      </c>
      <c r="K22" t="s">
        <v>765</v>
      </c>
      <c r="L22" t="s">
        <v>764</v>
      </c>
      <c r="M22" t="s">
        <v>562</v>
      </c>
      <c r="N22" t="s">
        <v>760</v>
      </c>
      <c r="O22" t="s">
        <v>765</v>
      </c>
      <c r="P22" t="s">
        <v>764</v>
      </c>
    </row>
    <row r="23" spans="1:16">
      <c r="A23" t="s">
        <v>698</v>
      </c>
      <c r="B23" t="s">
        <v>760</v>
      </c>
      <c r="C23" t="s">
        <v>765</v>
      </c>
      <c r="D23" t="s">
        <v>764</v>
      </c>
      <c r="E23" t="s">
        <v>563</v>
      </c>
      <c r="F23" t="s">
        <v>760</v>
      </c>
      <c r="G23" t="s">
        <v>765</v>
      </c>
      <c r="H23" t="s">
        <v>764</v>
      </c>
      <c r="I23" t="s">
        <v>563</v>
      </c>
      <c r="J23" t="s">
        <v>760</v>
      </c>
      <c r="K23" t="s">
        <v>765</v>
      </c>
      <c r="L23" t="s">
        <v>764</v>
      </c>
      <c r="M23" t="s">
        <v>563</v>
      </c>
      <c r="N23" t="s">
        <v>760</v>
      </c>
      <c r="O23" t="s">
        <v>765</v>
      </c>
      <c r="P23" t="s">
        <v>764</v>
      </c>
    </row>
    <row r="24" spans="1:16">
      <c r="A24" t="s">
        <v>699</v>
      </c>
      <c r="B24" t="s">
        <v>760</v>
      </c>
      <c r="C24" t="s">
        <v>765</v>
      </c>
      <c r="D24" t="s">
        <v>764</v>
      </c>
      <c r="E24" t="s">
        <v>698</v>
      </c>
      <c r="F24" t="s">
        <v>760</v>
      </c>
      <c r="G24" t="s">
        <v>765</v>
      </c>
      <c r="H24" t="s">
        <v>764</v>
      </c>
      <c r="I24" t="s">
        <v>698</v>
      </c>
      <c r="J24" t="s">
        <v>760</v>
      </c>
      <c r="K24" t="s">
        <v>765</v>
      </c>
      <c r="L24" t="s">
        <v>764</v>
      </c>
      <c r="M24" t="s">
        <v>698</v>
      </c>
      <c r="N24" t="s">
        <v>760</v>
      </c>
      <c r="O24" t="s">
        <v>765</v>
      </c>
      <c r="P24" t="s">
        <v>764</v>
      </c>
    </row>
    <row r="25" spans="1:16">
      <c r="A25" t="s">
        <v>700</v>
      </c>
      <c r="B25" t="s">
        <v>760</v>
      </c>
      <c r="C25" t="s">
        <v>765</v>
      </c>
      <c r="D25" t="s">
        <v>764</v>
      </c>
      <c r="E25" t="s">
        <v>699</v>
      </c>
      <c r="F25" t="s">
        <v>760</v>
      </c>
      <c r="G25" t="s">
        <v>765</v>
      </c>
      <c r="H25" t="s">
        <v>764</v>
      </c>
      <c r="I25" t="s">
        <v>699</v>
      </c>
      <c r="J25" t="s">
        <v>760</v>
      </c>
      <c r="K25" t="s">
        <v>765</v>
      </c>
      <c r="L25" t="s">
        <v>764</v>
      </c>
      <c r="M25" t="s">
        <v>699</v>
      </c>
      <c r="N25" t="s">
        <v>760</v>
      </c>
      <c r="O25" t="s">
        <v>765</v>
      </c>
      <c r="P25" t="s">
        <v>764</v>
      </c>
    </row>
    <row r="26" spans="1:16">
      <c r="A26" t="s">
        <v>701</v>
      </c>
      <c r="B26" t="s">
        <v>760</v>
      </c>
      <c r="C26" t="s">
        <v>765</v>
      </c>
      <c r="D26" t="s">
        <v>764</v>
      </c>
      <c r="E26" t="s">
        <v>700</v>
      </c>
      <c r="F26" t="s">
        <v>760</v>
      </c>
      <c r="G26" t="s">
        <v>765</v>
      </c>
      <c r="H26" t="s">
        <v>764</v>
      </c>
      <c r="I26" t="s">
        <v>700</v>
      </c>
      <c r="J26" t="s">
        <v>760</v>
      </c>
      <c r="K26" t="s">
        <v>765</v>
      </c>
      <c r="L26" t="s">
        <v>764</v>
      </c>
      <c r="M26" t="s">
        <v>700</v>
      </c>
      <c r="N26" t="s">
        <v>760</v>
      </c>
      <c r="O26" t="s">
        <v>765</v>
      </c>
      <c r="P26" t="s">
        <v>764</v>
      </c>
    </row>
    <row r="27" spans="1:16">
      <c r="A27" t="s">
        <v>564</v>
      </c>
      <c r="B27" t="s">
        <v>760</v>
      </c>
      <c r="C27" t="s">
        <v>765</v>
      </c>
      <c r="D27" t="s">
        <v>764</v>
      </c>
      <c r="E27" t="s">
        <v>701</v>
      </c>
      <c r="F27" t="s">
        <v>760</v>
      </c>
      <c r="G27" t="s">
        <v>765</v>
      </c>
      <c r="H27" t="s">
        <v>764</v>
      </c>
      <c r="I27" t="s">
        <v>701</v>
      </c>
      <c r="J27" t="s">
        <v>760</v>
      </c>
      <c r="K27" t="s">
        <v>765</v>
      </c>
      <c r="L27" t="s">
        <v>764</v>
      </c>
      <c r="M27" t="s">
        <v>701</v>
      </c>
      <c r="N27" t="s">
        <v>760</v>
      </c>
      <c r="O27" t="s">
        <v>765</v>
      </c>
      <c r="P27" t="s">
        <v>764</v>
      </c>
    </row>
    <row r="28" spans="1:16">
      <c r="A28" t="s">
        <v>702</v>
      </c>
      <c r="B28" t="s">
        <v>760</v>
      </c>
      <c r="C28" t="s">
        <v>765</v>
      </c>
      <c r="D28" t="s">
        <v>764</v>
      </c>
      <c r="E28" t="s">
        <v>564</v>
      </c>
      <c r="F28" t="s">
        <v>760</v>
      </c>
      <c r="G28" t="s">
        <v>765</v>
      </c>
      <c r="H28" t="s">
        <v>764</v>
      </c>
      <c r="I28" t="s">
        <v>564</v>
      </c>
      <c r="J28" t="s">
        <v>760</v>
      </c>
      <c r="K28" t="s">
        <v>765</v>
      </c>
      <c r="L28" t="s">
        <v>764</v>
      </c>
      <c r="M28" t="s">
        <v>564</v>
      </c>
      <c r="N28" t="s">
        <v>760</v>
      </c>
      <c r="O28" t="s">
        <v>765</v>
      </c>
      <c r="P28" t="s">
        <v>764</v>
      </c>
    </row>
    <row r="29" spans="1:16">
      <c r="A29" t="s">
        <v>703</v>
      </c>
      <c r="B29" t="s">
        <v>760</v>
      </c>
      <c r="C29" t="s">
        <v>765</v>
      </c>
      <c r="D29" t="s">
        <v>764</v>
      </c>
      <c r="E29" t="s">
        <v>702</v>
      </c>
      <c r="F29" t="s">
        <v>760</v>
      </c>
      <c r="G29" t="s">
        <v>765</v>
      </c>
      <c r="H29" t="s">
        <v>764</v>
      </c>
      <c r="I29" t="s">
        <v>702</v>
      </c>
      <c r="J29" t="s">
        <v>760</v>
      </c>
      <c r="K29" t="s">
        <v>765</v>
      </c>
      <c r="L29" t="s">
        <v>764</v>
      </c>
      <c r="M29" t="s">
        <v>702</v>
      </c>
      <c r="N29" t="s">
        <v>760</v>
      </c>
      <c r="O29" t="s">
        <v>765</v>
      </c>
      <c r="P29" t="s">
        <v>764</v>
      </c>
    </row>
    <row r="30" spans="1:16">
      <c r="A30" t="s">
        <v>565</v>
      </c>
      <c r="B30" t="s">
        <v>762</v>
      </c>
      <c r="D30" t="s">
        <v>764</v>
      </c>
      <c r="E30" t="s">
        <v>703</v>
      </c>
      <c r="F30" t="s">
        <v>760</v>
      </c>
      <c r="G30" t="s">
        <v>765</v>
      </c>
      <c r="H30" t="s">
        <v>764</v>
      </c>
      <c r="I30" t="s">
        <v>703</v>
      </c>
      <c r="J30" t="s">
        <v>760</v>
      </c>
      <c r="K30" t="s">
        <v>765</v>
      </c>
      <c r="L30" t="s">
        <v>764</v>
      </c>
      <c r="M30" t="s">
        <v>703</v>
      </c>
      <c r="N30" t="s">
        <v>760</v>
      </c>
      <c r="O30" t="s">
        <v>765</v>
      </c>
      <c r="P30" t="s">
        <v>764</v>
      </c>
    </row>
    <row r="31" spans="1:16">
      <c r="A31" t="s">
        <v>704</v>
      </c>
      <c r="B31" t="s">
        <v>760</v>
      </c>
      <c r="C31" t="s">
        <v>765</v>
      </c>
      <c r="D31" t="s">
        <v>764</v>
      </c>
      <c r="E31" t="s">
        <v>565</v>
      </c>
      <c r="F31" t="s">
        <v>762</v>
      </c>
      <c r="H31" t="s">
        <v>764</v>
      </c>
      <c r="I31" t="s">
        <v>565</v>
      </c>
      <c r="J31" t="s">
        <v>762</v>
      </c>
      <c r="L31" t="s">
        <v>764</v>
      </c>
      <c r="M31" t="s">
        <v>565</v>
      </c>
      <c r="N31" t="s">
        <v>762</v>
      </c>
      <c r="P31" t="s">
        <v>764</v>
      </c>
    </row>
    <row r="32" spans="1:16">
      <c r="A32" t="s">
        <v>705</v>
      </c>
      <c r="B32" t="s">
        <v>760</v>
      </c>
      <c r="C32" t="s">
        <v>765</v>
      </c>
      <c r="D32" t="s">
        <v>764</v>
      </c>
      <c r="E32" t="s">
        <v>704</v>
      </c>
      <c r="F32" t="s">
        <v>760</v>
      </c>
      <c r="G32" t="s">
        <v>765</v>
      </c>
      <c r="H32" t="s">
        <v>764</v>
      </c>
      <c r="I32" t="s">
        <v>704</v>
      </c>
      <c r="J32" t="s">
        <v>760</v>
      </c>
      <c r="K32" t="s">
        <v>765</v>
      </c>
      <c r="L32" t="s">
        <v>764</v>
      </c>
      <c r="M32" t="s">
        <v>704</v>
      </c>
      <c r="N32" t="s">
        <v>760</v>
      </c>
      <c r="O32" t="s">
        <v>765</v>
      </c>
      <c r="P32" t="s">
        <v>764</v>
      </c>
    </row>
    <row r="33" spans="1:16">
      <c r="A33" t="s">
        <v>566</v>
      </c>
      <c r="B33" t="s">
        <v>760</v>
      </c>
      <c r="C33" t="s">
        <v>765</v>
      </c>
      <c r="D33" t="s">
        <v>764</v>
      </c>
      <c r="E33" t="s">
        <v>705</v>
      </c>
      <c r="F33" t="s">
        <v>760</v>
      </c>
      <c r="G33" t="s">
        <v>765</v>
      </c>
      <c r="H33" t="s">
        <v>764</v>
      </c>
      <c r="I33" t="s">
        <v>705</v>
      </c>
      <c r="J33" t="s">
        <v>760</v>
      </c>
      <c r="K33" t="s">
        <v>765</v>
      </c>
      <c r="L33" t="s">
        <v>764</v>
      </c>
      <c r="M33" t="s">
        <v>705</v>
      </c>
      <c r="N33" t="s">
        <v>760</v>
      </c>
      <c r="O33" t="s">
        <v>765</v>
      </c>
      <c r="P33" t="s">
        <v>764</v>
      </c>
    </row>
    <row r="34" spans="1:16">
      <c r="A34" t="s">
        <v>568</v>
      </c>
      <c r="B34" t="s">
        <v>760</v>
      </c>
      <c r="C34" t="s">
        <v>765</v>
      </c>
      <c r="D34" t="s">
        <v>764</v>
      </c>
      <c r="E34" t="s">
        <v>566</v>
      </c>
      <c r="F34" t="s">
        <v>760</v>
      </c>
      <c r="G34" t="s">
        <v>765</v>
      </c>
      <c r="H34" t="s">
        <v>764</v>
      </c>
      <c r="I34" t="s">
        <v>566</v>
      </c>
      <c r="J34" t="s">
        <v>760</v>
      </c>
      <c r="K34" t="s">
        <v>765</v>
      </c>
      <c r="L34" t="s">
        <v>764</v>
      </c>
      <c r="M34" t="s">
        <v>566</v>
      </c>
      <c r="N34" t="s">
        <v>760</v>
      </c>
      <c r="O34" t="s">
        <v>765</v>
      </c>
      <c r="P34" t="s">
        <v>764</v>
      </c>
    </row>
    <row r="35" spans="1:16">
      <c r="A35" t="s">
        <v>706</v>
      </c>
      <c r="B35" t="s">
        <v>760</v>
      </c>
      <c r="C35" t="s">
        <v>765</v>
      </c>
      <c r="D35" t="s">
        <v>764</v>
      </c>
      <c r="E35" t="s">
        <v>568</v>
      </c>
      <c r="F35" t="s">
        <v>760</v>
      </c>
      <c r="G35" t="s">
        <v>765</v>
      </c>
      <c r="H35" t="s">
        <v>764</v>
      </c>
      <c r="I35" t="s">
        <v>568</v>
      </c>
      <c r="J35" t="s">
        <v>760</v>
      </c>
      <c r="K35" t="s">
        <v>765</v>
      </c>
      <c r="L35" t="s">
        <v>764</v>
      </c>
      <c r="M35" t="s">
        <v>568</v>
      </c>
      <c r="N35" t="s">
        <v>760</v>
      </c>
      <c r="O35" t="s">
        <v>765</v>
      </c>
      <c r="P35" t="s">
        <v>764</v>
      </c>
    </row>
    <row r="36" spans="1:16">
      <c r="A36" t="s">
        <v>707</v>
      </c>
      <c r="B36" t="s">
        <v>760</v>
      </c>
      <c r="C36" t="s">
        <v>765</v>
      </c>
      <c r="D36" t="s">
        <v>764</v>
      </c>
      <c r="E36" t="s">
        <v>706</v>
      </c>
      <c r="F36" t="s">
        <v>760</v>
      </c>
      <c r="G36" t="s">
        <v>765</v>
      </c>
      <c r="H36" t="s">
        <v>764</v>
      </c>
      <c r="I36" t="s">
        <v>706</v>
      </c>
      <c r="J36" t="s">
        <v>760</v>
      </c>
      <c r="K36" t="s">
        <v>765</v>
      </c>
      <c r="L36" t="s">
        <v>764</v>
      </c>
      <c r="M36" t="s">
        <v>706</v>
      </c>
      <c r="N36" t="s">
        <v>760</v>
      </c>
      <c r="O36" t="s">
        <v>765</v>
      </c>
      <c r="P36" t="s">
        <v>764</v>
      </c>
    </row>
    <row r="37" spans="1:16">
      <c r="A37" t="s">
        <v>708</v>
      </c>
      <c r="B37" t="s">
        <v>760</v>
      </c>
      <c r="C37" t="s">
        <v>765</v>
      </c>
      <c r="D37" t="s">
        <v>764</v>
      </c>
      <c r="E37" t="s">
        <v>707</v>
      </c>
      <c r="F37" t="s">
        <v>760</v>
      </c>
      <c r="G37" t="s">
        <v>765</v>
      </c>
      <c r="H37" t="s">
        <v>764</v>
      </c>
      <c r="I37" t="s">
        <v>707</v>
      </c>
      <c r="J37" t="s">
        <v>760</v>
      </c>
      <c r="K37" t="s">
        <v>765</v>
      </c>
      <c r="L37" t="s">
        <v>764</v>
      </c>
      <c r="M37" t="s">
        <v>707</v>
      </c>
      <c r="N37" t="s">
        <v>760</v>
      </c>
      <c r="O37" t="s">
        <v>765</v>
      </c>
      <c r="P37" t="s">
        <v>764</v>
      </c>
    </row>
    <row r="38" spans="1:16">
      <c r="A38" t="s">
        <v>709</v>
      </c>
      <c r="B38" t="s">
        <v>762</v>
      </c>
      <c r="D38" t="s">
        <v>764</v>
      </c>
      <c r="E38" t="s">
        <v>708</v>
      </c>
      <c r="F38" t="s">
        <v>760</v>
      </c>
      <c r="G38" t="s">
        <v>765</v>
      </c>
      <c r="H38" t="s">
        <v>764</v>
      </c>
      <c r="I38" t="s">
        <v>708</v>
      </c>
      <c r="J38" t="s">
        <v>760</v>
      </c>
      <c r="K38" t="s">
        <v>765</v>
      </c>
      <c r="L38" t="s">
        <v>764</v>
      </c>
      <c r="M38" t="s">
        <v>708</v>
      </c>
      <c r="N38" t="s">
        <v>760</v>
      </c>
      <c r="O38" t="s">
        <v>765</v>
      </c>
      <c r="P38" t="s">
        <v>764</v>
      </c>
    </row>
    <row r="39" spans="1:16">
      <c r="A39" t="s">
        <v>569</v>
      </c>
      <c r="B39" t="s">
        <v>760</v>
      </c>
      <c r="C39" t="s">
        <v>765</v>
      </c>
      <c r="D39" t="s">
        <v>764</v>
      </c>
      <c r="E39" t="s">
        <v>709</v>
      </c>
      <c r="F39" t="s">
        <v>762</v>
      </c>
      <c r="H39" t="s">
        <v>764</v>
      </c>
      <c r="I39" t="s">
        <v>709</v>
      </c>
      <c r="J39" t="s">
        <v>762</v>
      </c>
      <c r="L39" t="s">
        <v>764</v>
      </c>
      <c r="M39" t="s">
        <v>709</v>
      </c>
      <c r="N39" t="s">
        <v>762</v>
      </c>
      <c r="P39" t="s">
        <v>764</v>
      </c>
    </row>
    <row r="40" spans="1:16">
      <c r="A40" t="s">
        <v>710</v>
      </c>
      <c r="B40" t="s">
        <v>760</v>
      </c>
      <c r="C40" t="s">
        <v>765</v>
      </c>
      <c r="D40" t="s">
        <v>764</v>
      </c>
      <c r="E40" t="s">
        <v>569</v>
      </c>
      <c r="F40" t="s">
        <v>760</v>
      </c>
      <c r="G40" t="s">
        <v>765</v>
      </c>
      <c r="H40" t="s">
        <v>764</v>
      </c>
      <c r="I40" t="s">
        <v>569</v>
      </c>
      <c r="J40" t="s">
        <v>760</v>
      </c>
      <c r="K40" t="s">
        <v>765</v>
      </c>
      <c r="L40" t="s">
        <v>764</v>
      </c>
      <c r="M40" t="s">
        <v>569</v>
      </c>
      <c r="N40" t="s">
        <v>760</v>
      </c>
      <c r="O40" t="s">
        <v>765</v>
      </c>
      <c r="P40" t="s">
        <v>764</v>
      </c>
    </row>
    <row r="41" spans="1:16">
      <c r="A41" t="s">
        <v>570</v>
      </c>
      <c r="B41" t="s">
        <v>760</v>
      </c>
      <c r="C41" t="s">
        <v>765</v>
      </c>
      <c r="D41" t="s">
        <v>764</v>
      </c>
      <c r="E41" t="s">
        <v>710</v>
      </c>
      <c r="F41" t="s">
        <v>760</v>
      </c>
      <c r="G41" t="s">
        <v>765</v>
      </c>
      <c r="H41" t="s">
        <v>764</v>
      </c>
      <c r="I41" t="s">
        <v>710</v>
      </c>
      <c r="J41" t="s">
        <v>760</v>
      </c>
      <c r="K41" t="s">
        <v>765</v>
      </c>
      <c r="L41" t="s">
        <v>764</v>
      </c>
      <c r="M41" t="s">
        <v>710</v>
      </c>
      <c r="N41" t="s">
        <v>760</v>
      </c>
      <c r="O41" t="s">
        <v>765</v>
      </c>
      <c r="P41" t="s">
        <v>764</v>
      </c>
    </row>
    <row r="42" spans="1:16">
      <c r="A42" t="s">
        <v>711</v>
      </c>
      <c r="B42" t="s">
        <v>760</v>
      </c>
      <c r="C42" t="s">
        <v>765</v>
      </c>
      <c r="D42" t="s">
        <v>764</v>
      </c>
      <c r="E42" t="s">
        <v>570</v>
      </c>
      <c r="F42" t="s">
        <v>760</v>
      </c>
      <c r="G42" t="s">
        <v>765</v>
      </c>
      <c r="H42" t="s">
        <v>764</v>
      </c>
      <c r="I42" t="s">
        <v>570</v>
      </c>
      <c r="J42" t="s">
        <v>760</v>
      </c>
      <c r="K42" t="s">
        <v>765</v>
      </c>
      <c r="L42" t="s">
        <v>764</v>
      </c>
      <c r="M42" t="s">
        <v>570</v>
      </c>
      <c r="N42" t="s">
        <v>760</v>
      </c>
      <c r="O42" t="s">
        <v>765</v>
      </c>
      <c r="P42" t="s">
        <v>764</v>
      </c>
    </row>
    <row r="43" spans="1:16">
      <c r="A43" t="s">
        <v>712</v>
      </c>
      <c r="B43" t="s">
        <v>760</v>
      </c>
      <c r="C43" t="s">
        <v>765</v>
      </c>
      <c r="D43" t="s">
        <v>764</v>
      </c>
      <c r="E43" t="s">
        <v>711</v>
      </c>
      <c r="F43" t="s">
        <v>760</v>
      </c>
      <c r="G43" t="s">
        <v>765</v>
      </c>
      <c r="H43" t="s">
        <v>764</v>
      </c>
      <c r="I43" t="s">
        <v>711</v>
      </c>
      <c r="J43" t="s">
        <v>760</v>
      </c>
      <c r="K43" t="s">
        <v>765</v>
      </c>
      <c r="L43" t="s">
        <v>764</v>
      </c>
      <c r="M43" t="s">
        <v>711</v>
      </c>
      <c r="N43" t="s">
        <v>760</v>
      </c>
      <c r="O43" t="s">
        <v>765</v>
      </c>
      <c r="P43" t="s">
        <v>764</v>
      </c>
    </row>
    <row r="44" spans="1:16">
      <c r="A44" t="s">
        <v>713</v>
      </c>
      <c r="B44" t="s">
        <v>760</v>
      </c>
      <c r="C44" t="s">
        <v>765</v>
      </c>
      <c r="D44" t="s">
        <v>764</v>
      </c>
      <c r="E44" t="s">
        <v>712</v>
      </c>
      <c r="F44" t="s">
        <v>760</v>
      </c>
      <c r="G44" t="s">
        <v>765</v>
      </c>
      <c r="H44" t="s">
        <v>764</v>
      </c>
      <c r="I44" t="s">
        <v>712</v>
      </c>
      <c r="J44" t="s">
        <v>760</v>
      </c>
      <c r="K44" t="s">
        <v>765</v>
      </c>
      <c r="L44" t="s">
        <v>764</v>
      </c>
      <c r="M44" t="s">
        <v>712</v>
      </c>
      <c r="N44" t="s">
        <v>760</v>
      </c>
      <c r="O44" t="s">
        <v>765</v>
      </c>
      <c r="P44" t="s">
        <v>764</v>
      </c>
    </row>
    <row r="45" spans="1:16">
      <c r="A45" t="s">
        <v>571</v>
      </c>
      <c r="B45" t="s">
        <v>760</v>
      </c>
      <c r="C45" t="s">
        <v>765</v>
      </c>
      <c r="D45" t="s">
        <v>764</v>
      </c>
      <c r="E45" t="s">
        <v>713</v>
      </c>
      <c r="F45" t="s">
        <v>760</v>
      </c>
      <c r="G45" t="s">
        <v>765</v>
      </c>
      <c r="H45" t="s">
        <v>764</v>
      </c>
      <c r="I45" t="s">
        <v>713</v>
      </c>
      <c r="J45" t="s">
        <v>760</v>
      </c>
      <c r="K45" t="s">
        <v>765</v>
      </c>
      <c r="L45" t="s">
        <v>764</v>
      </c>
      <c r="M45" t="s">
        <v>713</v>
      </c>
      <c r="N45" t="s">
        <v>760</v>
      </c>
      <c r="O45" t="s">
        <v>765</v>
      </c>
      <c r="P45" t="s">
        <v>764</v>
      </c>
    </row>
    <row r="46" spans="1:16">
      <c r="A46" t="s">
        <v>714</v>
      </c>
      <c r="B46" t="s">
        <v>760</v>
      </c>
      <c r="C46" t="s">
        <v>765</v>
      </c>
      <c r="D46" t="s">
        <v>764</v>
      </c>
      <c r="E46" t="s">
        <v>571</v>
      </c>
      <c r="F46" t="s">
        <v>760</v>
      </c>
      <c r="G46" t="s">
        <v>765</v>
      </c>
      <c r="H46" t="s">
        <v>764</v>
      </c>
      <c r="I46" t="s">
        <v>571</v>
      </c>
      <c r="J46" t="s">
        <v>760</v>
      </c>
      <c r="K46" t="s">
        <v>765</v>
      </c>
      <c r="L46" t="s">
        <v>764</v>
      </c>
      <c r="M46" t="s">
        <v>571</v>
      </c>
      <c r="N46" t="s">
        <v>760</v>
      </c>
      <c r="O46" t="s">
        <v>765</v>
      </c>
      <c r="P46" t="s">
        <v>764</v>
      </c>
    </row>
    <row r="47" spans="1:16">
      <c r="A47" t="s">
        <v>715</v>
      </c>
      <c r="B47" t="s">
        <v>760</v>
      </c>
      <c r="C47" t="s">
        <v>765</v>
      </c>
      <c r="D47" t="s">
        <v>764</v>
      </c>
      <c r="E47" t="s">
        <v>714</v>
      </c>
      <c r="F47" t="s">
        <v>760</v>
      </c>
      <c r="G47" t="s">
        <v>765</v>
      </c>
      <c r="H47" t="s">
        <v>764</v>
      </c>
      <c r="I47" t="s">
        <v>714</v>
      </c>
      <c r="J47" t="s">
        <v>760</v>
      </c>
      <c r="K47" t="s">
        <v>765</v>
      </c>
      <c r="L47" t="s">
        <v>764</v>
      </c>
      <c r="M47" t="s">
        <v>714</v>
      </c>
      <c r="N47" t="s">
        <v>760</v>
      </c>
      <c r="O47" t="s">
        <v>765</v>
      </c>
      <c r="P47" t="s">
        <v>764</v>
      </c>
    </row>
    <row r="48" spans="1:16">
      <c r="A48" t="s">
        <v>716</v>
      </c>
      <c r="B48" t="s">
        <v>760</v>
      </c>
      <c r="C48" t="s">
        <v>765</v>
      </c>
      <c r="D48" t="s">
        <v>764</v>
      </c>
      <c r="E48" t="s">
        <v>715</v>
      </c>
      <c r="F48" t="s">
        <v>760</v>
      </c>
      <c r="G48" t="s">
        <v>765</v>
      </c>
      <c r="H48" t="s">
        <v>764</v>
      </c>
      <c r="I48" t="s">
        <v>715</v>
      </c>
      <c r="J48" t="s">
        <v>760</v>
      </c>
      <c r="K48" t="s">
        <v>765</v>
      </c>
      <c r="L48" t="s">
        <v>764</v>
      </c>
      <c r="M48" t="s">
        <v>715</v>
      </c>
      <c r="N48" t="s">
        <v>760</v>
      </c>
      <c r="O48" t="s">
        <v>765</v>
      </c>
      <c r="P48" t="s">
        <v>764</v>
      </c>
    </row>
    <row r="49" spans="1:16">
      <c r="A49" t="s">
        <v>572</v>
      </c>
      <c r="B49" t="s">
        <v>760</v>
      </c>
      <c r="C49" t="s">
        <v>765</v>
      </c>
      <c r="D49" t="s">
        <v>764</v>
      </c>
      <c r="E49" t="s">
        <v>716</v>
      </c>
      <c r="F49" t="s">
        <v>760</v>
      </c>
      <c r="G49" t="s">
        <v>765</v>
      </c>
      <c r="H49" t="s">
        <v>764</v>
      </c>
      <c r="I49" t="s">
        <v>716</v>
      </c>
      <c r="J49" t="s">
        <v>760</v>
      </c>
      <c r="K49" t="s">
        <v>765</v>
      </c>
      <c r="L49" t="s">
        <v>764</v>
      </c>
      <c r="M49" t="s">
        <v>716</v>
      </c>
      <c r="N49" t="s">
        <v>760</v>
      </c>
      <c r="O49" t="s">
        <v>765</v>
      </c>
      <c r="P49" t="s">
        <v>764</v>
      </c>
    </row>
    <row r="50" spans="1:16">
      <c r="A50" t="s">
        <v>573</v>
      </c>
      <c r="B50" t="s">
        <v>762</v>
      </c>
      <c r="D50" t="s">
        <v>764</v>
      </c>
      <c r="E50" t="s">
        <v>572</v>
      </c>
      <c r="F50" t="s">
        <v>760</v>
      </c>
      <c r="G50" t="s">
        <v>765</v>
      </c>
      <c r="H50" t="s">
        <v>764</v>
      </c>
      <c r="I50" t="s">
        <v>572</v>
      </c>
      <c r="J50" t="s">
        <v>760</v>
      </c>
      <c r="K50" t="s">
        <v>765</v>
      </c>
      <c r="L50" t="s">
        <v>764</v>
      </c>
      <c r="M50" t="s">
        <v>572</v>
      </c>
      <c r="N50" t="s">
        <v>760</v>
      </c>
      <c r="O50" t="s">
        <v>765</v>
      </c>
      <c r="P50" t="s">
        <v>764</v>
      </c>
    </row>
    <row r="51" spans="1:16">
      <c r="A51" t="s">
        <v>574</v>
      </c>
      <c r="B51" t="s">
        <v>760</v>
      </c>
      <c r="C51" t="s">
        <v>765</v>
      </c>
      <c r="D51" t="s">
        <v>764</v>
      </c>
      <c r="E51" t="s">
        <v>573</v>
      </c>
      <c r="F51" t="s">
        <v>762</v>
      </c>
      <c r="H51" t="s">
        <v>764</v>
      </c>
      <c r="I51" t="s">
        <v>573</v>
      </c>
      <c r="J51" t="s">
        <v>762</v>
      </c>
      <c r="L51" t="s">
        <v>764</v>
      </c>
      <c r="M51" t="s">
        <v>573</v>
      </c>
      <c r="N51" t="s">
        <v>762</v>
      </c>
      <c r="P51" t="s">
        <v>764</v>
      </c>
    </row>
    <row r="52" spans="1:16">
      <c r="A52" t="s">
        <v>575</v>
      </c>
      <c r="B52" t="s">
        <v>760</v>
      </c>
      <c r="C52" t="s">
        <v>765</v>
      </c>
      <c r="D52" t="s">
        <v>764</v>
      </c>
      <c r="E52" t="s">
        <v>574</v>
      </c>
      <c r="F52" t="s">
        <v>760</v>
      </c>
      <c r="G52" t="s">
        <v>765</v>
      </c>
      <c r="H52" t="s">
        <v>764</v>
      </c>
      <c r="I52" t="s">
        <v>574</v>
      </c>
      <c r="J52" t="s">
        <v>760</v>
      </c>
      <c r="K52" t="s">
        <v>765</v>
      </c>
      <c r="L52" t="s">
        <v>764</v>
      </c>
      <c r="M52" t="s">
        <v>574</v>
      </c>
      <c r="N52" t="s">
        <v>760</v>
      </c>
      <c r="O52" t="s">
        <v>765</v>
      </c>
      <c r="P52" t="s">
        <v>764</v>
      </c>
    </row>
    <row r="53" spans="1:16">
      <c r="A53" t="s">
        <v>717</v>
      </c>
      <c r="B53" t="s">
        <v>760</v>
      </c>
      <c r="C53" t="s">
        <v>765</v>
      </c>
      <c r="D53" t="s">
        <v>764</v>
      </c>
      <c r="E53" t="s">
        <v>575</v>
      </c>
      <c r="F53" t="s">
        <v>760</v>
      </c>
      <c r="G53" t="s">
        <v>765</v>
      </c>
      <c r="H53" t="s">
        <v>764</v>
      </c>
      <c r="I53" t="s">
        <v>575</v>
      </c>
      <c r="J53" t="s">
        <v>760</v>
      </c>
      <c r="K53" t="s">
        <v>765</v>
      </c>
      <c r="L53" t="s">
        <v>764</v>
      </c>
      <c r="M53" t="s">
        <v>575</v>
      </c>
      <c r="N53" t="s">
        <v>760</v>
      </c>
      <c r="O53" t="s">
        <v>765</v>
      </c>
      <c r="P53" t="s">
        <v>764</v>
      </c>
    </row>
    <row r="54" spans="1:16">
      <c r="A54" t="s">
        <v>718</v>
      </c>
      <c r="B54" t="s">
        <v>760</v>
      </c>
      <c r="C54" t="s">
        <v>765</v>
      </c>
      <c r="D54" t="s">
        <v>764</v>
      </c>
      <c r="E54" t="s">
        <v>717</v>
      </c>
      <c r="F54" t="s">
        <v>760</v>
      </c>
      <c r="G54" t="s">
        <v>765</v>
      </c>
      <c r="H54" t="s">
        <v>764</v>
      </c>
      <c r="I54" t="s">
        <v>717</v>
      </c>
      <c r="J54" t="s">
        <v>760</v>
      </c>
      <c r="K54" t="s">
        <v>765</v>
      </c>
      <c r="L54" t="s">
        <v>764</v>
      </c>
      <c r="M54" t="s">
        <v>717</v>
      </c>
      <c r="N54" t="s">
        <v>760</v>
      </c>
      <c r="O54" t="s">
        <v>765</v>
      </c>
      <c r="P54" t="s">
        <v>764</v>
      </c>
    </row>
    <row r="55" spans="1:16">
      <c r="A55" t="s">
        <v>576</v>
      </c>
      <c r="B55" t="s">
        <v>760</v>
      </c>
      <c r="C55" t="s">
        <v>765</v>
      </c>
      <c r="D55" t="s">
        <v>764</v>
      </c>
      <c r="E55" t="s">
        <v>718</v>
      </c>
      <c r="F55" t="s">
        <v>760</v>
      </c>
      <c r="G55" t="s">
        <v>765</v>
      </c>
      <c r="H55" t="s">
        <v>764</v>
      </c>
      <c r="I55" t="s">
        <v>718</v>
      </c>
      <c r="J55" t="s">
        <v>760</v>
      </c>
      <c r="K55" t="s">
        <v>765</v>
      </c>
      <c r="L55" t="s">
        <v>764</v>
      </c>
      <c r="M55" t="s">
        <v>718</v>
      </c>
      <c r="N55" t="s">
        <v>760</v>
      </c>
      <c r="O55" t="s">
        <v>765</v>
      </c>
      <c r="P55" t="s">
        <v>764</v>
      </c>
    </row>
    <row r="56" spans="1:16">
      <c r="A56" t="s">
        <v>719</v>
      </c>
      <c r="B56" t="s">
        <v>760</v>
      </c>
      <c r="C56" t="s">
        <v>765</v>
      </c>
      <c r="D56" t="s">
        <v>764</v>
      </c>
      <c r="E56" t="s">
        <v>576</v>
      </c>
      <c r="F56" t="s">
        <v>760</v>
      </c>
      <c r="G56" t="s">
        <v>765</v>
      </c>
      <c r="H56" t="s">
        <v>764</v>
      </c>
      <c r="I56" t="s">
        <v>576</v>
      </c>
      <c r="J56" t="s">
        <v>760</v>
      </c>
      <c r="K56" t="s">
        <v>765</v>
      </c>
      <c r="L56" t="s">
        <v>764</v>
      </c>
      <c r="M56" t="s">
        <v>576</v>
      </c>
      <c r="N56" t="s">
        <v>760</v>
      </c>
      <c r="O56" t="s">
        <v>765</v>
      </c>
      <c r="P56" t="s">
        <v>764</v>
      </c>
    </row>
    <row r="57" spans="1:16">
      <c r="A57" t="s">
        <v>577</v>
      </c>
      <c r="B57" t="s">
        <v>760</v>
      </c>
      <c r="C57" t="s">
        <v>765</v>
      </c>
      <c r="D57" t="s">
        <v>764</v>
      </c>
      <c r="E57" t="s">
        <v>719</v>
      </c>
      <c r="F57" t="s">
        <v>760</v>
      </c>
      <c r="G57" t="s">
        <v>765</v>
      </c>
      <c r="H57" t="s">
        <v>764</v>
      </c>
      <c r="I57" t="s">
        <v>719</v>
      </c>
      <c r="J57" t="s">
        <v>760</v>
      </c>
      <c r="K57" t="s">
        <v>765</v>
      </c>
      <c r="L57" t="s">
        <v>764</v>
      </c>
      <c r="M57" t="s">
        <v>719</v>
      </c>
      <c r="N57" t="s">
        <v>760</v>
      </c>
      <c r="O57" t="s">
        <v>765</v>
      </c>
      <c r="P57" t="s">
        <v>764</v>
      </c>
    </row>
    <row r="58" spans="1:16">
      <c r="A58" t="s">
        <v>578</v>
      </c>
      <c r="B58" t="s">
        <v>762</v>
      </c>
      <c r="D58" t="s">
        <v>764</v>
      </c>
      <c r="E58" t="s">
        <v>577</v>
      </c>
      <c r="F58" t="s">
        <v>760</v>
      </c>
      <c r="G58" t="s">
        <v>765</v>
      </c>
      <c r="H58" t="s">
        <v>764</v>
      </c>
      <c r="I58" t="s">
        <v>577</v>
      </c>
      <c r="J58" t="s">
        <v>760</v>
      </c>
      <c r="K58" t="s">
        <v>765</v>
      </c>
      <c r="L58" t="s">
        <v>764</v>
      </c>
      <c r="M58" t="s">
        <v>577</v>
      </c>
      <c r="N58" t="s">
        <v>760</v>
      </c>
      <c r="O58" t="s">
        <v>765</v>
      </c>
      <c r="P58" t="s">
        <v>764</v>
      </c>
    </row>
    <row r="59" spans="1:16">
      <c r="A59" t="s">
        <v>579</v>
      </c>
      <c r="B59" t="s">
        <v>762</v>
      </c>
      <c r="D59" t="s">
        <v>764</v>
      </c>
      <c r="E59" t="s">
        <v>578</v>
      </c>
      <c r="F59" t="s">
        <v>762</v>
      </c>
      <c r="H59" t="s">
        <v>764</v>
      </c>
      <c r="I59" t="s">
        <v>578</v>
      </c>
      <c r="J59" t="s">
        <v>762</v>
      </c>
      <c r="L59" t="s">
        <v>764</v>
      </c>
      <c r="M59" t="s">
        <v>578</v>
      </c>
      <c r="N59" t="s">
        <v>762</v>
      </c>
      <c r="P59" t="s">
        <v>764</v>
      </c>
    </row>
    <row r="60" spans="1:16">
      <c r="A60" t="s">
        <v>720</v>
      </c>
      <c r="B60" t="s">
        <v>762</v>
      </c>
      <c r="D60" t="s">
        <v>764</v>
      </c>
      <c r="E60" t="s">
        <v>579</v>
      </c>
      <c r="F60" t="s">
        <v>762</v>
      </c>
      <c r="H60" t="s">
        <v>764</v>
      </c>
      <c r="I60" t="s">
        <v>579</v>
      </c>
      <c r="J60" t="s">
        <v>762</v>
      </c>
      <c r="L60" t="s">
        <v>764</v>
      </c>
      <c r="M60" t="s">
        <v>579</v>
      </c>
      <c r="N60" t="s">
        <v>762</v>
      </c>
      <c r="P60" t="s">
        <v>764</v>
      </c>
    </row>
    <row r="61" spans="1:16">
      <c r="A61" t="s">
        <v>580</v>
      </c>
      <c r="B61" t="s">
        <v>762</v>
      </c>
      <c r="D61" t="s">
        <v>764</v>
      </c>
      <c r="E61" t="s">
        <v>720</v>
      </c>
      <c r="F61" t="s">
        <v>762</v>
      </c>
      <c r="H61" t="s">
        <v>764</v>
      </c>
      <c r="I61" t="s">
        <v>720</v>
      </c>
      <c r="J61" t="s">
        <v>762</v>
      </c>
      <c r="L61" t="s">
        <v>764</v>
      </c>
      <c r="M61" t="s">
        <v>720</v>
      </c>
      <c r="N61" t="s">
        <v>762</v>
      </c>
      <c r="P61" t="s">
        <v>764</v>
      </c>
    </row>
    <row r="62" spans="1:16">
      <c r="A62" t="s">
        <v>581</v>
      </c>
      <c r="B62" t="s">
        <v>762</v>
      </c>
      <c r="D62" t="s">
        <v>764</v>
      </c>
      <c r="E62" t="s">
        <v>580</v>
      </c>
      <c r="F62" t="s">
        <v>762</v>
      </c>
      <c r="H62" t="s">
        <v>764</v>
      </c>
      <c r="I62" t="s">
        <v>580</v>
      </c>
      <c r="J62" t="s">
        <v>762</v>
      </c>
      <c r="L62" t="s">
        <v>764</v>
      </c>
      <c r="M62" t="s">
        <v>580</v>
      </c>
      <c r="N62" t="s">
        <v>762</v>
      </c>
      <c r="P62" t="s">
        <v>764</v>
      </c>
    </row>
    <row r="63" spans="1:16">
      <c r="A63" t="s">
        <v>582</v>
      </c>
      <c r="B63" t="s">
        <v>760</v>
      </c>
      <c r="C63" t="s">
        <v>765</v>
      </c>
      <c r="D63" t="s">
        <v>764</v>
      </c>
      <c r="E63" t="s">
        <v>581</v>
      </c>
      <c r="F63" t="s">
        <v>762</v>
      </c>
      <c r="H63" t="s">
        <v>764</v>
      </c>
      <c r="I63" t="s">
        <v>581</v>
      </c>
      <c r="J63" t="s">
        <v>762</v>
      </c>
      <c r="L63" t="s">
        <v>764</v>
      </c>
      <c r="M63" t="s">
        <v>581</v>
      </c>
      <c r="N63" t="s">
        <v>762</v>
      </c>
      <c r="P63" t="s">
        <v>764</v>
      </c>
    </row>
    <row r="64" spans="1:16">
      <c r="A64" t="s">
        <v>583</v>
      </c>
      <c r="B64" t="s">
        <v>760</v>
      </c>
      <c r="C64" t="s">
        <v>765</v>
      </c>
      <c r="D64" t="s">
        <v>764</v>
      </c>
      <c r="E64" t="s">
        <v>582</v>
      </c>
      <c r="F64" t="s">
        <v>760</v>
      </c>
      <c r="G64" t="s">
        <v>765</v>
      </c>
      <c r="H64" t="s">
        <v>764</v>
      </c>
      <c r="I64" t="s">
        <v>582</v>
      </c>
      <c r="J64" t="s">
        <v>760</v>
      </c>
      <c r="K64" t="s">
        <v>765</v>
      </c>
      <c r="L64" t="s">
        <v>764</v>
      </c>
      <c r="M64" t="s">
        <v>582</v>
      </c>
      <c r="N64" t="s">
        <v>760</v>
      </c>
      <c r="O64" t="s">
        <v>765</v>
      </c>
      <c r="P64" t="s">
        <v>764</v>
      </c>
    </row>
    <row r="65" spans="1:16">
      <c r="A65" t="s">
        <v>721</v>
      </c>
      <c r="B65" t="s">
        <v>760</v>
      </c>
      <c r="C65" t="s">
        <v>765</v>
      </c>
      <c r="D65" t="s">
        <v>764</v>
      </c>
      <c r="E65" t="s">
        <v>583</v>
      </c>
      <c r="F65" t="s">
        <v>760</v>
      </c>
      <c r="G65" t="s">
        <v>765</v>
      </c>
      <c r="H65" t="s">
        <v>764</v>
      </c>
      <c r="I65" t="s">
        <v>583</v>
      </c>
      <c r="J65" t="s">
        <v>760</v>
      </c>
      <c r="K65" t="s">
        <v>765</v>
      </c>
      <c r="L65" t="s">
        <v>764</v>
      </c>
      <c r="M65" t="s">
        <v>583</v>
      </c>
      <c r="N65" t="s">
        <v>760</v>
      </c>
      <c r="O65" t="s">
        <v>765</v>
      </c>
      <c r="P65" t="s">
        <v>764</v>
      </c>
    </row>
    <row r="66" spans="1:16">
      <c r="A66" t="s">
        <v>584</v>
      </c>
      <c r="B66" t="s">
        <v>760</v>
      </c>
      <c r="C66" t="s">
        <v>765</v>
      </c>
      <c r="D66" t="s">
        <v>764</v>
      </c>
      <c r="E66" t="s">
        <v>721</v>
      </c>
      <c r="F66" t="s">
        <v>760</v>
      </c>
      <c r="G66" t="s">
        <v>765</v>
      </c>
      <c r="H66" t="s">
        <v>764</v>
      </c>
      <c r="I66" t="s">
        <v>721</v>
      </c>
      <c r="J66" t="s">
        <v>760</v>
      </c>
      <c r="K66" t="s">
        <v>765</v>
      </c>
      <c r="L66" t="s">
        <v>764</v>
      </c>
      <c r="M66" t="s">
        <v>721</v>
      </c>
      <c r="N66" t="s">
        <v>760</v>
      </c>
      <c r="O66" t="s">
        <v>765</v>
      </c>
      <c r="P66" t="s">
        <v>764</v>
      </c>
    </row>
    <row r="67" spans="1:16">
      <c r="A67" t="s">
        <v>722</v>
      </c>
      <c r="B67" t="s">
        <v>760</v>
      </c>
      <c r="C67" t="s">
        <v>765</v>
      </c>
      <c r="D67" t="s">
        <v>764</v>
      </c>
      <c r="E67" t="s">
        <v>584</v>
      </c>
      <c r="F67" t="s">
        <v>760</v>
      </c>
      <c r="G67" t="s">
        <v>765</v>
      </c>
      <c r="H67" t="s">
        <v>764</v>
      </c>
      <c r="I67" t="s">
        <v>584</v>
      </c>
      <c r="J67" t="s">
        <v>760</v>
      </c>
      <c r="K67" t="s">
        <v>765</v>
      </c>
      <c r="L67" t="s">
        <v>764</v>
      </c>
      <c r="M67" t="s">
        <v>584</v>
      </c>
      <c r="N67" t="s">
        <v>760</v>
      </c>
      <c r="O67" t="s">
        <v>765</v>
      </c>
      <c r="P67" t="s">
        <v>764</v>
      </c>
    </row>
    <row r="68" spans="1:16">
      <c r="A68" t="s">
        <v>585</v>
      </c>
      <c r="B68" t="s">
        <v>760</v>
      </c>
      <c r="C68" t="s">
        <v>765</v>
      </c>
      <c r="D68" t="s">
        <v>764</v>
      </c>
      <c r="E68" t="s">
        <v>722</v>
      </c>
      <c r="F68" t="s">
        <v>760</v>
      </c>
      <c r="G68" t="s">
        <v>765</v>
      </c>
      <c r="H68" t="s">
        <v>764</v>
      </c>
      <c r="I68" t="s">
        <v>722</v>
      </c>
      <c r="J68" t="s">
        <v>760</v>
      </c>
      <c r="K68" t="s">
        <v>765</v>
      </c>
      <c r="L68" t="s">
        <v>764</v>
      </c>
      <c r="M68" t="s">
        <v>722</v>
      </c>
      <c r="N68" t="s">
        <v>760</v>
      </c>
      <c r="O68" t="s">
        <v>765</v>
      </c>
      <c r="P68" t="s">
        <v>764</v>
      </c>
    </row>
    <row r="69" spans="1:16">
      <c r="A69" t="s">
        <v>723</v>
      </c>
      <c r="B69" t="s">
        <v>760</v>
      </c>
      <c r="C69" t="s">
        <v>765</v>
      </c>
      <c r="D69" t="s">
        <v>764</v>
      </c>
      <c r="E69" t="s">
        <v>585</v>
      </c>
      <c r="F69" t="s">
        <v>760</v>
      </c>
      <c r="G69" t="s">
        <v>765</v>
      </c>
      <c r="H69" t="s">
        <v>764</v>
      </c>
      <c r="I69" t="s">
        <v>585</v>
      </c>
      <c r="J69" t="s">
        <v>760</v>
      </c>
      <c r="K69" t="s">
        <v>765</v>
      </c>
      <c r="L69" t="s">
        <v>764</v>
      </c>
      <c r="M69" t="s">
        <v>585</v>
      </c>
      <c r="N69" t="s">
        <v>760</v>
      </c>
      <c r="O69" t="s">
        <v>765</v>
      </c>
      <c r="P69" t="s">
        <v>764</v>
      </c>
    </row>
    <row r="70" spans="1:16">
      <c r="A70" t="s">
        <v>586</v>
      </c>
      <c r="B70" t="s">
        <v>760</v>
      </c>
      <c r="C70" t="s">
        <v>765</v>
      </c>
      <c r="D70" t="s">
        <v>764</v>
      </c>
      <c r="E70" t="s">
        <v>723</v>
      </c>
      <c r="F70" t="s">
        <v>760</v>
      </c>
      <c r="G70" t="s">
        <v>765</v>
      </c>
      <c r="H70" t="s">
        <v>764</v>
      </c>
      <c r="I70" t="s">
        <v>723</v>
      </c>
      <c r="J70" t="s">
        <v>760</v>
      </c>
      <c r="K70" t="s">
        <v>765</v>
      </c>
      <c r="L70" t="s">
        <v>764</v>
      </c>
      <c r="M70" t="s">
        <v>723</v>
      </c>
      <c r="N70" t="s">
        <v>760</v>
      </c>
      <c r="O70" t="s">
        <v>765</v>
      </c>
      <c r="P70" t="s">
        <v>764</v>
      </c>
    </row>
    <row r="71" spans="1:16">
      <c r="A71" t="s">
        <v>587</v>
      </c>
      <c r="B71" t="s">
        <v>760</v>
      </c>
      <c r="C71" t="s">
        <v>765</v>
      </c>
      <c r="D71" t="s">
        <v>764</v>
      </c>
      <c r="E71" t="s">
        <v>586</v>
      </c>
      <c r="F71" t="s">
        <v>760</v>
      </c>
      <c r="G71" t="s">
        <v>765</v>
      </c>
      <c r="H71" t="s">
        <v>764</v>
      </c>
      <c r="I71" t="s">
        <v>586</v>
      </c>
      <c r="J71" t="s">
        <v>760</v>
      </c>
      <c r="K71" t="s">
        <v>765</v>
      </c>
      <c r="L71" t="s">
        <v>764</v>
      </c>
      <c r="M71" t="s">
        <v>586</v>
      </c>
      <c r="N71" t="s">
        <v>760</v>
      </c>
      <c r="O71" t="s">
        <v>765</v>
      </c>
      <c r="P71" t="s">
        <v>764</v>
      </c>
    </row>
    <row r="72" spans="1:16">
      <c r="A72" t="s">
        <v>588</v>
      </c>
      <c r="B72" t="s">
        <v>760</v>
      </c>
      <c r="C72" t="s">
        <v>765</v>
      </c>
      <c r="D72" t="s">
        <v>764</v>
      </c>
      <c r="E72" t="s">
        <v>587</v>
      </c>
      <c r="F72" t="s">
        <v>760</v>
      </c>
      <c r="G72" t="s">
        <v>765</v>
      </c>
      <c r="H72" t="s">
        <v>764</v>
      </c>
      <c r="I72" t="s">
        <v>587</v>
      </c>
      <c r="J72" t="s">
        <v>760</v>
      </c>
      <c r="K72" t="s">
        <v>765</v>
      </c>
      <c r="L72" t="s">
        <v>764</v>
      </c>
      <c r="M72" t="s">
        <v>587</v>
      </c>
      <c r="N72" t="s">
        <v>760</v>
      </c>
      <c r="O72" t="s">
        <v>765</v>
      </c>
      <c r="P72" t="s">
        <v>764</v>
      </c>
    </row>
    <row r="73" spans="1:16">
      <c r="A73" t="s">
        <v>589</v>
      </c>
      <c r="B73" t="s">
        <v>762</v>
      </c>
      <c r="D73" t="s">
        <v>764</v>
      </c>
      <c r="E73" t="s">
        <v>588</v>
      </c>
      <c r="F73" t="s">
        <v>760</v>
      </c>
      <c r="G73" t="s">
        <v>765</v>
      </c>
      <c r="H73" t="s">
        <v>764</v>
      </c>
      <c r="I73" t="s">
        <v>588</v>
      </c>
      <c r="J73" t="s">
        <v>760</v>
      </c>
      <c r="K73" t="s">
        <v>765</v>
      </c>
      <c r="L73" t="s">
        <v>764</v>
      </c>
      <c r="M73" t="s">
        <v>588</v>
      </c>
      <c r="N73" t="s">
        <v>760</v>
      </c>
      <c r="O73" t="s">
        <v>765</v>
      </c>
      <c r="P73" t="s">
        <v>764</v>
      </c>
    </row>
    <row r="74" spans="1:16">
      <c r="A74" t="s">
        <v>590</v>
      </c>
      <c r="B74" t="s">
        <v>762</v>
      </c>
      <c r="D74" t="s">
        <v>764</v>
      </c>
      <c r="E74" t="s">
        <v>589</v>
      </c>
      <c r="F74" t="s">
        <v>762</v>
      </c>
      <c r="H74" t="s">
        <v>764</v>
      </c>
      <c r="I74" t="s">
        <v>589</v>
      </c>
      <c r="J74" t="s">
        <v>762</v>
      </c>
      <c r="L74" t="s">
        <v>764</v>
      </c>
      <c r="M74" t="s">
        <v>589</v>
      </c>
      <c r="N74" t="s">
        <v>762</v>
      </c>
      <c r="P74" t="s">
        <v>764</v>
      </c>
    </row>
    <row r="75" spans="1:16">
      <c r="A75" t="s">
        <v>591</v>
      </c>
      <c r="B75" t="s">
        <v>762</v>
      </c>
      <c r="D75" t="s">
        <v>764</v>
      </c>
      <c r="E75" t="s">
        <v>590</v>
      </c>
      <c r="F75" t="s">
        <v>762</v>
      </c>
      <c r="H75" t="s">
        <v>764</v>
      </c>
      <c r="I75" t="s">
        <v>590</v>
      </c>
      <c r="J75" t="s">
        <v>762</v>
      </c>
      <c r="L75" t="s">
        <v>764</v>
      </c>
      <c r="M75" t="s">
        <v>590</v>
      </c>
      <c r="N75" t="s">
        <v>762</v>
      </c>
      <c r="P75" t="s">
        <v>764</v>
      </c>
    </row>
    <row r="76" spans="1:16">
      <c r="A76" t="s">
        <v>724</v>
      </c>
      <c r="B76" t="s">
        <v>762</v>
      </c>
      <c r="D76" t="s">
        <v>764</v>
      </c>
      <c r="E76" t="s">
        <v>591</v>
      </c>
      <c r="F76" t="s">
        <v>762</v>
      </c>
      <c r="H76" t="s">
        <v>764</v>
      </c>
      <c r="I76" t="s">
        <v>591</v>
      </c>
      <c r="J76" t="s">
        <v>762</v>
      </c>
      <c r="L76" t="s">
        <v>764</v>
      </c>
      <c r="M76" t="s">
        <v>591</v>
      </c>
      <c r="N76" t="s">
        <v>762</v>
      </c>
      <c r="P76" t="s">
        <v>764</v>
      </c>
    </row>
    <row r="77" spans="1:16">
      <c r="A77" t="s">
        <v>725</v>
      </c>
      <c r="B77" t="s">
        <v>762</v>
      </c>
      <c r="D77" t="s">
        <v>764</v>
      </c>
      <c r="E77" t="s">
        <v>724</v>
      </c>
      <c r="F77" t="s">
        <v>762</v>
      </c>
      <c r="H77" t="s">
        <v>764</v>
      </c>
      <c r="I77" t="s">
        <v>724</v>
      </c>
      <c r="J77" t="s">
        <v>762</v>
      </c>
      <c r="L77" t="s">
        <v>764</v>
      </c>
      <c r="M77" t="s">
        <v>724</v>
      </c>
      <c r="N77" t="s">
        <v>762</v>
      </c>
      <c r="P77" t="s">
        <v>764</v>
      </c>
    </row>
    <row r="78" spans="1:16">
      <c r="A78" t="s">
        <v>726</v>
      </c>
      <c r="B78" t="s">
        <v>762</v>
      </c>
      <c r="D78" t="s">
        <v>764</v>
      </c>
      <c r="E78" t="s">
        <v>725</v>
      </c>
      <c r="F78" t="s">
        <v>762</v>
      </c>
      <c r="H78" t="s">
        <v>764</v>
      </c>
      <c r="I78" t="s">
        <v>725</v>
      </c>
      <c r="J78" t="s">
        <v>762</v>
      </c>
      <c r="L78" t="s">
        <v>764</v>
      </c>
      <c r="M78" t="s">
        <v>725</v>
      </c>
      <c r="N78" t="s">
        <v>762</v>
      </c>
      <c r="P78" t="s">
        <v>764</v>
      </c>
    </row>
    <row r="79" spans="1:16">
      <c r="A79" t="s">
        <v>592</v>
      </c>
      <c r="B79" t="s">
        <v>762</v>
      </c>
      <c r="D79" t="s">
        <v>764</v>
      </c>
      <c r="E79" t="s">
        <v>726</v>
      </c>
      <c r="F79" t="s">
        <v>762</v>
      </c>
      <c r="H79" t="s">
        <v>764</v>
      </c>
      <c r="I79" t="s">
        <v>726</v>
      </c>
      <c r="J79" t="s">
        <v>762</v>
      </c>
      <c r="L79" t="s">
        <v>764</v>
      </c>
      <c r="M79" t="s">
        <v>726</v>
      </c>
      <c r="N79" t="s">
        <v>762</v>
      </c>
      <c r="P79" t="s">
        <v>764</v>
      </c>
    </row>
    <row r="80" spans="1:16">
      <c r="A80" t="s">
        <v>593</v>
      </c>
      <c r="B80" t="s">
        <v>762</v>
      </c>
      <c r="D80" t="s">
        <v>764</v>
      </c>
      <c r="E80" t="s">
        <v>592</v>
      </c>
      <c r="F80" t="s">
        <v>762</v>
      </c>
      <c r="H80" t="s">
        <v>764</v>
      </c>
      <c r="I80" t="s">
        <v>592</v>
      </c>
      <c r="J80" t="s">
        <v>762</v>
      </c>
      <c r="L80" t="s">
        <v>764</v>
      </c>
      <c r="M80" t="s">
        <v>592</v>
      </c>
      <c r="N80" t="s">
        <v>762</v>
      </c>
      <c r="P80" t="s">
        <v>764</v>
      </c>
    </row>
    <row r="81" spans="1:16">
      <c r="A81" t="s">
        <v>594</v>
      </c>
      <c r="B81" t="s">
        <v>762</v>
      </c>
      <c r="D81" t="s">
        <v>764</v>
      </c>
      <c r="E81" t="s">
        <v>593</v>
      </c>
      <c r="F81" t="s">
        <v>762</v>
      </c>
      <c r="H81" t="s">
        <v>764</v>
      </c>
      <c r="I81" t="s">
        <v>593</v>
      </c>
      <c r="J81" t="s">
        <v>762</v>
      </c>
      <c r="L81" t="s">
        <v>764</v>
      </c>
      <c r="M81" t="s">
        <v>593</v>
      </c>
      <c r="N81" t="s">
        <v>762</v>
      </c>
      <c r="P81" t="s">
        <v>764</v>
      </c>
    </row>
    <row r="82" spans="1:16">
      <c r="A82" t="s">
        <v>688</v>
      </c>
      <c r="B82" t="s">
        <v>762</v>
      </c>
      <c r="D82" t="s">
        <v>764</v>
      </c>
      <c r="E82" t="s">
        <v>594</v>
      </c>
      <c r="F82" t="s">
        <v>762</v>
      </c>
      <c r="H82" t="s">
        <v>764</v>
      </c>
      <c r="I82" t="s">
        <v>594</v>
      </c>
      <c r="J82" t="s">
        <v>762</v>
      </c>
      <c r="L82" t="s">
        <v>764</v>
      </c>
      <c r="M82" t="s">
        <v>594</v>
      </c>
      <c r="N82" t="s">
        <v>762</v>
      </c>
      <c r="P82" t="s">
        <v>764</v>
      </c>
    </row>
    <row r="83" spans="1:16">
      <c r="A83" t="s">
        <v>556</v>
      </c>
      <c r="B83" t="s">
        <v>761</v>
      </c>
      <c r="D83" t="s">
        <v>764</v>
      </c>
      <c r="E83" t="s">
        <v>688</v>
      </c>
      <c r="F83" t="s">
        <v>762</v>
      </c>
      <c r="H83" t="s">
        <v>764</v>
      </c>
      <c r="I83" t="s">
        <v>688</v>
      </c>
      <c r="J83" t="s">
        <v>762</v>
      </c>
      <c r="L83" t="s">
        <v>764</v>
      </c>
      <c r="M83" t="s">
        <v>727</v>
      </c>
      <c r="N83" t="s">
        <v>762</v>
      </c>
      <c r="P83" t="s">
        <v>764</v>
      </c>
    </row>
    <row r="84" spans="1:16">
      <c r="A84" t="s">
        <v>567</v>
      </c>
      <c r="B84" t="s">
        <v>760</v>
      </c>
      <c r="C84" t="s">
        <v>765</v>
      </c>
      <c r="D84" t="s">
        <v>764</v>
      </c>
      <c r="E84" t="s">
        <v>556</v>
      </c>
      <c r="F84" t="s">
        <v>761</v>
      </c>
      <c r="H84" t="s">
        <v>764</v>
      </c>
      <c r="I84" t="s">
        <v>556</v>
      </c>
      <c r="J84" t="s">
        <v>761</v>
      </c>
      <c r="L84" t="s">
        <v>764</v>
      </c>
      <c r="M84" t="s">
        <v>728</v>
      </c>
      <c r="N84" t="s">
        <v>762</v>
      </c>
      <c r="P84" t="s">
        <v>764</v>
      </c>
    </row>
    <row r="85" spans="1:16">
      <c r="A85" t="s">
        <v>595</v>
      </c>
      <c r="B85" t="s">
        <v>762</v>
      </c>
      <c r="D85" t="s">
        <v>764</v>
      </c>
      <c r="E85" t="s">
        <v>567</v>
      </c>
      <c r="F85" t="s">
        <v>760</v>
      </c>
      <c r="G85" t="s">
        <v>765</v>
      </c>
      <c r="H85" t="s">
        <v>764</v>
      </c>
      <c r="I85" t="s">
        <v>680</v>
      </c>
      <c r="J85" t="s">
        <v>760</v>
      </c>
      <c r="K85" t="s">
        <v>765</v>
      </c>
      <c r="L85" t="s">
        <v>764</v>
      </c>
      <c r="M85" t="s">
        <v>729</v>
      </c>
      <c r="N85" t="s">
        <v>762</v>
      </c>
      <c r="P85" t="s">
        <v>764</v>
      </c>
    </row>
    <row r="86" spans="1:16">
      <c r="A86" t="s">
        <v>596</v>
      </c>
      <c r="B86" t="s">
        <v>762</v>
      </c>
      <c r="D86" t="s">
        <v>764</v>
      </c>
      <c r="E86" t="s">
        <v>595</v>
      </c>
      <c r="F86" t="s">
        <v>762</v>
      </c>
      <c r="H86" t="s">
        <v>764</v>
      </c>
      <c r="I86" t="s">
        <v>567</v>
      </c>
      <c r="J86" t="s">
        <v>760</v>
      </c>
      <c r="K86" t="s">
        <v>765</v>
      </c>
      <c r="L86" t="s">
        <v>764</v>
      </c>
      <c r="M86" t="s">
        <v>730</v>
      </c>
      <c r="N86" t="s">
        <v>762</v>
      </c>
      <c r="P86" t="s">
        <v>764</v>
      </c>
    </row>
    <row r="87" spans="1:16">
      <c r="A87" t="s">
        <v>597</v>
      </c>
      <c r="B87" t="s">
        <v>762</v>
      </c>
      <c r="D87" t="s">
        <v>764</v>
      </c>
      <c r="E87" t="s">
        <v>596</v>
      </c>
      <c r="F87" t="s">
        <v>762</v>
      </c>
      <c r="H87" t="s">
        <v>764</v>
      </c>
      <c r="I87" t="s">
        <v>595</v>
      </c>
      <c r="J87" t="s">
        <v>762</v>
      </c>
      <c r="L87" t="s">
        <v>764</v>
      </c>
      <c r="M87" t="s">
        <v>731</v>
      </c>
      <c r="N87" t="s">
        <v>762</v>
      </c>
      <c r="P87" t="s">
        <v>764</v>
      </c>
    </row>
    <row r="88" spans="1:16">
      <c r="A88" t="s">
        <v>598</v>
      </c>
      <c r="B88" t="s">
        <v>762</v>
      </c>
      <c r="D88" t="s">
        <v>764</v>
      </c>
      <c r="E88" t="s">
        <v>597</v>
      </c>
      <c r="F88" t="s">
        <v>762</v>
      </c>
      <c r="H88" t="s">
        <v>764</v>
      </c>
      <c r="I88" t="s">
        <v>596</v>
      </c>
      <c r="J88" t="s">
        <v>762</v>
      </c>
      <c r="L88" t="s">
        <v>764</v>
      </c>
      <c r="M88" t="s">
        <v>732</v>
      </c>
      <c r="N88" t="s">
        <v>762</v>
      </c>
      <c r="P88" t="s">
        <v>764</v>
      </c>
    </row>
    <row r="89" spans="1:16">
      <c r="A89" t="s">
        <v>599</v>
      </c>
      <c r="B89" t="s">
        <v>762</v>
      </c>
      <c r="D89" t="s">
        <v>764</v>
      </c>
      <c r="E89" t="s">
        <v>598</v>
      </c>
      <c r="F89" t="s">
        <v>762</v>
      </c>
      <c r="H89" t="s">
        <v>764</v>
      </c>
      <c r="I89" t="s">
        <v>597</v>
      </c>
      <c r="J89" t="s">
        <v>762</v>
      </c>
      <c r="L89" t="s">
        <v>764</v>
      </c>
      <c r="M89" t="s">
        <v>733</v>
      </c>
      <c r="N89" t="s">
        <v>762</v>
      </c>
      <c r="P89" t="s">
        <v>764</v>
      </c>
    </row>
    <row r="90" spans="1:16">
      <c r="A90" t="s">
        <v>600</v>
      </c>
      <c r="B90" t="s">
        <v>762</v>
      </c>
      <c r="D90" t="s">
        <v>764</v>
      </c>
      <c r="E90" t="s">
        <v>599</v>
      </c>
      <c r="F90" t="s">
        <v>762</v>
      </c>
      <c r="H90" t="s">
        <v>764</v>
      </c>
      <c r="I90" t="s">
        <v>598</v>
      </c>
      <c r="J90" t="s">
        <v>762</v>
      </c>
      <c r="L90" t="s">
        <v>764</v>
      </c>
      <c r="M90" t="s">
        <v>734</v>
      </c>
      <c r="N90" t="s">
        <v>762</v>
      </c>
      <c r="P90" t="s">
        <v>764</v>
      </c>
    </row>
    <row r="91" spans="1:16">
      <c r="A91" t="s">
        <v>601</v>
      </c>
      <c r="B91" t="s">
        <v>762</v>
      </c>
      <c r="D91" t="s">
        <v>764</v>
      </c>
      <c r="E91" t="s">
        <v>600</v>
      </c>
      <c r="F91" t="s">
        <v>762</v>
      </c>
      <c r="H91" t="s">
        <v>764</v>
      </c>
      <c r="I91" t="s">
        <v>599</v>
      </c>
      <c r="J91" t="s">
        <v>762</v>
      </c>
      <c r="L91" t="s">
        <v>764</v>
      </c>
      <c r="M91" t="s">
        <v>735</v>
      </c>
      <c r="N91" t="s">
        <v>762</v>
      </c>
      <c r="P91" t="s">
        <v>764</v>
      </c>
    </row>
    <row r="92" spans="1:16">
      <c r="A92" t="s">
        <v>602</v>
      </c>
      <c r="B92" t="s">
        <v>762</v>
      </c>
      <c r="D92" t="s">
        <v>764</v>
      </c>
      <c r="E92" t="s">
        <v>601</v>
      </c>
      <c r="F92" t="s">
        <v>762</v>
      </c>
      <c r="H92" t="s">
        <v>764</v>
      </c>
      <c r="I92" t="s">
        <v>600</v>
      </c>
      <c r="J92" t="s">
        <v>762</v>
      </c>
      <c r="L92" t="s">
        <v>764</v>
      </c>
      <c r="M92" t="s">
        <v>736</v>
      </c>
      <c r="N92" t="s">
        <v>762</v>
      </c>
      <c r="P92" t="s">
        <v>764</v>
      </c>
    </row>
    <row r="93" spans="1:16">
      <c r="A93" t="s">
        <v>603</v>
      </c>
      <c r="B93" t="s">
        <v>762</v>
      </c>
      <c r="D93" t="s">
        <v>764</v>
      </c>
      <c r="E93" t="s">
        <v>602</v>
      </c>
      <c r="F93" t="s">
        <v>762</v>
      </c>
      <c r="H93" t="s">
        <v>764</v>
      </c>
      <c r="I93" t="s">
        <v>601</v>
      </c>
      <c r="J93" t="s">
        <v>762</v>
      </c>
      <c r="L93" t="s">
        <v>764</v>
      </c>
      <c r="M93" t="s">
        <v>737</v>
      </c>
      <c r="N93" t="s">
        <v>762</v>
      </c>
      <c r="P93" t="s">
        <v>764</v>
      </c>
    </row>
    <row r="94" spans="1:16">
      <c r="A94" t="s">
        <v>604</v>
      </c>
      <c r="B94" t="s">
        <v>762</v>
      </c>
      <c r="D94" t="s">
        <v>764</v>
      </c>
      <c r="E94" t="s">
        <v>603</v>
      </c>
      <c r="F94" t="s">
        <v>762</v>
      </c>
      <c r="H94" t="s">
        <v>764</v>
      </c>
      <c r="I94" t="s">
        <v>602</v>
      </c>
      <c r="J94" t="s">
        <v>762</v>
      </c>
      <c r="L94" t="s">
        <v>764</v>
      </c>
      <c r="M94" t="s">
        <v>738</v>
      </c>
      <c r="N94" t="s">
        <v>762</v>
      </c>
      <c r="P94" t="s">
        <v>764</v>
      </c>
    </row>
    <row r="95" spans="1:16">
      <c r="A95" t="s">
        <v>605</v>
      </c>
      <c r="B95" t="s">
        <v>762</v>
      </c>
      <c r="D95" t="s">
        <v>764</v>
      </c>
      <c r="E95" t="s">
        <v>604</v>
      </c>
      <c r="F95" t="s">
        <v>762</v>
      </c>
      <c r="H95" t="s">
        <v>764</v>
      </c>
      <c r="I95" t="s">
        <v>603</v>
      </c>
      <c r="J95" t="s">
        <v>762</v>
      </c>
      <c r="L95" t="s">
        <v>764</v>
      </c>
      <c r="M95" t="s">
        <v>739</v>
      </c>
      <c r="N95" t="s">
        <v>762</v>
      </c>
      <c r="P95" t="s">
        <v>764</v>
      </c>
    </row>
    <row r="96" spans="1:16">
      <c r="A96" t="s">
        <v>606</v>
      </c>
      <c r="B96" t="s">
        <v>762</v>
      </c>
      <c r="D96" t="s">
        <v>764</v>
      </c>
      <c r="E96" t="s">
        <v>605</v>
      </c>
      <c r="F96" t="s">
        <v>762</v>
      </c>
      <c r="H96" t="s">
        <v>764</v>
      </c>
      <c r="I96" t="s">
        <v>604</v>
      </c>
      <c r="J96" t="s">
        <v>762</v>
      </c>
      <c r="L96" t="s">
        <v>764</v>
      </c>
      <c r="M96" t="s">
        <v>740</v>
      </c>
      <c r="N96" t="s">
        <v>760</v>
      </c>
      <c r="O96" t="s">
        <v>765</v>
      </c>
      <c r="P96" t="s">
        <v>764</v>
      </c>
    </row>
    <row r="97" spans="1:16">
      <c r="A97" t="s">
        <v>607</v>
      </c>
      <c r="B97" t="s">
        <v>762</v>
      </c>
      <c r="D97" t="s">
        <v>764</v>
      </c>
      <c r="E97" t="s">
        <v>606</v>
      </c>
      <c r="F97" t="s">
        <v>762</v>
      </c>
      <c r="H97" t="s">
        <v>764</v>
      </c>
      <c r="I97" t="s">
        <v>605</v>
      </c>
      <c r="J97" t="s">
        <v>762</v>
      </c>
      <c r="L97" t="s">
        <v>764</v>
      </c>
      <c r="M97" t="s">
        <v>688</v>
      </c>
      <c r="N97" t="s">
        <v>762</v>
      </c>
      <c r="P97" t="s">
        <v>764</v>
      </c>
    </row>
    <row r="98" spans="1:16">
      <c r="A98" t="s">
        <v>608</v>
      </c>
      <c r="B98" t="s">
        <v>762</v>
      </c>
      <c r="D98" t="s">
        <v>764</v>
      </c>
      <c r="E98" t="s">
        <v>607</v>
      </c>
      <c r="F98" t="s">
        <v>762</v>
      </c>
      <c r="H98" t="s">
        <v>764</v>
      </c>
      <c r="I98" t="s">
        <v>606</v>
      </c>
      <c r="J98" t="s">
        <v>762</v>
      </c>
      <c r="L98" t="s">
        <v>764</v>
      </c>
      <c r="M98" t="s">
        <v>556</v>
      </c>
      <c r="N98" t="s">
        <v>761</v>
      </c>
      <c r="P98" t="s">
        <v>764</v>
      </c>
    </row>
    <row r="99" spans="1:16">
      <c r="A99" t="s">
        <v>609</v>
      </c>
      <c r="B99" t="s">
        <v>762</v>
      </c>
      <c r="D99" t="s">
        <v>764</v>
      </c>
      <c r="E99" t="s">
        <v>608</v>
      </c>
      <c r="F99" t="s">
        <v>762</v>
      </c>
      <c r="H99" t="s">
        <v>764</v>
      </c>
      <c r="I99" t="s">
        <v>607</v>
      </c>
      <c r="J99" t="s">
        <v>762</v>
      </c>
      <c r="L99" t="s">
        <v>764</v>
      </c>
      <c r="M99" t="s">
        <v>680</v>
      </c>
      <c r="N99" t="s">
        <v>760</v>
      </c>
      <c r="O99" t="s">
        <v>765</v>
      </c>
      <c r="P99" t="s">
        <v>764</v>
      </c>
    </row>
    <row r="100" spans="1:16">
      <c r="A100" t="s">
        <v>610</v>
      </c>
      <c r="B100" t="s">
        <v>762</v>
      </c>
      <c r="D100" t="s">
        <v>764</v>
      </c>
      <c r="E100" t="s">
        <v>609</v>
      </c>
      <c r="F100" t="s">
        <v>762</v>
      </c>
      <c r="H100" t="s">
        <v>764</v>
      </c>
      <c r="I100" t="s">
        <v>608</v>
      </c>
      <c r="J100" t="s">
        <v>762</v>
      </c>
      <c r="L100" t="s">
        <v>764</v>
      </c>
      <c r="M100" t="s">
        <v>567</v>
      </c>
      <c r="N100" t="s">
        <v>760</v>
      </c>
      <c r="O100" t="s">
        <v>765</v>
      </c>
      <c r="P100" t="s">
        <v>764</v>
      </c>
    </row>
    <row r="101" spans="1:16">
      <c r="A101" t="s">
        <v>611</v>
      </c>
      <c r="B101" t="s">
        <v>762</v>
      </c>
      <c r="D101" t="s">
        <v>764</v>
      </c>
      <c r="E101" t="s">
        <v>610</v>
      </c>
      <c r="F101" t="s">
        <v>762</v>
      </c>
      <c r="H101" t="s">
        <v>764</v>
      </c>
      <c r="I101" t="s">
        <v>609</v>
      </c>
      <c r="J101" t="s">
        <v>762</v>
      </c>
      <c r="L101" t="s">
        <v>764</v>
      </c>
      <c r="M101" t="s">
        <v>595</v>
      </c>
      <c r="N101" t="s">
        <v>762</v>
      </c>
      <c r="P101" t="s">
        <v>764</v>
      </c>
    </row>
    <row r="102" spans="1:16">
      <c r="A102" t="s">
        <v>612</v>
      </c>
      <c r="B102" t="s">
        <v>762</v>
      </c>
      <c r="D102" t="s">
        <v>764</v>
      </c>
      <c r="E102" t="s">
        <v>611</v>
      </c>
      <c r="F102" t="s">
        <v>762</v>
      </c>
      <c r="H102" t="s">
        <v>764</v>
      </c>
      <c r="I102" t="s">
        <v>610</v>
      </c>
      <c r="J102" t="s">
        <v>762</v>
      </c>
      <c r="L102" t="s">
        <v>764</v>
      </c>
      <c r="M102" t="s">
        <v>596</v>
      </c>
      <c r="N102" t="s">
        <v>762</v>
      </c>
      <c r="P102" t="s">
        <v>764</v>
      </c>
    </row>
    <row r="103" spans="1:16">
      <c r="A103" t="s">
        <v>613</v>
      </c>
      <c r="B103" t="s">
        <v>762</v>
      </c>
      <c r="D103" t="s">
        <v>764</v>
      </c>
      <c r="E103" t="s">
        <v>612</v>
      </c>
      <c r="F103" t="s">
        <v>762</v>
      </c>
      <c r="H103" t="s">
        <v>764</v>
      </c>
      <c r="I103" t="s">
        <v>611</v>
      </c>
      <c r="J103" t="s">
        <v>762</v>
      </c>
      <c r="L103" t="s">
        <v>764</v>
      </c>
      <c r="M103" t="s">
        <v>597</v>
      </c>
      <c r="N103" t="s">
        <v>762</v>
      </c>
      <c r="P103" t="s">
        <v>764</v>
      </c>
    </row>
    <row r="104" spans="1:16">
      <c r="A104" t="s">
        <v>614</v>
      </c>
      <c r="B104" t="s">
        <v>762</v>
      </c>
      <c r="D104" t="s">
        <v>764</v>
      </c>
      <c r="E104" t="s">
        <v>613</v>
      </c>
      <c r="F104" t="s">
        <v>762</v>
      </c>
      <c r="H104" t="s">
        <v>764</v>
      </c>
      <c r="I104" t="s">
        <v>612</v>
      </c>
      <c r="J104" t="s">
        <v>762</v>
      </c>
      <c r="L104" t="s">
        <v>764</v>
      </c>
      <c r="M104" t="s">
        <v>598</v>
      </c>
      <c r="N104" t="s">
        <v>762</v>
      </c>
      <c r="P104" t="s">
        <v>764</v>
      </c>
    </row>
    <row r="105" spans="1:16">
      <c r="A105" t="s">
        <v>615</v>
      </c>
      <c r="B105" t="s">
        <v>762</v>
      </c>
      <c r="D105" t="s">
        <v>764</v>
      </c>
      <c r="E105" t="s">
        <v>614</v>
      </c>
      <c r="F105" t="s">
        <v>762</v>
      </c>
      <c r="H105" t="s">
        <v>764</v>
      </c>
      <c r="I105" t="s">
        <v>613</v>
      </c>
      <c r="J105" t="s">
        <v>762</v>
      </c>
      <c r="L105" t="s">
        <v>764</v>
      </c>
      <c r="M105" t="s">
        <v>599</v>
      </c>
      <c r="N105" t="s">
        <v>762</v>
      </c>
      <c r="P105" t="s">
        <v>764</v>
      </c>
    </row>
    <row r="106" spans="1:16">
      <c r="A106" t="s">
        <v>616</v>
      </c>
      <c r="B106" t="s">
        <v>762</v>
      </c>
      <c r="D106" t="s">
        <v>764</v>
      </c>
      <c r="E106" t="s">
        <v>615</v>
      </c>
      <c r="F106" t="s">
        <v>762</v>
      </c>
      <c r="H106" t="s">
        <v>764</v>
      </c>
      <c r="I106" t="s">
        <v>614</v>
      </c>
      <c r="J106" t="s">
        <v>762</v>
      </c>
      <c r="L106" t="s">
        <v>764</v>
      </c>
      <c r="M106" t="s">
        <v>600</v>
      </c>
      <c r="N106" t="s">
        <v>762</v>
      </c>
      <c r="P106" t="s">
        <v>764</v>
      </c>
    </row>
    <row r="107" spans="1:16">
      <c r="A107" t="s">
        <v>617</v>
      </c>
      <c r="B107" t="s">
        <v>762</v>
      </c>
      <c r="D107" t="s">
        <v>764</v>
      </c>
      <c r="E107" t="s">
        <v>616</v>
      </c>
      <c r="F107" t="s">
        <v>762</v>
      </c>
      <c r="H107" t="s">
        <v>764</v>
      </c>
      <c r="I107" t="s">
        <v>615</v>
      </c>
      <c r="J107" t="s">
        <v>762</v>
      </c>
      <c r="L107" t="s">
        <v>764</v>
      </c>
      <c r="M107" t="s">
        <v>601</v>
      </c>
      <c r="N107" t="s">
        <v>762</v>
      </c>
      <c r="P107" t="s">
        <v>764</v>
      </c>
    </row>
    <row r="108" spans="1:16">
      <c r="A108" t="s">
        <v>618</v>
      </c>
      <c r="B108" t="s">
        <v>760</v>
      </c>
      <c r="C108" t="s">
        <v>765</v>
      </c>
      <c r="D108" t="s">
        <v>764</v>
      </c>
      <c r="E108" t="s">
        <v>617</v>
      </c>
      <c r="F108" t="s">
        <v>762</v>
      </c>
      <c r="H108" t="s">
        <v>764</v>
      </c>
      <c r="I108" t="s">
        <v>616</v>
      </c>
      <c r="J108" t="s">
        <v>762</v>
      </c>
      <c r="L108" t="s">
        <v>764</v>
      </c>
      <c r="M108" t="s">
        <v>602</v>
      </c>
      <c r="N108" t="s">
        <v>762</v>
      </c>
      <c r="P108" t="s">
        <v>764</v>
      </c>
    </row>
    <row r="109" spans="1:16">
      <c r="A109" t="s">
        <v>619</v>
      </c>
      <c r="B109" t="s">
        <v>760</v>
      </c>
      <c r="C109" t="s">
        <v>765</v>
      </c>
      <c r="D109" t="s">
        <v>764</v>
      </c>
      <c r="E109" t="s">
        <v>618</v>
      </c>
      <c r="F109" t="s">
        <v>760</v>
      </c>
      <c r="G109" t="s">
        <v>765</v>
      </c>
      <c r="H109" t="s">
        <v>764</v>
      </c>
      <c r="I109" t="s">
        <v>617</v>
      </c>
      <c r="J109" t="s">
        <v>762</v>
      </c>
      <c r="L109" t="s">
        <v>764</v>
      </c>
      <c r="M109" t="s">
        <v>603</v>
      </c>
      <c r="N109" t="s">
        <v>762</v>
      </c>
      <c r="P109" t="s">
        <v>764</v>
      </c>
    </row>
    <row r="110" spans="1:16">
      <c r="A110" t="s">
        <v>620</v>
      </c>
      <c r="B110" t="s">
        <v>760</v>
      </c>
      <c r="C110" t="s">
        <v>765</v>
      </c>
      <c r="D110" t="s">
        <v>764</v>
      </c>
      <c r="E110" t="s">
        <v>619</v>
      </c>
      <c r="F110" t="s">
        <v>760</v>
      </c>
      <c r="G110" t="s">
        <v>765</v>
      </c>
      <c r="H110" t="s">
        <v>764</v>
      </c>
      <c r="I110" t="s">
        <v>618</v>
      </c>
      <c r="J110" t="s">
        <v>760</v>
      </c>
      <c r="K110" t="s">
        <v>765</v>
      </c>
      <c r="L110" t="s">
        <v>764</v>
      </c>
      <c r="M110" t="s">
        <v>604</v>
      </c>
      <c r="N110" t="s">
        <v>762</v>
      </c>
      <c r="P110" t="s">
        <v>764</v>
      </c>
    </row>
    <row r="111" spans="1:16">
      <c r="A111" t="s">
        <v>621</v>
      </c>
      <c r="B111" t="s">
        <v>760</v>
      </c>
      <c r="C111" t="s">
        <v>765</v>
      </c>
      <c r="D111" t="s">
        <v>764</v>
      </c>
      <c r="E111" t="s">
        <v>620</v>
      </c>
      <c r="F111" t="s">
        <v>760</v>
      </c>
      <c r="G111" t="s">
        <v>765</v>
      </c>
      <c r="H111" t="s">
        <v>764</v>
      </c>
      <c r="I111" t="s">
        <v>619</v>
      </c>
      <c r="J111" t="s">
        <v>760</v>
      </c>
      <c r="K111" t="s">
        <v>765</v>
      </c>
      <c r="L111" t="s">
        <v>764</v>
      </c>
      <c r="M111" t="s">
        <v>605</v>
      </c>
      <c r="N111" t="s">
        <v>762</v>
      </c>
      <c r="P111" t="s">
        <v>764</v>
      </c>
    </row>
    <row r="112" spans="1:16">
      <c r="A112" t="s">
        <v>622</v>
      </c>
      <c r="B112" t="s">
        <v>760</v>
      </c>
      <c r="C112" t="s">
        <v>765</v>
      </c>
      <c r="D112" t="s">
        <v>764</v>
      </c>
      <c r="E112" t="s">
        <v>621</v>
      </c>
      <c r="F112" t="s">
        <v>760</v>
      </c>
      <c r="G112" t="s">
        <v>765</v>
      </c>
      <c r="H112" t="s">
        <v>764</v>
      </c>
      <c r="I112" t="s">
        <v>620</v>
      </c>
      <c r="J112" t="s">
        <v>760</v>
      </c>
      <c r="K112" t="s">
        <v>765</v>
      </c>
      <c r="L112" t="s">
        <v>764</v>
      </c>
      <c r="M112" t="s">
        <v>606</v>
      </c>
      <c r="N112" t="s">
        <v>762</v>
      </c>
      <c r="P112" t="s">
        <v>764</v>
      </c>
    </row>
    <row r="113" spans="1:16">
      <c r="A113" t="s">
        <v>623</v>
      </c>
      <c r="B113" t="s">
        <v>760</v>
      </c>
      <c r="C113" t="s">
        <v>765</v>
      </c>
      <c r="D113" t="s">
        <v>764</v>
      </c>
      <c r="E113" t="s">
        <v>622</v>
      </c>
      <c r="F113" t="s">
        <v>760</v>
      </c>
      <c r="G113" t="s">
        <v>765</v>
      </c>
      <c r="H113" t="s">
        <v>764</v>
      </c>
      <c r="I113" t="s">
        <v>621</v>
      </c>
      <c r="J113" t="s">
        <v>760</v>
      </c>
      <c r="K113" t="s">
        <v>765</v>
      </c>
      <c r="L113" t="s">
        <v>764</v>
      </c>
      <c r="M113" t="s">
        <v>607</v>
      </c>
      <c r="N113" t="s">
        <v>762</v>
      </c>
      <c r="P113" t="s">
        <v>764</v>
      </c>
    </row>
    <row r="114" spans="1:16">
      <c r="A114" t="s">
        <v>624</v>
      </c>
      <c r="B114" t="s">
        <v>762</v>
      </c>
      <c r="D114" t="s">
        <v>764</v>
      </c>
      <c r="E114" t="s">
        <v>623</v>
      </c>
      <c r="F114" t="s">
        <v>760</v>
      </c>
      <c r="G114" t="s">
        <v>765</v>
      </c>
      <c r="H114" t="s">
        <v>764</v>
      </c>
      <c r="I114" t="s">
        <v>622</v>
      </c>
      <c r="J114" t="s">
        <v>760</v>
      </c>
      <c r="K114" t="s">
        <v>765</v>
      </c>
      <c r="L114" t="s">
        <v>764</v>
      </c>
      <c r="M114" t="s">
        <v>608</v>
      </c>
      <c r="N114" t="s">
        <v>762</v>
      </c>
      <c r="P114" t="s">
        <v>764</v>
      </c>
    </row>
    <row r="115" spans="1:16">
      <c r="A115" t="s">
        <v>625</v>
      </c>
      <c r="B115" t="s">
        <v>762</v>
      </c>
      <c r="D115" t="s">
        <v>764</v>
      </c>
      <c r="E115" t="s">
        <v>624</v>
      </c>
      <c r="F115" t="s">
        <v>762</v>
      </c>
      <c r="H115" t="s">
        <v>764</v>
      </c>
      <c r="I115" t="s">
        <v>623</v>
      </c>
      <c r="J115" t="s">
        <v>760</v>
      </c>
      <c r="K115" t="s">
        <v>765</v>
      </c>
      <c r="L115" t="s">
        <v>764</v>
      </c>
      <c r="M115" t="s">
        <v>609</v>
      </c>
      <c r="N115" t="s">
        <v>762</v>
      </c>
      <c r="P115" t="s">
        <v>764</v>
      </c>
    </row>
    <row r="116" spans="1:16">
      <c r="A116" t="s">
        <v>626</v>
      </c>
      <c r="B116" t="s">
        <v>762</v>
      </c>
      <c r="D116" t="s">
        <v>764</v>
      </c>
      <c r="E116" t="s">
        <v>625</v>
      </c>
      <c r="F116" t="s">
        <v>762</v>
      </c>
      <c r="H116" t="s">
        <v>764</v>
      </c>
      <c r="I116" t="s">
        <v>624</v>
      </c>
      <c r="J116" t="s">
        <v>762</v>
      </c>
      <c r="L116" t="s">
        <v>764</v>
      </c>
      <c r="M116" t="s">
        <v>610</v>
      </c>
      <c r="N116" t="s">
        <v>762</v>
      </c>
      <c r="P116" t="s">
        <v>764</v>
      </c>
    </row>
    <row r="117" spans="1:16">
      <c r="A117" t="s">
        <v>627</v>
      </c>
      <c r="B117" t="s">
        <v>762</v>
      </c>
      <c r="D117" t="s">
        <v>764</v>
      </c>
      <c r="E117" t="s">
        <v>626</v>
      </c>
      <c r="F117" t="s">
        <v>762</v>
      </c>
      <c r="H117" t="s">
        <v>764</v>
      </c>
      <c r="I117" t="s">
        <v>625</v>
      </c>
      <c r="J117" t="s">
        <v>762</v>
      </c>
      <c r="L117" t="s">
        <v>764</v>
      </c>
      <c r="M117" t="s">
        <v>611</v>
      </c>
      <c r="N117" t="s">
        <v>762</v>
      </c>
      <c r="P117" t="s">
        <v>764</v>
      </c>
    </row>
    <row r="118" spans="1:16">
      <c r="A118" t="s">
        <v>628</v>
      </c>
      <c r="B118" t="s">
        <v>762</v>
      </c>
      <c r="D118" t="s">
        <v>764</v>
      </c>
      <c r="E118" t="s">
        <v>627</v>
      </c>
      <c r="F118" t="s">
        <v>762</v>
      </c>
      <c r="H118" t="s">
        <v>764</v>
      </c>
      <c r="I118" t="s">
        <v>626</v>
      </c>
      <c r="J118" t="s">
        <v>762</v>
      </c>
      <c r="L118" t="s">
        <v>764</v>
      </c>
      <c r="M118" t="s">
        <v>612</v>
      </c>
      <c r="N118" t="s">
        <v>762</v>
      </c>
      <c r="P118" t="s">
        <v>764</v>
      </c>
    </row>
    <row r="119" spans="1:16">
      <c r="A119" t="s">
        <v>629</v>
      </c>
      <c r="B119" t="s">
        <v>762</v>
      </c>
      <c r="D119" t="s">
        <v>764</v>
      </c>
      <c r="E119" t="s">
        <v>628</v>
      </c>
      <c r="F119" t="s">
        <v>762</v>
      </c>
      <c r="H119" t="s">
        <v>764</v>
      </c>
      <c r="I119" t="s">
        <v>627</v>
      </c>
      <c r="J119" t="s">
        <v>762</v>
      </c>
      <c r="L119" t="s">
        <v>764</v>
      </c>
      <c r="M119" t="s">
        <v>613</v>
      </c>
      <c r="N119" t="s">
        <v>762</v>
      </c>
      <c r="P119" t="s">
        <v>764</v>
      </c>
    </row>
    <row r="120" spans="1:16">
      <c r="A120" t="s">
        <v>630</v>
      </c>
      <c r="B120" t="s">
        <v>762</v>
      </c>
      <c r="D120" t="s">
        <v>764</v>
      </c>
      <c r="E120" t="s">
        <v>629</v>
      </c>
      <c r="F120" t="s">
        <v>762</v>
      </c>
      <c r="H120" t="s">
        <v>764</v>
      </c>
      <c r="I120" t="s">
        <v>628</v>
      </c>
      <c r="J120" t="s">
        <v>762</v>
      </c>
      <c r="L120" t="s">
        <v>764</v>
      </c>
      <c r="M120" t="s">
        <v>614</v>
      </c>
      <c r="N120" t="s">
        <v>762</v>
      </c>
      <c r="P120" t="s">
        <v>764</v>
      </c>
    </row>
    <row r="121" spans="1:16">
      <c r="A121" t="s">
        <v>631</v>
      </c>
      <c r="B121" t="s">
        <v>762</v>
      </c>
      <c r="D121" t="s">
        <v>764</v>
      </c>
      <c r="E121" t="s">
        <v>630</v>
      </c>
      <c r="F121" t="s">
        <v>762</v>
      </c>
      <c r="H121" t="s">
        <v>764</v>
      </c>
      <c r="I121" t="s">
        <v>629</v>
      </c>
      <c r="J121" t="s">
        <v>762</v>
      </c>
      <c r="L121" t="s">
        <v>764</v>
      </c>
      <c r="M121" t="s">
        <v>615</v>
      </c>
      <c r="N121" t="s">
        <v>762</v>
      </c>
      <c r="P121" t="s">
        <v>764</v>
      </c>
    </row>
    <row r="122" spans="1:16">
      <c r="A122" t="s">
        <v>632</v>
      </c>
      <c r="B122" t="s">
        <v>762</v>
      </c>
      <c r="D122" t="s">
        <v>764</v>
      </c>
      <c r="E122" t="s">
        <v>631</v>
      </c>
      <c r="F122" t="s">
        <v>762</v>
      </c>
      <c r="H122" t="s">
        <v>764</v>
      </c>
      <c r="I122" t="s">
        <v>630</v>
      </c>
      <c r="J122" t="s">
        <v>762</v>
      </c>
      <c r="L122" t="s">
        <v>764</v>
      </c>
      <c r="M122" t="s">
        <v>616</v>
      </c>
      <c r="N122" t="s">
        <v>762</v>
      </c>
      <c r="P122" t="s">
        <v>764</v>
      </c>
    </row>
    <row r="123" spans="1:16">
      <c r="A123" t="s">
        <v>633</v>
      </c>
      <c r="B123" t="s">
        <v>762</v>
      </c>
      <c r="D123" t="s">
        <v>764</v>
      </c>
      <c r="E123" t="s">
        <v>632</v>
      </c>
      <c r="F123" t="s">
        <v>762</v>
      </c>
      <c r="H123" t="s">
        <v>764</v>
      </c>
      <c r="I123" t="s">
        <v>631</v>
      </c>
      <c r="J123" t="s">
        <v>762</v>
      </c>
      <c r="L123" t="s">
        <v>764</v>
      </c>
      <c r="M123" t="s">
        <v>617</v>
      </c>
      <c r="N123" t="s">
        <v>762</v>
      </c>
      <c r="P123" t="s">
        <v>764</v>
      </c>
    </row>
    <row r="124" spans="1:16">
      <c r="A124" t="s">
        <v>634</v>
      </c>
      <c r="B124" t="s">
        <v>762</v>
      </c>
      <c r="D124" t="s">
        <v>764</v>
      </c>
      <c r="E124" t="s">
        <v>633</v>
      </c>
      <c r="F124" t="s">
        <v>762</v>
      </c>
      <c r="H124" t="s">
        <v>764</v>
      </c>
      <c r="I124" t="s">
        <v>632</v>
      </c>
      <c r="J124" t="s">
        <v>762</v>
      </c>
      <c r="L124" t="s">
        <v>764</v>
      </c>
      <c r="M124" t="s">
        <v>618</v>
      </c>
      <c r="N124" t="s">
        <v>760</v>
      </c>
      <c r="O124" t="s">
        <v>765</v>
      </c>
      <c r="P124" t="s">
        <v>764</v>
      </c>
    </row>
    <row r="125" spans="1:16">
      <c r="A125" t="s">
        <v>635</v>
      </c>
      <c r="B125" t="s">
        <v>762</v>
      </c>
      <c r="D125" t="s">
        <v>764</v>
      </c>
      <c r="E125" t="s">
        <v>634</v>
      </c>
      <c r="F125" t="s">
        <v>762</v>
      </c>
      <c r="H125" t="s">
        <v>764</v>
      </c>
      <c r="I125" t="s">
        <v>633</v>
      </c>
      <c r="J125" t="s">
        <v>762</v>
      </c>
      <c r="L125" t="s">
        <v>764</v>
      </c>
      <c r="M125" t="s">
        <v>619</v>
      </c>
      <c r="N125" t="s">
        <v>760</v>
      </c>
      <c r="O125" t="s">
        <v>765</v>
      </c>
      <c r="P125" t="s">
        <v>764</v>
      </c>
    </row>
    <row r="126" spans="1:16">
      <c r="A126" t="s">
        <v>636</v>
      </c>
      <c r="B126" t="s">
        <v>762</v>
      </c>
      <c r="D126" t="s">
        <v>764</v>
      </c>
      <c r="E126" t="s">
        <v>635</v>
      </c>
      <c r="F126" t="s">
        <v>762</v>
      </c>
      <c r="H126" t="s">
        <v>764</v>
      </c>
      <c r="I126" t="s">
        <v>634</v>
      </c>
      <c r="J126" t="s">
        <v>762</v>
      </c>
      <c r="L126" t="s">
        <v>764</v>
      </c>
      <c r="M126" t="s">
        <v>620</v>
      </c>
      <c r="N126" t="s">
        <v>760</v>
      </c>
      <c r="O126" t="s">
        <v>765</v>
      </c>
      <c r="P126" t="s">
        <v>764</v>
      </c>
    </row>
    <row r="127" spans="1:16">
      <c r="A127" t="s">
        <v>637</v>
      </c>
      <c r="B127" t="s">
        <v>760</v>
      </c>
      <c r="C127" t="s">
        <v>765</v>
      </c>
      <c r="D127" t="s">
        <v>764</v>
      </c>
      <c r="E127" t="s">
        <v>636</v>
      </c>
      <c r="F127" t="s">
        <v>762</v>
      </c>
      <c r="H127" t="s">
        <v>764</v>
      </c>
      <c r="I127" t="s">
        <v>635</v>
      </c>
      <c r="J127" t="s">
        <v>762</v>
      </c>
      <c r="L127" t="s">
        <v>764</v>
      </c>
      <c r="M127" t="s">
        <v>621</v>
      </c>
      <c r="N127" t="s">
        <v>760</v>
      </c>
      <c r="O127" t="s">
        <v>765</v>
      </c>
      <c r="P127" t="s">
        <v>764</v>
      </c>
    </row>
    <row r="128" spans="1:16">
      <c r="A128" t="s">
        <v>638</v>
      </c>
      <c r="B128" t="s">
        <v>760</v>
      </c>
      <c r="C128" t="s">
        <v>765</v>
      </c>
      <c r="D128" t="s">
        <v>764</v>
      </c>
      <c r="E128" t="s">
        <v>637</v>
      </c>
      <c r="F128" t="s">
        <v>760</v>
      </c>
      <c r="G128" t="s">
        <v>765</v>
      </c>
      <c r="H128" t="s">
        <v>764</v>
      </c>
      <c r="I128" t="s">
        <v>636</v>
      </c>
      <c r="J128" t="s">
        <v>762</v>
      </c>
      <c r="L128" t="s">
        <v>764</v>
      </c>
      <c r="M128" t="s">
        <v>622</v>
      </c>
      <c r="N128" t="s">
        <v>760</v>
      </c>
      <c r="O128" t="s">
        <v>765</v>
      </c>
      <c r="P128" t="s">
        <v>764</v>
      </c>
    </row>
    <row r="129" spans="1:16">
      <c r="A129" t="s">
        <v>639</v>
      </c>
      <c r="B129" t="s">
        <v>760</v>
      </c>
      <c r="C129" t="s">
        <v>765</v>
      </c>
      <c r="D129" t="s">
        <v>764</v>
      </c>
      <c r="E129" t="s">
        <v>638</v>
      </c>
      <c r="F129" t="s">
        <v>760</v>
      </c>
      <c r="G129" t="s">
        <v>765</v>
      </c>
      <c r="H129" t="s">
        <v>764</v>
      </c>
      <c r="I129" t="s">
        <v>637</v>
      </c>
      <c r="J129" t="s">
        <v>760</v>
      </c>
      <c r="K129" t="s">
        <v>765</v>
      </c>
      <c r="L129" t="s">
        <v>764</v>
      </c>
      <c r="M129" t="s">
        <v>623</v>
      </c>
      <c r="N129" t="s">
        <v>760</v>
      </c>
      <c r="O129" t="s">
        <v>765</v>
      </c>
      <c r="P129" t="s">
        <v>764</v>
      </c>
    </row>
    <row r="130" spans="1:16">
      <c r="A130" t="s">
        <v>640</v>
      </c>
      <c r="B130" t="s">
        <v>760</v>
      </c>
      <c r="C130" t="s">
        <v>765</v>
      </c>
      <c r="D130" t="s">
        <v>764</v>
      </c>
      <c r="E130" t="s">
        <v>639</v>
      </c>
      <c r="F130" t="s">
        <v>760</v>
      </c>
      <c r="G130" t="s">
        <v>765</v>
      </c>
      <c r="H130" t="s">
        <v>764</v>
      </c>
      <c r="I130" t="s">
        <v>638</v>
      </c>
      <c r="J130" t="s">
        <v>760</v>
      </c>
      <c r="K130" t="s">
        <v>765</v>
      </c>
      <c r="L130" t="s">
        <v>764</v>
      </c>
      <c r="M130" t="s">
        <v>624</v>
      </c>
      <c r="N130" t="s">
        <v>762</v>
      </c>
      <c r="P130" t="s">
        <v>764</v>
      </c>
    </row>
    <row r="131" spans="1:16">
      <c r="A131" t="s">
        <v>641</v>
      </c>
      <c r="B131" t="s">
        <v>760</v>
      </c>
      <c r="C131" t="s">
        <v>765</v>
      </c>
      <c r="D131" t="s">
        <v>764</v>
      </c>
      <c r="E131" t="s">
        <v>640</v>
      </c>
      <c r="F131" t="s">
        <v>760</v>
      </c>
      <c r="G131" t="s">
        <v>765</v>
      </c>
      <c r="H131" t="s">
        <v>764</v>
      </c>
      <c r="I131" t="s">
        <v>639</v>
      </c>
      <c r="J131" t="s">
        <v>760</v>
      </c>
      <c r="K131" t="s">
        <v>765</v>
      </c>
      <c r="L131" t="s">
        <v>764</v>
      </c>
      <c r="M131" t="s">
        <v>625</v>
      </c>
      <c r="N131" t="s">
        <v>762</v>
      </c>
      <c r="P131" t="s">
        <v>764</v>
      </c>
    </row>
    <row r="132" spans="1:16">
      <c r="A132" t="s">
        <v>642</v>
      </c>
      <c r="B132" t="s">
        <v>760</v>
      </c>
      <c r="C132" t="s">
        <v>765</v>
      </c>
      <c r="D132" t="s">
        <v>764</v>
      </c>
      <c r="E132" t="s">
        <v>641</v>
      </c>
      <c r="F132" t="s">
        <v>760</v>
      </c>
      <c r="G132" t="s">
        <v>765</v>
      </c>
      <c r="H132" t="s">
        <v>764</v>
      </c>
      <c r="I132" t="s">
        <v>640</v>
      </c>
      <c r="J132" t="s">
        <v>760</v>
      </c>
      <c r="K132" t="s">
        <v>765</v>
      </c>
      <c r="L132" t="s">
        <v>764</v>
      </c>
      <c r="M132" t="s">
        <v>626</v>
      </c>
      <c r="N132" t="s">
        <v>762</v>
      </c>
      <c r="P132" t="s">
        <v>764</v>
      </c>
    </row>
    <row r="133" spans="1:16">
      <c r="A133" t="s">
        <v>643</v>
      </c>
      <c r="B133" t="s">
        <v>760</v>
      </c>
      <c r="C133" t="s">
        <v>765</v>
      </c>
      <c r="D133" t="s">
        <v>764</v>
      </c>
      <c r="E133" t="s">
        <v>642</v>
      </c>
      <c r="F133" t="s">
        <v>760</v>
      </c>
      <c r="G133" t="s">
        <v>765</v>
      </c>
      <c r="H133" t="s">
        <v>764</v>
      </c>
      <c r="I133" t="s">
        <v>641</v>
      </c>
      <c r="J133" t="s">
        <v>760</v>
      </c>
      <c r="K133" t="s">
        <v>765</v>
      </c>
      <c r="L133" t="s">
        <v>764</v>
      </c>
      <c r="M133" t="s">
        <v>627</v>
      </c>
      <c r="N133" t="s">
        <v>762</v>
      </c>
      <c r="P133" t="s">
        <v>764</v>
      </c>
    </row>
    <row r="134" spans="1:16">
      <c r="A134" t="s">
        <v>644</v>
      </c>
      <c r="B134" t="s">
        <v>760</v>
      </c>
      <c r="C134" t="s">
        <v>765</v>
      </c>
      <c r="D134" t="s">
        <v>764</v>
      </c>
      <c r="E134" t="s">
        <v>643</v>
      </c>
      <c r="F134" t="s">
        <v>760</v>
      </c>
      <c r="G134" t="s">
        <v>765</v>
      </c>
      <c r="H134" t="s">
        <v>764</v>
      </c>
      <c r="I134" t="s">
        <v>642</v>
      </c>
      <c r="J134" t="s">
        <v>760</v>
      </c>
      <c r="K134" t="s">
        <v>765</v>
      </c>
      <c r="L134" t="s">
        <v>764</v>
      </c>
      <c r="M134" t="s">
        <v>628</v>
      </c>
      <c r="N134" t="s">
        <v>762</v>
      </c>
      <c r="P134" t="s">
        <v>764</v>
      </c>
    </row>
    <row r="135" spans="1:16">
      <c r="A135" t="s">
        <v>645</v>
      </c>
      <c r="B135" t="s">
        <v>760</v>
      </c>
      <c r="C135" t="s">
        <v>765</v>
      </c>
      <c r="D135" t="s">
        <v>764</v>
      </c>
      <c r="E135" t="s">
        <v>644</v>
      </c>
      <c r="F135" t="s">
        <v>760</v>
      </c>
      <c r="G135" t="s">
        <v>765</v>
      </c>
      <c r="H135" t="s">
        <v>764</v>
      </c>
      <c r="I135" t="s">
        <v>643</v>
      </c>
      <c r="J135" t="s">
        <v>760</v>
      </c>
      <c r="K135" t="s">
        <v>765</v>
      </c>
      <c r="L135" t="s">
        <v>764</v>
      </c>
      <c r="M135" t="s">
        <v>629</v>
      </c>
      <c r="N135" t="s">
        <v>762</v>
      </c>
      <c r="P135" t="s">
        <v>764</v>
      </c>
    </row>
    <row r="136" spans="1:16">
      <c r="A136" t="s">
        <v>646</v>
      </c>
      <c r="B136" t="s">
        <v>760</v>
      </c>
      <c r="C136" t="s">
        <v>765</v>
      </c>
      <c r="D136" t="s">
        <v>764</v>
      </c>
      <c r="E136" t="s">
        <v>645</v>
      </c>
      <c r="F136" t="s">
        <v>760</v>
      </c>
      <c r="G136" t="s">
        <v>765</v>
      </c>
      <c r="H136" t="s">
        <v>764</v>
      </c>
      <c r="I136" t="s">
        <v>644</v>
      </c>
      <c r="J136" t="s">
        <v>760</v>
      </c>
      <c r="K136" t="s">
        <v>765</v>
      </c>
      <c r="L136" t="s">
        <v>764</v>
      </c>
      <c r="M136" t="s">
        <v>630</v>
      </c>
      <c r="N136" t="s">
        <v>762</v>
      </c>
      <c r="P136" t="s">
        <v>764</v>
      </c>
    </row>
    <row r="137" spans="1:16">
      <c r="A137" t="s">
        <v>647</v>
      </c>
      <c r="B137" t="s">
        <v>760</v>
      </c>
      <c r="C137" t="s">
        <v>765</v>
      </c>
      <c r="D137" t="s">
        <v>764</v>
      </c>
      <c r="E137" t="s">
        <v>646</v>
      </c>
      <c r="F137" t="s">
        <v>760</v>
      </c>
      <c r="G137" t="s">
        <v>765</v>
      </c>
      <c r="H137" t="s">
        <v>764</v>
      </c>
      <c r="I137" t="s">
        <v>645</v>
      </c>
      <c r="J137" t="s">
        <v>760</v>
      </c>
      <c r="K137" t="s">
        <v>765</v>
      </c>
      <c r="L137" t="s">
        <v>764</v>
      </c>
      <c r="M137" t="s">
        <v>631</v>
      </c>
      <c r="N137" t="s">
        <v>762</v>
      </c>
      <c r="P137" t="s">
        <v>764</v>
      </c>
    </row>
    <row r="138" spans="1:16">
      <c r="A138" t="s">
        <v>648</v>
      </c>
      <c r="B138" t="s">
        <v>760</v>
      </c>
      <c r="C138" t="s">
        <v>765</v>
      </c>
      <c r="D138" t="s">
        <v>764</v>
      </c>
      <c r="E138" t="s">
        <v>647</v>
      </c>
      <c r="F138" t="s">
        <v>760</v>
      </c>
      <c r="G138" t="s">
        <v>765</v>
      </c>
      <c r="H138" t="s">
        <v>764</v>
      </c>
      <c r="I138" t="s">
        <v>646</v>
      </c>
      <c r="J138" t="s">
        <v>760</v>
      </c>
      <c r="K138" t="s">
        <v>765</v>
      </c>
      <c r="L138" t="s">
        <v>764</v>
      </c>
      <c r="M138" t="s">
        <v>632</v>
      </c>
      <c r="N138" t="s">
        <v>762</v>
      </c>
      <c r="P138" t="s">
        <v>764</v>
      </c>
    </row>
    <row r="139" spans="1:16">
      <c r="A139" t="s">
        <v>649</v>
      </c>
      <c r="B139" t="s">
        <v>760</v>
      </c>
      <c r="C139" t="s">
        <v>765</v>
      </c>
      <c r="D139" t="s">
        <v>764</v>
      </c>
      <c r="E139" t="s">
        <v>648</v>
      </c>
      <c r="F139" t="s">
        <v>760</v>
      </c>
      <c r="G139" t="s">
        <v>765</v>
      </c>
      <c r="H139" t="s">
        <v>764</v>
      </c>
      <c r="I139" t="s">
        <v>647</v>
      </c>
      <c r="J139" t="s">
        <v>760</v>
      </c>
      <c r="K139" t="s">
        <v>765</v>
      </c>
      <c r="L139" t="s">
        <v>764</v>
      </c>
      <c r="M139" t="s">
        <v>633</v>
      </c>
      <c r="N139" t="s">
        <v>762</v>
      </c>
      <c r="P139" t="s">
        <v>764</v>
      </c>
    </row>
    <row r="140" spans="1:16">
      <c r="A140" t="s">
        <v>650</v>
      </c>
      <c r="B140" t="s">
        <v>760</v>
      </c>
      <c r="C140" t="s">
        <v>765</v>
      </c>
      <c r="D140" t="s">
        <v>764</v>
      </c>
      <c r="E140" t="s">
        <v>649</v>
      </c>
      <c r="F140" t="s">
        <v>760</v>
      </c>
      <c r="G140" t="s">
        <v>765</v>
      </c>
      <c r="H140" t="s">
        <v>764</v>
      </c>
      <c r="I140" t="s">
        <v>648</v>
      </c>
      <c r="J140" t="s">
        <v>760</v>
      </c>
      <c r="K140" t="s">
        <v>765</v>
      </c>
      <c r="L140" t="s">
        <v>764</v>
      </c>
      <c r="M140" t="s">
        <v>634</v>
      </c>
      <c r="N140" t="s">
        <v>762</v>
      </c>
      <c r="P140" t="s">
        <v>764</v>
      </c>
    </row>
    <row r="141" spans="1:16">
      <c r="A141" t="s">
        <v>651</v>
      </c>
      <c r="B141" t="s">
        <v>760</v>
      </c>
      <c r="C141" t="s">
        <v>765</v>
      </c>
      <c r="D141" t="s">
        <v>764</v>
      </c>
      <c r="E141" t="s">
        <v>650</v>
      </c>
      <c r="F141" t="s">
        <v>760</v>
      </c>
      <c r="G141" t="s">
        <v>765</v>
      </c>
      <c r="H141" t="s">
        <v>764</v>
      </c>
      <c r="I141" t="s">
        <v>649</v>
      </c>
      <c r="J141" t="s">
        <v>760</v>
      </c>
      <c r="K141" t="s">
        <v>765</v>
      </c>
      <c r="L141" t="s">
        <v>764</v>
      </c>
      <c r="M141" t="s">
        <v>635</v>
      </c>
      <c r="N141" t="s">
        <v>762</v>
      </c>
      <c r="P141" t="s">
        <v>764</v>
      </c>
    </row>
    <row r="142" spans="1:16">
      <c r="A142" t="s">
        <v>652</v>
      </c>
      <c r="B142" t="s">
        <v>760</v>
      </c>
      <c r="C142" t="s">
        <v>765</v>
      </c>
      <c r="D142" t="s">
        <v>764</v>
      </c>
      <c r="E142" t="s">
        <v>651</v>
      </c>
      <c r="F142" t="s">
        <v>760</v>
      </c>
      <c r="G142" t="s">
        <v>765</v>
      </c>
      <c r="H142" t="s">
        <v>764</v>
      </c>
      <c r="I142" t="s">
        <v>650</v>
      </c>
      <c r="J142" t="s">
        <v>760</v>
      </c>
      <c r="K142" t="s">
        <v>765</v>
      </c>
      <c r="L142" t="s">
        <v>764</v>
      </c>
      <c r="M142" t="s">
        <v>636</v>
      </c>
      <c r="N142" t="s">
        <v>762</v>
      </c>
      <c r="P142" t="s">
        <v>764</v>
      </c>
    </row>
    <row r="143" spans="1:16">
      <c r="A143" t="s">
        <v>653</v>
      </c>
      <c r="B143" t="s">
        <v>760</v>
      </c>
      <c r="C143" t="s">
        <v>765</v>
      </c>
      <c r="D143" t="s">
        <v>764</v>
      </c>
      <c r="E143" t="s">
        <v>652</v>
      </c>
      <c r="F143" t="s">
        <v>760</v>
      </c>
      <c r="G143" t="s">
        <v>765</v>
      </c>
      <c r="H143" t="s">
        <v>764</v>
      </c>
      <c r="I143" t="s">
        <v>651</v>
      </c>
      <c r="J143" t="s">
        <v>760</v>
      </c>
      <c r="K143" t="s">
        <v>765</v>
      </c>
      <c r="L143" t="s">
        <v>764</v>
      </c>
      <c r="M143" t="s">
        <v>637</v>
      </c>
      <c r="N143" t="s">
        <v>760</v>
      </c>
      <c r="O143" t="s">
        <v>765</v>
      </c>
      <c r="P143" t="s">
        <v>764</v>
      </c>
    </row>
    <row r="144" spans="1:16">
      <c r="A144" t="s">
        <v>654</v>
      </c>
      <c r="B144" t="s">
        <v>762</v>
      </c>
      <c r="D144" t="s">
        <v>764</v>
      </c>
      <c r="E144" t="s">
        <v>653</v>
      </c>
      <c r="F144" t="s">
        <v>760</v>
      </c>
      <c r="G144" t="s">
        <v>765</v>
      </c>
      <c r="H144" t="s">
        <v>764</v>
      </c>
      <c r="I144" t="s">
        <v>652</v>
      </c>
      <c r="J144" t="s">
        <v>760</v>
      </c>
      <c r="K144" t="s">
        <v>765</v>
      </c>
      <c r="L144" t="s">
        <v>764</v>
      </c>
      <c r="M144" t="s">
        <v>638</v>
      </c>
      <c r="N144" t="s">
        <v>760</v>
      </c>
      <c r="O144" t="s">
        <v>765</v>
      </c>
      <c r="P144" t="s">
        <v>764</v>
      </c>
    </row>
    <row r="145" spans="1:16">
      <c r="A145" t="s">
        <v>655</v>
      </c>
      <c r="B145" t="s">
        <v>762</v>
      </c>
      <c r="D145" t="s">
        <v>764</v>
      </c>
      <c r="E145" t="s">
        <v>654</v>
      </c>
      <c r="F145" t="s">
        <v>762</v>
      </c>
      <c r="H145" t="s">
        <v>764</v>
      </c>
      <c r="I145" t="s">
        <v>653</v>
      </c>
      <c r="J145" t="s">
        <v>760</v>
      </c>
      <c r="K145" t="s">
        <v>765</v>
      </c>
      <c r="L145" t="s">
        <v>764</v>
      </c>
      <c r="M145" t="s">
        <v>639</v>
      </c>
      <c r="N145" t="s">
        <v>760</v>
      </c>
      <c r="O145" t="s">
        <v>765</v>
      </c>
      <c r="P145" t="s">
        <v>764</v>
      </c>
    </row>
    <row r="146" spans="1:16">
      <c r="A146" t="s">
        <v>656</v>
      </c>
      <c r="B146" t="s">
        <v>762</v>
      </c>
      <c r="D146" t="s">
        <v>764</v>
      </c>
      <c r="E146" t="s">
        <v>655</v>
      </c>
      <c r="F146" t="s">
        <v>762</v>
      </c>
      <c r="H146" t="s">
        <v>764</v>
      </c>
      <c r="I146" t="s">
        <v>654</v>
      </c>
      <c r="J146" t="s">
        <v>762</v>
      </c>
      <c r="L146" t="s">
        <v>764</v>
      </c>
      <c r="M146" t="s">
        <v>640</v>
      </c>
      <c r="N146" t="s">
        <v>760</v>
      </c>
      <c r="O146" t="s">
        <v>765</v>
      </c>
      <c r="P146" t="s">
        <v>764</v>
      </c>
    </row>
    <row r="147" spans="1:16">
      <c r="A147" t="s">
        <v>657</v>
      </c>
      <c r="B147" t="s">
        <v>762</v>
      </c>
      <c r="D147" t="s">
        <v>764</v>
      </c>
      <c r="E147" t="s">
        <v>656</v>
      </c>
      <c r="F147" t="s">
        <v>762</v>
      </c>
      <c r="H147" t="s">
        <v>764</v>
      </c>
      <c r="I147" t="s">
        <v>655</v>
      </c>
      <c r="J147" t="s">
        <v>762</v>
      </c>
      <c r="L147" t="s">
        <v>764</v>
      </c>
      <c r="M147" t="s">
        <v>641</v>
      </c>
      <c r="N147" t="s">
        <v>760</v>
      </c>
      <c r="O147" t="s">
        <v>765</v>
      </c>
      <c r="P147" t="s">
        <v>764</v>
      </c>
    </row>
    <row r="148" spans="1:16">
      <c r="A148" t="s">
        <v>658</v>
      </c>
      <c r="B148" t="s">
        <v>762</v>
      </c>
      <c r="D148" t="s">
        <v>764</v>
      </c>
      <c r="E148" t="s">
        <v>657</v>
      </c>
      <c r="F148" t="s">
        <v>762</v>
      </c>
      <c r="H148" t="s">
        <v>764</v>
      </c>
      <c r="I148" t="s">
        <v>656</v>
      </c>
      <c r="J148" t="s">
        <v>762</v>
      </c>
      <c r="L148" t="s">
        <v>764</v>
      </c>
      <c r="M148" t="s">
        <v>642</v>
      </c>
      <c r="N148" t="s">
        <v>760</v>
      </c>
      <c r="O148" t="s">
        <v>765</v>
      </c>
      <c r="P148" t="s">
        <v>764</v>
      </c>
    </row>
    <row r="149" spans="1:16">
      <c r="A149" t="s">
        <v>659</v>
      </c>
      <c r="B149" t="s">
        <v>762</v>
      </c>
      <c r="D149" t="s">
        <v>764</v>
      </c>
      <c r="E149" t="s">
        <v>658</v>
      </c>
      <c r="F149" t="s">
        <v>762</v>
      </c>
      <c r="H149" t="s">
        <v>764</v>
      </c>
      <c r="I149" t="s">
        <v>657</v>
      </c>
      <c r="J149" t="s">
        <v>762</v>
      </c>
      <c r="L149" t="s">
        <v>764</v>
      </c>
      <c r="M149" t="s">
        <v>643</v>
      </c>
      <c r="N149" t="s">
        <v>760</v>
      </c>
      <c r="O149" t="s">
        <v>765</v>
      </c>
      <c r="P149" t="s">
        <v>764</v>
      </c>
    </row>
    <row r="150" spans="1:16">
      <c r="A150" t="s">
        <v>660</v>
      </c>
      <c r="B150" t="s">
        <v>760</v>
      </c>
      <c r="C150" t="s">
        <v>765</v>
      </c>
      <c r="D150" t="s">
        <v>764</v>
      </c>
      <c r="E150" t="s">
        <v>659</v>
      </c>
      <c r="F150" t="s">
        <v>762</v>
      </c>
      <c r="H150" t="s">
        <v>764</v>
      </c>
      <c r="I150" t="s">
        <v>658</v>
      </c>
      <c r="J150" t="s">
        <v>762</v>
      </c>
      <c r="L150" t="s">
        <v>764</v>
      </c>
      <c r="M150" t="s">
        <v>644</v>
      </c>
      <c r="N150" t="s">
        <v>760</v>
      </c>
      <c r="O150" t="s">
        <v>765</v>
      </c>
      <c r="P150" t="s">
        <v>764</v>
      </c>
    </row>
    <row r="151" spans="1:16">
      <c r="A151" t="s">
        <v>661</v>
      </c>
      <c r="B151" t="s">
        <v>760</v>
      </c>
      <c r="C151" t="s">
        <v>765</v>
      </c>
      <c r="D151" t="s">
        <v>764</v>
      </c>
      <c r="E151" t="s">
        <v>660</v>
      </c>
      <c r="F151" t="s">
        <v>760</v>
      </c>
      <c r="G151" t="s">
        <v>765</v>
      </c>
      <c r="H151" t="s">
        <v>764</v>
      </c>
      <c r="I151" t="s">
        <v>659</v>
      </c>
      <c r="J151" t="s">
        <v>762</v>
      </c>
      <c r="L151" t="s">
        <v>764</v>
      </c>
      <c r="M151" t="s">
        <v>645</v>
      </c>
      <c r="N151" t="s">
        <v>760</v>
      </c>
      <c r="O151" t="s">
        <v>765</v>
      </c>
      <c r="P151" t="s">
        <v>764</v>
      </c>
    </row>
    <row r="152" spans="1:16">
      <c r="A152" t="s">
        <v>662</v>
      </c>
      <c r="B152" t="s">
        <v>760</v>
      </c>
      <c r="C152" t="s">
        <v>765</v>
      </c>
      <c r="D152" t="s">
        <v>764</v>
      </c>
      <c r="E152" t="s">
        <v>661</v>
      </c>
      <c r="F152" t="s">
        <v>760</v>
      </c>
      <c r="G152" t="s">
        <v>765</v>
      </c>
      <c r="H152" t="s">
        <v>764</v>
      </c>
      <c r="I152" t="s">
        <v>660</v>
      </c>
      <c r="J152" t="s">
        <v>760</v>
      </c>
      <c r="K152" t="s">
        <v>765</v>
      </c>
      <c r="L152" t="s">
        <v>764</v>
      </c>
      <c r="M152" t="s">
        <v>646</v>
      </c>
      <c r="N152" t="s">
        <v>760</v>
      </c>
      <c r="O152" t="s">
        <v>765</v>
      </c>
      <c r="P152" t="s">
        <v>764</v>
      </c>
    </row>
    <row r="153" spans="1:16">
      <c r="A153" t="s">
        <v>663</v>
      </c>
      <c r="B153" t="s">
        <v>760</v>
      </c>
      <c r="C153" t="s">
        <v>765</v>
      </c>
      <c r="D153" t="s">
        <v>764</v>
      </c>
      <c r="E153" t="s">
        <v>662</v>
      </c>
      <c r="F153" t="s">
        <v>760</v>
      </c>
      <c r="G153" t="s">
        <v>765</v>
      </c>
      <c r="H153" t="s">
        <v>764</v>
      </c>
      <c r="I153" t="s">
        <v>661</v>
      </c>
      <c r="J153" t="s">
        <v>760</v>
      </c>
      <c r="K153" t="s">
        <v>765</v>
      </c>
      <c r="L153" t="s">
        <v>764</v>
      </c>
      <c r="M153" t="s">
        <v>647</v>
      </c>
      <c r="N153" t="s">
        <v>760</v>
      </c>
      <c r="O153" t="s">
        <v>765</v>
      </c>
      <c r="P153" t="s">
        <v>764</v>
      </c>
    </row>
    <row r="154" spans="1:16">
      <c r="A154" t="s">
        <v>664</v>
      </c>
      <c r="B154" t="s">
        <v>760</v>
      </c>
      <c r="C154" t="s">
        <v>765</v>
      </c>
      <c r="D154" t="s">
        <v>764</v>
      </c>
      <c r="E154" t="s">
        <v>663</v>
      </c>
      <c r="F154" t="s">
        <v>760</v>
      </c>
      <c r="G154" t="s">
        <v>765</v>
      </c>
      <c r="H154" t="s">
        <v>764</v>
      </c>
      <c r="I154" t="s">
        <v>662</v>
      </c>
      <c r="J154" t="s">
        <v>760</v>
      </c>
      <c r="K154" t="s">
        <v>765</v>
      </c>
      <c r="L154" t="s">
        <v>764</v>
      </c>
      <c r="M154" t="s">
        <v>648</v>
      </c>
      <c r="N154" t="s">
        <v>760</v>
      </c>
      <c r="O154" t="s">
        <v>765</v>
      </c>
      <c r="P154" t="s">
        <v>764</v>
      </c>
    </row>
    <row r="155" spans="1:16">
      <c r="A155" t="s">
        <v>665</v>
      </c>
      <c r="B155" t="s">
        <v>762</v>
      </c>
      <c r="D155" t="s">
        <v>764</v>
      </c>
      <c r="E155" t="s">
        <v>664</v>
      </c>
      <c r="F155" t="s">
        <v>760</v>
      </c>
      <c r="G155" t="s">
        <v>765</v>
      </c>
      <c r="H155" t="s">
        <v>764</v>
      </c>
      <c r="I155" t="s">
        <v>663</v>
      </c>
      <c r="J155" t="s">
        <v>760</v>
      </c>
      <c r="K155" t="s">
        <v>765</v>
      </c>
      <c r="L155" t="s">
        <v>764</v>
      </c>
      <c r="M155" t="s">
        <v>649</v>
      </c>
      <c r="N155" t="s">
        <v>760</v>
      </c>
      <c r="O155" t="s">
        <v>765</v>
      </c>
      <c r="P155" t="s">
        <v>764</v>
      </c>
    </row>
    <row r="156" spans="1:16">
      <c r="A156" t="s">
        <v>666</v>
      </c>
      <c r="B156" t="s">
        <v>762</v>
      </c>
      <c r="D156" t="s">
        <v>764</v>
      </c>
      <c r="E156" t="s">
        <v>665</v>
      </c>
      <c r="F156" t="s">
        <v>762</v>
      </c>
      <c r="H156" t="s">
        <v>764</v>
      </c>
      <c r="I156" t="s">
        <v>664</v>
      </c>
      <c r="J156" t="s">
        <v>760</v>
      </c>
      <c r="K156" t="s">
        <v>765</v>
      </c>
      <c r="L156" t="s">
        <v>764</v>
      </c>
      <c r="M156" t="s">
        <v>650</v>
      </c>
      <c r="N156" t="s">
        <v>760</v>
      </c>
      <c r="O156" t="s">
        <v>765</v>
      </c>
      <c r="P156" t="s">
        <v>764</v>
      </c>
    </row>
    <row r="157" spans="1:16">
      <c r="A157" t="s">
        <v>667</v>
      </c>
      <c r="B157" t="s">
        <v>762</v>
      </c>
      <c r="D157" t="s">
        <v>764</v>
      </c>
      <c r="E157" t="s">
        <v>666</v>
      </c>
      <c r="F157" t="s">
        <v>762</v>
      </c>
      <c r="H157" t="s">
        <v>764</v>
      </c>
      <c r="I157" t="s">
        <v>665</v>
      </c>
      <c r="J157" t="s">
        <v>762</v>
      </c>
      <c r="L157" t="s">
        <v>764</v>
      </c>
      <c r="M157" t="s">
        <v>651</v>
      </c>
      <c r="N157" t="s">
        <v>760</v>
      </c>
      <c r="O157" t="s">
        <v>765</v>
      </c>
      <c r="P157" t="s">
        <v>764</v>
      </c>
    </row>
    <row r="158" spans="1:16">
      <c r="A158" t="s">
        <v>668</v>
      </c>
      <c r="B158" t="s">
        <v>762</v>
      </c>
      <c r="D158" t="s">
        <v>764</v>
      </c>
      <c r="E158" t="s">
        <v>667</v>
      </c>
      <c r="F158" t="s">
        <v>762</v>
      </c>
      <c r="H158" t="s">
        <v>764</v>
      </c>
      <c r="I158" t="s">
        <v>666</v>
      </c>
      <c r="J158" t="s">
        <v>762</v>
      </c>
      <c r="L158" t="s">
        <v>764</v>
      </c>
      <c r="M158" t="s">
        <v>652</v>
      </c>
      <c r="N158" t="s">
        <v>760</v>
      </c>
      <c r="O158" t="s">
        <v>765</v>
      </c>
      <c r="P158" t="s">
        <v>764</v>
      </c>
    </row>
    <row r="159" spans="1:16">
      <c r="A159" t="s">
        <v>669</v>
      </c>
      <c r="B159" t="s">
        <v>762</v>
      </c>
      <c r="D159" t="s">
        <v>764</v>
      </c>
      <c r="E159" t="s">
        <v>668</v>
      </c>
      <c r="F159" t="s">
        <v>762</v>
      </c>
      <c r="H159" t="s">
        <v>764</v>
      </c>
      <c r="I159" t="s">
        <v>667</v>
      </c>
      <c r="J159" t="s">
        <v>762</v>
      </c>
      <c r="L159" t="s">
        <v>764</v>
      </c>
      <c r="M159" t="s">
        <v>653</v>
      </c>
      <c r="N159" t="s">
        <v>760</v>
      </c>
      <c r="O159" t="s">
        <v>765</v>
      </c>
      <c r="P159" t="s">
        <v>764</v>
      </c>
    </row>
    <row r="160" spans="1:16">
      <c r="A160" t="s">
        <v>670</v>
      </c>
      <c r="B160" t="s">
        <v>762</v>
      </c>
      <c r="D160" t="s">
        <v>764</v>
      </c>
      <c r="E160" t="s">
        <v>669</v>
      </c>
      <c r="F160" t="s">
        <v>762</v>
      </c>
      <c r="H160" t="s">
        <v>764</v>
      </c>
      <c r="I160" t="s">
        <v>668</v>
      </c>
      <c r="J160" t="s">
        <v>762</v>
      </c>
      <c r="L160" t="s">
        <v>764</v>
      </c>
      <c r="M160" t="s">
        <v>654</v>
      </c>
      <c r="N160" t="s">
        <v>762</v>
      </c>
      <c r="P160" t="s">
        <v>764</v>
      </c>
    </row>
    <row r="161" spans="1:16">
      <c r="A161" t="s">
        <v>671</v>
      </c>
      <c r="B161" t="s">
        <v>762</v>
      </c>
      <c r="D161" t="s">
        <v>764</v>
      </c>
      <c r="E161" t="s">
        <v>670</v>
      </c>
      <c r="F161" t="s">
        <v>762</v>
      </c>
      <c r="H161" t="s">
        <v>764</v>
      </c>
      <c r="I161" t="s">
        <v>669</v>
      </c>
      <c r="J161" t="s">
        <v>762</v>
      </c>
      <c r="L161" t="s">
        <v>764</v>
      </c>
      <c r="M161" t="s">
        <v>655</v>
      </c>
      <c r="N161" t="s">
        <v>762</v>
      </c>
      <c r="P161" t="s">
        <v>764</v>
      </c>
    </row>
    <row r="162" spans="1:16">
      <c r="A162" t="s">
        <v>672</v>
      </c>
      <c r="B162" t="s">
        <v>762</v>
      </c>
      <c r="D162" t="s">
        <v>764</v>
      </c>
      <c r="E162" t="s">
        <v>671</v>
      </c>
      <c r="F162" t="s">
        <v>762</v>
      </c>
      <c r="H162" t="s">
        <v>764</v>
      </c>
      <c r="I162" t="s">
        <v>670</v>
      </c>
      <c r="J162" t="s">
        <v>762</v>
      </c>
      <c r="L162" t="s">
        <v>764</v>
      </c>
      <c r="M162" t="s">
        <v>656</v>
      </c>
      <c r="N162" t="s">
        <v>762</v>
      </c>
      <c r="P162" t="s">
        <v>764</v>
      </c>
    </row>
    <row r="163" spans="1:16">
      <c r="A163" t="s">
        <v>673</v>
      </c>
      <c r="B163" t="s">
        <v>762</v>
      </c>
      <c r="D163" t="s">
        <v>764</v>
      </c>
      <c r="E163" t="s">
        <v>672</v>
      </c>
      <c r="F163" t="s">
        <v>762</v>
      </c>
      <c r="H163" t="s">
        <v>764</v>
      </c>
      <c r="I163" t="s">
        <v>671</v>
      </c>
      <c r="J163" t="s">
        <v>762</v>
      </c>
      <c r="L163" t="s">
        <v>764</v>
      </c>
      <c r="M163" t="s">
        <v>657</v>
      </c>
      <c r="N163" t="s">
        <v>762</v>
      </c>
      <c r="P163" t="s">
        <v>764</v>
      </c>
    </row>
    <row r="164" spans="1:16">
      <c r="A164" t="s">
        <v>674</v>
      </c>
      <c r="B164" t="s">
        <v>762</v>
      </c>
      <c r="D164" t="s">
        <v>764</v>
      </c>
      <c r="E164" t="s">
        <v>673</v>
      </c>
      <c r="F164" t="s">
        <v>762</v>
      </c>
      <c r="H164" t="s">
        <v>764</v>
      </c>
      <c r="I164" t="s">
        <v>672</v>
      </c>
      <c r="J164" t="s">
        <v>762</v>
      </c>
      <c r="L164" t="s">
        <v>764</v>
      </c>
      <c r="M164" t="s">
        <v>658</v>
      </c>
      <c r="N164" t="s">
        <v>762</v>
      </c>
      <c r="P164" t="s">
        <v>764</v>
      </c>
    </row>
    <row r="165" spans="1:16">
      <c r="A165" t="s">
        <v>675</v>
      </c>
      <c r="B165" t="s">
        <v>760</v>
      </c>
      <c r="C165" t="s">
        <v>765</v>
      </c>
      <c r="D165" t="s">
        <v>764</v>
      </c>
      <c r="E165" t="s">
        <v>674</v>
      </c>
      <c r="F165" t="s">
        <v>762</v>
      </c>
      <c r="H165" t="s">
        <v>764</v>
      </c>
      <c r="I165" t="s">
        <v>673</v>
      </c>
      <c r="J165" t="s">
        <v>762</v>
      </c>
      <c r="L165" t="s">
        <v>764</v>
      </c>
      <c r="M165" t="s">
        <v>659</v>
      </c>
      <c r="N165" t="s">
        <v>762</v>
      </c>
      <c r="P165" t="s">
        <v>764</v>
      </c>
    </row>
    <row r="166" spans="1:16">
      <c r="A166" t="s">
        <v>676</v>
      </c>
      <c r="B166" t="s">
        <v>760</v>
      </c>
      <c r="C166" t="s">
        <v>765</v>
      </c>
      <c r="D166" t="s">
        <v>764</v>
      </c>
      <c r="E166" t="s">
        <v>675</v>
      </c>
      <c r="F166" t="s">
        <v>760</v>
      </c>
      <c r="G166" t="s">
        <v>765</v>
      </c>
      <c r="H166" t="s">
        <v>764</v>
      </c>
      <c r="I166" t="s">
        <v>674</v>
      </c>
      <c r="J166" t="s">
        <v>762</v>
      </c>
      <c r="L166" t="s">
        <v>764</v>
      </c>
      <c r="M166" t="s">
        <v>660</v>
      </c>
      <c r="N166" t="s">
        <v>760</v>
      </c>
      <c r="O166" t="s">
        <v>765</v>
      </c>
      <c r="P166" t="s">
        <v>764</v>
      </c>
    </row>
    <row r="167" spans="1:16">
      <c r="A167" t="s">
        <v>677</v>
      </c>
      <c r="B167" t="s">
        <v>760</v>
      </c>
      <c r="C167" t="s">
        <v>765</v>
      </c>
      <c r="D167" t="s">
        <v>764</v>
      </c>
      <c r="E167" t="s">
        <v>676</v>
      </c>
      <c r="F167" t="s">
        <v>760</v>
      </c>
      <c r="G167" t="s">
        <v>765</v>
      </c>
      <c r="H167" t="s">
        <v>764</v>
      </c>
      <c r="I167" t="s">
        <v>675</v>
      </c>
      <c r="J167" t="s">
        <v>760</v>
      </c>
      <c r="K167" t="s">
        <v>765</v>
      </c>
      <c r="L167" t="s">
        <v>764</v>
      </c>
      <c r="M167" t="s">
        <v>661</v>
      </c>
      <c r="N167" t="s">
        <v>760</v>
      </c>
      <c r="O167" t="s">
        <v>765</v>
      </c>
      <c r="P167" t="s">
        <v>764</v>
      </c>
    </row>
    <row r="168" spans="1:16">
      <c r="A168" t="s">
        <v>678</v>
      </c>
      <c r="B168" t="s">
        <v>760</v>
      </c>
      <c r="C168" t="s">
        <v>765</v>
      </c>
      <c r="D168" t="s">
        <v>764</v>
      </c>
      <c r="E168" t="s">
        <v>677</v>
      </c>
      <c r="F168" t="s">
        <v>760</v>
      </c>
      <c r="G168" t="s">
        <v>765</v>
      </c>
      <c r="H168" t="s">
        <v>764</v>
      </c>
      <c r="I168" t="s">
        <v>676</v>
      </c>
      <c r="J168" t="s">
        <v>760</v>
      </c>
      <c r="K168" t="s">
        <v>765</v>
      </c>
      <c r="L168" t="s">
        <v>764</v>
      </c>
      <c r="M168" t="s">
        <v>662</v>
      </c>
      <c r="N168" t="s">
        <v>760</v>
      </c>
      <c r="O168" t="s">
        <v>765</v>
      </c>
      <c r="P168" t="s">
        <v>764</v>
      </c>
    </row>
    <row r="169" spans="1:16">
      <c r="A169" t="s">
        <v>679</v>
      </c>
      <c r="B169" t="s">
        <v>760</v>
      </c>
      <c r="C169" t="s">
        <v>765</v>
      </c>
      <c r="D169" t="s">
        <v>764</v>
      </c>
      <c r="E169" t="s">
        <v>678</v>
      </c>
      <c r="F169" t="s">
        <v>760</v>
      </c>
      <c r="G169" t="s">
        <v>765</v>
      </c>
      <c r="H169" t="s">
        <v>764</v>
      </c>
      <c r="I169" t="s">
        <v>677</v>
      </c>
      <c r="J169" t="s">
        <v>760</v>
      </c>
      <c r="K169" t="s">
        <v>765</v>
      </c>
      <c r="L169" t="s">
        <v>764</v>
      </c>
      <c r="M169" t="s">
        <v>663</v>
      </c>
      <c r="N169" t="s">
        <v>760</v>
      </c>
      <c r="O169" t="s">
        <v>765</v>
      </c>
      <c r="P169" t="s">
        <v>764</v>
      </c>
    </row>
    <row r="170" spans="1:16">
      <c r="A170" t="s">
        <v>682</v>
      </c>
      <c r="B170" t="s">
        <v>760</v>
      </c>
      <c r="C170" t="s">
        <v>765</v>
      </c>
      <c r="D170" t="s">
        <v>764</v>
      </c>
      <c r="E170" t="s">
        <v>679</v>
      </c>
      <c r="F170" t="s">
        <v>760</v>
      </c>
      <c r="G170" t="s">
        <v>765</v>
      </c>
      <c r="H170" t="s">
        <v>764</v>
      </c>
      <c r="I170" t="s">
        <v>678</v>
      </c>
      <c r="J170" t="s">
        <v>760</v>
      </c>
      <c r="K170" t="s">
        <v>765</v>
      </c>
      <c r="L170" t="s">
        <v>764</v>
      </c>
      <c r="M170" t="s">
        <v>664</v>
      </c>
      <c r="N170" t="s">
        <v>760</v>
      </c>
      <c r="O170" t="s">
        <v>765</v>
      </c>
      <c r="P170" t="s">
        <v>764</v>
      </c>
    </row>
    <row r="171" spans="1:16">
      <c r="A171" t="s">
        <v>684</v>
      </c>
      <c r="B171" t="s">
        <v>760</v>
      </c>
      <c r="C171" t="s">
        <v>765</v>
      </c>
      <c r="D171" t="s">
        <v>764</v>
      </c>
      <c r="E171" t="s">
        <v>680</v>
      </c>
      <c r="F171" t="s">
        <v>760</v>
      </c>
      <c r="G171" t="s">
        <v>765</v>
      </c>
      <c r="H171" t="s">
        <v>764</v>
      </c>
      <c r="I171" t="s">
        <v>679</v>
      </c>
      <c r="J171" t="s">
        <v>760</v>
      </c>
      <c r="K171" t="s">
        <v>765</v>
      </c>
      <c r="L171" t="s">
        <v>764</v>
      </c>
      <c r="M171" t="s">
        <v>665</v>
      </c>
      <c r="N171" t="s">
        <v>762</v>
      </c>
      <c r="P171" t="s">
        <v>764</v>
      </c>
    </row>
    <row r="172" spans="1:16">
      <c r="A172" t="s">
        <v>685</v>
      </c>
      <c r="B172" t="s">
        <v>760</v>
      </c>
      <c r="C172" t="s">
        <v>765</v>
      </c>
      <c r="D172" t="s">
        <v>764</v>
      </c>
      <c r="E172" t="s">
        <v>684</v>
      </c>
      <c r="F172" t="s">
        <v>760</v>
      </c>
      <c r="G172" t="s">
        <v>765</v>
      </c>
      <c r="H172" t="s">
        <v>764</v>
      </c>
      <c r="I172" t="s">
        <v>684</v>
      </c>
      <c r="J172" t="s">
        <v>760</v>
      </c>
      <c r="K172" t="s">
        <v>765</v>
      </c>
      <c r="L172" t="s">
        <v>764</v>
      </c>
      <c r="M172" t="s">
        <v>666</v>
      </c>
      <c r="N172" t="s">
        <v>762</v>
      </c>
      <c r="P172" t="s">
        <v>764</v>
      </c>
    </row>
    <row r="173" spans="1:16">
      <c r="A173" t="s">
        <v>686</v>
      </c>
      <c r="B173" t="s">
        <v>760</v>
      </c>
      <c r="C173" t="s">
        <v>765</v>
      </c>
      <c r="D173" t="s">
        <v>764</v>
      </c>
      <c r="E173" t="s">
        <v>685</v>
      </c>
      <c r="F173" t="s">
        <v>760</v>
      </c>
      <c r="G173" t="s">
        <v>765</v>
      </c>
      <c r="H173" t="s">
        <v>764</v>
      </c>
      <c r="I173" t="s">
        <v>685</v>
      </c>
      <c r="J173" t="s">
        <v>760</v>
      </c>
      <c r="K173" t="s">
        <v>765</v>
      </c>
      <c r="L173" t="s">
        <v>764</v>
      </c>
      <c r="M173" t="s">
        <v>667</v>
      </c>
      <c r="N173" t="s">
        <v>762</v>
      </c>
      <c r="P173" t="s">
        <v>764</v>
      </c>
    </row>
    <row r="174" spans="1:16">
      <c r="A174" t="s">
        <v>687</v>
      </c>
      <c r="B174" t="s">
        <v>760</v>
      </c>
      <c r="C174" t="s">
        <v>765</v>
      </c>
      <c r="D174" t="s">
        <v>764</v>
      </c>
      <c r="E174" t="s">
        <v>686</v>
      </c>
      <c r="F174" t="s">
        <v>760</v>
      </c>
      <c r="G174" t="s">
        <v>765</v>
      </c>
      <c r="H174" t="s">
        <v>764</v>
      </c>
      <c r="I174" t="s">
        <v>686</v>
      </c>
      <c r="J174" t="s">
        <v>760</v>
      </c>
      <c r="K174" t="s">
        <v>765</v>
      </c>
      <c r="L174" t="s">
        <v>764</v>
      </c>
      <c r="M174" t="s">
        <v>668</v>
      </c>
      <c r="N174" t="s">
        <v>762</v>
      </c>
      <c r="P174" t="s">
        <v>764</v>
      </c>
    </row>
    <row r="175" spans="1:16">
      <c r="A175" t="s">
        <v>690</v>
      </c>
      <c r="B175" t="s">
        <v>760</v>
      </c>
      <c r="C175" t="s">
        <v>765</v>
      </c>
      <c r="D175" t="s">
        <v>764</v>
      </c>
      <c r="E175" t="s">
        <v>687</v>
      </c>
      <c r="F175" t="s">
        <v>760</v>
      </c>
      <c r="G175" t="s">
        <v>765</v>
      </c>
      <c r="H175" t="s">
        <v>764</v>
      </c>
      <c r="I175" t="s">
        <v>687</v>
      </c>
      <c r="J175" t="s">
        <v>760</v>
      </c>
      <c r="K175" t="s">
        <v>765</v>
      </c>
      <c r="L175" t="s">
        <v>764</v>
      </c>
      <c r="M175" t="s">
        <v>669</v>
      </c>
      <c r="N175" t="s">
        <v>762</v>
      </c>
      <c r="P175" t="s">
        <v>764</v>
      </c>
    </row>
    <row r="176" spans="1:16">
      <c r="A176" t="s">
        <v>727</v>
      </c>
      <c r="B176" t="s">
        <v>762</v>
      </c>
      <c r="D176" t="s">
        <v>764</v>
      </c>
      <c r="E176" t="s">
        <v>727</v>
      </c>
      <c r="F176" t="s">
        <v>762</v>
      </c>
      <c r="H176" t="s">
        <v>764</v>
      </c>
      <c r="I176" t="s">
        <v>727</v>
      </c>
      <c r="J176" t="s">
        <v>762</v>
      </c>
      <c r="L176" t="s">
        <v>764</v>
      </c>
      <c r="M176" t="s">
        <v>670</v>
      </c>
      <c r="N176" t="s">
        <v>762</v>
      </c>
      <c r="P176" t="s">
        <v>764</v>
      </c>
    </row>
    <row r="177" spans="1:16">
      <c r="A177" t="s">
        <v>728</v>
      </c>
      <c r="B177" t="s">
        <v>762</v>
      </c>
      <c r="D177" t="s">
        <v>764</v>
      </c>
      <c r="E177" t="s">
        <v>728</v>
      </c>
      <c r="F177" t="s">
        <v>762</v>
      </c>
      <c r="H177" t="s">
        <v>764</v>
      </c>
      <c r="I177" t="s">
        <v>728</v>
      </c>
      <c r="J177" t="s">
        <v>762</v>
      </c>
      <c r="L177" t="s">
        <v>764</v>
      </c>
      <c r="M177" t="s">
        <v>671</v>
      </c>
      <c r="N177" t="s">
        <v>762</v>
      </c>
      <c r="P177" t="s">
        <v>764</v>
      </c>
    </row>
    <row r="178" spans="1:16">
      <c r="A178" t="s">
        <v>729</v>
      </c>
      <c r="B178" t="s">
        <v>762</v>
      </c>
      <c r="D178" t="s">
        <v>764</v>
      </c>
      <c r="E178" t="s">
        <v>729</v>
      </c>
      <c r="F178" t="s">
        <v>762</v>
      </c>
      <c r="H178" t="s">
        <v>764</v>
      </c>
      <c r="I178" t="s">
        <v>729</v>
      </c>
      <c r="J178" t="s">
        <v>762</v>
      </c>
      <c r="L178" t="s">
        <v>764</v>
      </c>
      <c r="M178" t="s">
        <v>672</v>
      </c>
      <c r="N178" t="s">
        <v>762</v>
      </c>
      <c r="P178" t="s">
        <v>764</v>
      </c>
    </row>
    <row r="179" spans="1:16">
      <c r="A179" t="s">
        <v>730</v>
      </c>
      <c r="B179" t="s">
        <v>762</v>
      </c>
      <c r="D179" t="s">
        <v>764</v>
      </c>
      <c r="E179" t="s">
        <v>730</v>
      </c>
      <c r="F179" t="s">
        <v>762</v>
      </c>
      <c r="H179" t="s">
        <v>764</v>
      </c>
      <c r="I179" t="s">
        <v>730</v>
      </c>
      <c r="J179" t="s">
        <v>762</v>
      </c>
      <c r="L179" t="s">
        <v>764</v>
      </c>
      <c r="M179" t="s">
        <v>673</v>
      </c>
      <c r="N179" t="s">
        <v>762</v>
      </c>
      <c r="P179" t="s">
        <v>764</v>
      </c>
    </row>
    <row r="180" spans="1:16">
      <c r="A180" t="s">
        <v>731</v>
      </c>
      <c r="B180" t="s">
        <v>762</v>
      </c>
      <c r="D180" t="s">
        <v>764</v>
      </c>
      <c r="E180" t="s">
        <v>731</v>
      </c>
      <c r="F180" t="s">
        <v>762</v>
      </c>
      <c r="H180" t="s">
        <v>764</v>
      </c>
      <c r="I180" t="s">
        <v>731</v>
      </c>
      <c r="J180" t="s">
        <v>762</v>
      </c>
      <c r="L180" t="s">
        <v>764</v>
      </c>
      <c r="M180" t="s">
        <v>674</v>
      </c>
      <c r="N180" t="s">
        <v>762</v>
      </c>
      <c r="P180" t="s">
        <v>764</v>
      </c>
    </row>
    <row r="181" spans="1:16">
      <c r="A181" t="s">
        <v>732</v>
      </c>
      <c r="B181" t="s">
        <v>762</v>
      </c>
      <c r="D181" t="s">
        <v>764</v>
      </c>
      <c r="E181" t="s">
        <v>732</v>
      </c>
      <c r="F181" t="s">
        <v>762</v>
      </c>
      <c r="H181" t="s">
        <v>764</v>
      </c>
      <c r="I181" t="s">
        <v>732</v>
      </c>
      <c r="J181" t="s">
        <v>762</v>
      </c>
      <c r="L181" t="s">
        <v>764</v>
      </c>
      <c r="M181" t="s">
        <v>675</v>
      </c>
      <c r="N181" t="s">
        <v>760</v>
      </c>
      <c r="O181" t="s">
        <v>765</v>
      </c>
      <c r="P181" t="s">
        <v>764</v>
      </c>
    </row>
    <row r="182" spans="1:16">
      <c r="A182" t="s">
        <v>733</v>
      </c>
      <c r="B182" t="s">
        <v>762</v>
      </c>
      <c r="D182" t="s">
        <v>764</v>
      </c>
      <c r="E182" t="s">
        <v>733</v>
      </c>
      <c r="F182" t="s">
        <v>762</v>
      </c>
      <c r="H182" t="s">
        <v>764</v>
      </c>
      <c r="I182" t="s">
        <v>733</v>
      </c>
      <c r="J182" t="s">
        <v>762</v>
      </c>
      <c r="L182" t="s">
        <v>764</v>
      </c>
      <c r="M182" t="s">
        <v>676</v>
      </c>
      <c r="N182" t="s">
        <v>760</v>
      </c>
      <c r="O182" t="s">
        <v>765</v>
      </c>
      <c r="P182" t="s">
        <v>764</v>
      </c>
    </row>
    <row r="183" spans="1:16">
      <c r="A183" t="s">
        <v>734</v>
      </c>
      <c r="B183" t="s">
        <v>762</v>
      </c>
      <c r="D183" t="s">
        <v>764</v>
      </c>
      <c r="E183" t="s">
        <v>734</v>
      </c>
      <c r="F183" t="s">
        <v>762</v>
      </c>
      <c r="H183" t="s">
        <v>764</v>
      </c>
      <c r="I183" t="s">
        <v>734</v>
      </c>
      <c r="J183" t="s">
        <v>762</v>
      </c>
      <c r="L183" t="s">
        <v>764</v>
      </c>
      <c r="M183" t="s">
        <v>677</v>
      </c>
      <c r="N183" t="s">
        <v>760</v>
      </c>
      <c r="O183" t="s">
        <v>765</v>
      </c>
      <c r="P183" t="s">
        <v>764</v>
      </c>
    </row>
    <row r="184" spans="1:16">
      <c r="A184" t="s">
        <v>735</v>
      </c>
      <c r="B184" t="s">
        <v>762</v>
      </c>
      <c r="D184" t="s">
        <v>764</v>
      </c>
      <c r="E184" t="s">
        <v>735</v>
      </c>
      <c r="F184" t="s">
        <v>762</v>
      </c>
      <c r="H184" t="s">
        <v>764</v>
      </c>
      <c r="I184" t="s">
        <v>735</v>
      </c>
      <c r="J184" t="s">
        <v>762</v>
      </c>
      <c r="L184" t="s">
        <v>764</v>
      </c>
      <c r="M184" t="s">
        <v>678</v>
      </c>
      <c r="N184" t="s">
        <v>760</v>
      </c>
      <c r="O184" t="s">
        <v>765</v>
      </c>
      <c r="P184" t="s">
        <v>764</v>
      </c>
    </row>
    <row r="185" spans="1:16">
      <c r="A185" t="s">
        <v>736</v>
      </c>
      <c r="B185" t="s">
        <v>762</v>
      </c>
      <c r="D185" t="s">
        <v>764</v>
      </c>
      <c r="E185" t="s">
        <v>736</v>
      </c>
      <c r="F185" t="s">
        <v>762</v>
      </c>
      <c r="H185" t="s">
        <v>764</v>
      </c>
      <c r="I185" t="s">
        <v>736</v>
      </c>
      <c r="J185" t="s">
        <v>762</v>
      </c>
      <c r="L185" t="s">
        <v>764</v>
      </c>
      <c r="M185" t="s">
        <v>679</v>
      </c>
      <c r="N185" t="s">
        <v>760</v>
      </c>
      <c r="O185" t="s">
        <v>765</v>
      </c>
      <c r="P185" t="s">
        <v>764</v>
      </c>
    </row>
    <row r="186" spans="1:16">
      <c r="A186" t="s">
        <v>737</v>
      </c>
      <c r="B186" t="s">
        <v>762</v>
      </c>
      <c r="D186" t="s">
        <v>764</v>
      </c>
      <c r="E186" t="s">
        <v>737</v>
      </c>
      <c r="F186" t="s">
        <v>762</v>
      </c>
      <c r="H186" t="s">
        <v>764</v>
      </c>
      <c r="I186" t="s">
        <v>737</v>
      </c>
      <c r="J186" t="s">
        <v>762</v>
      </c>
      <c r="L186" t="s">
        <v>764</v>
      </c>
      <c r="M186" t="s">
        <v>684</v>
      </c>
      <c r="N186" t="s">
        <v>760</v>
      </c>
      <c r="O186" t="s">
        <v>765</v>
      </c>
      <c r="P186" t="s">
        <v>764</v>
      </c>
    </row>
    <row r="187" spans="1:16">
      <c r="A187" t="s">
        <v>738</v>
      </c>
      <c r="B187" t="s">
        <v>762</v>
      </c>
      <c r="D187" t="s">
        <v>764</v>
      </c>
      <c r="E187" t="s">
        <v>738</v>
      </c>
      <c r="F187" t="s">
        <v>762</v>
      </c>
      <c r="H187" t="s">
        <v>764</v>
      </c>
      <c r="I187" t="s">
        <v>738</v>
      </c>
      <c r="J187" t="s">
        <v>762</v>
      </c>
      <c r="L187" t="s">
        <v>764</v>
      </c>
      <c r="M187" t="s">
        <v>685</v>
      </c>
      <c r="N187" t="s">
        <v>760</v>
      </c>
      <c r="O187" t="s">
        <v>765</v>
      </c>
      <c r="P187" t="s">
        <v>764</v>
      </c>
    </row>
    <row r="188" spans="1:16">
      <c r="A188" t="s">
        <v>739</v>
      </c>
      <c r="B188" t="s">
        <v>762</v>
      </c>
      <c r="D188" t="s">
        <v>764</v>
      </c>
      <c r="E188" t="s">
        <v>739</v>
      </c>
      <c r="F188" t="s">
        <v>762</v>
      </c>
      <c r="H188" t="s">
        <v>764</v>
      </c>
      <c r="I188" t="s">
        <v>739</v>
      </c>
      <c r="J188" t="s">
        <v>762</v>
      </c>
      <c r="L188" t="s">
        <v>764</v>
      </c>
      <c r="M188" t="s">
        <v>686</v>
      </c>
      <c r="N188" t="s">
        <v>760</v>
      </c>
      <c r="O188" t="s">
        <v>765</v>
      </c>
      <c r="P188" t="s">
        <v>764</v>
      </c>
    </row>
    <row r="189" spans="1:16">
      <c r="A189" t="s">
        <v>740</v>
      </c>
      <c r="B189" t="s">
        <v>760</v>
      </c>
      <c r="C189" t="s">
        <v>765</v>
      </c>
      <c r="D189" t="s">
        <v>764</v>
      </c>
      <c r="E189" t="s">
        <v>740</v>
      </c>
      <c r="F189" t="s">
        <v>760</v>
      </c>
      <c r="G189" t="s">
        <v>765</v>
      </c>
      <c r="H189" t="s">
        <v>764</v>
      </c>
      <c r="I189" t="s">
        <v>740</v>
      </c>
      <c r="J189" t="s">
        <v>760</v>
      </c>
      <c r="K189" t="s">
        <v>765</v>
      </c>
      <c r="L189" t="s">
        <v>764</v>
      </c>
      <c r="M189" t="s">
        <v>687</v>
      </c>
      <c r="N189" t="s">
        <v>760</v>
      </c>
      <c r="O189" t="s">
        <v>765</v>
      </c>
      <c r="P189" t="s">
        <v>764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966EA-9A6B-0E4C-B7CC-1B1915C113DB}">
  <sheetPr>
    <tabColor theme="4"/>
  </sheetPr>
  <dimension ref="A1:AF122"/>
  <sheetViews>
    <sheetView zoomScale="110" zoomScaleNormal="110" workbookViewId="0">
      <pane ySplit="1" topLeftCell="A2" activePane="bottomLeft" state="frozen"/>
      <selection activeCell="C1" sqref="C1"/>
      <selection pane="bottomLeft" activeCell="R28" sqref="R28"/>
    </sheetView>
  </sheetViews>
  <sheetFormatPr baseColWidth="10" defaultRowHeight="19"/>
  <cols>
    <col min="1" max="4" width="10.83203125" style="2"/>
    <col min="5" max="5" width="11.83203125" style="2" customWidth="1"/>
    <col min="6" max="6" width="17.83203125" style="2" bestFit="1" customWidth="1"/>
    <col min="7" max="8" width="16.83203125" style="2" customWidth="1"/>
    <col min="9" max="15" width="12.83203125" style="2" customWidth="1"/>
    <col min="16" max="16" width="14" style="41" customWidth="1"/>
    <col min="17" max="17" width="14" style="2" customWidth="1"/>
    <col min="18" max="18" width="25.33203125" style="2" customWidth="1"/>
    <col min="19" max="28" width="19.83203125" style="2" customWidth="1"/>
    <col min="29" max="29" width="35.33203125" style="3" customWidth="1"/>
    <col min="30" max="32" width="17.33203125" style="2" bestFit="1" customWidth="1"/>
    <col min="33" max="16384" width="10.83203125" style="2"/>
  </cols>
  <sheetData>
    <row r="1" spans="1:32" s="21" customFormat="1" ht="100">
      <c r="A1" s="21" t="s">
        <v>1054</v>
      </c>
      <c r="B1" s="21" t="s">
        <v>744</v>
      </c>
      <c r="C1" s="21" t="s">
        <v>745</v>
      </c>
      <c r="D1" s="21" t="s">
        <v>746</v>
      </c>
      <c r="E1" s="21" t="s">
        <v>1272</v>
      </c>
      <c r="F1" s="21" t="s">
        <v>1286</v>
      </c>
      <c r="G1" s="23" t="s">
        <v>741</v>
      </c>
      <c r="H1" s="23" t="s">
        <v>1274</v>
      </c>
      <c r="I1" s="23" t="s">
        <v>1242</v>
      </c>
      <c r="J1" s="23" t="s">
        <v>1243</v>
      </c>
      <c r="K1" s="23" t="s">
        <v>1244</v>
      </c>
      <c r="L1" s="23" t="s">
        <v>1245</v>
      </c>
      <c r="M1" s="23" t="s">
        <v>1246</v>
      </c>
      <c r="N1" s="23" t="s">
        <v>1247</v>
      </c>
      <c r="O1" s="23" t="s">
        <v>1275</v>
      </c>
      <c r="P1" s="42" t="s">
        <v>1271</v>
      </c>
      <c r="Q1" s="23" t="s">
        <v>1270</v>
      </c>
      <c r="R1" s="23" t="s">
        <v>763</v>
      </c>
      <c r="S1" s="23" t="s">
        <v>1</v>
      </c>
      <c r="T1" s="23" t="s">
        <v>2</v>
      </c>
      <c r="U1" s="23" t="s">
        <v>3</v>
      </c>
      <c r="V1" s="23" t="s">
        <v>4</v>
      </c>
      <c r="W1" s="23" t="s">
        <v>5</v>
      </c>
      <c r="X1" s="23" t="s">
        <v>6</v>
      </c>
      <c r="Y1" s="21" t="s">
        <v>7</v>
      </c>
      <c r="Z1" s="21" t="s">
        <v>8</v>
      </c>
      <c r="AA1" s="23" t="s">
        <v>9</v>
      </c>
      <c r="AB1" s="23" t="s">
        <v>10</v>
      </c>
      <c r="AC1" s="24" t="s">
        <v>11</v>
      </c>
      <c r="AD1" s="23"/>
      <c r="AE1" s="23"/>
      <c r="AF1" s="23"/>
    </row>
    <row r="2" spans="1:32">
      <c r="A2" s="2" t="s">
        <v>1056</v>
      </c>
      <c r="C2" s="2" t="s">
        <v>745</v>
      </c>
      <c r="F2" s="4" t="s">
        <v>1292</v>
      </c>
      <c r="G2" s="2" t="s">
        <v>592</v>
      </c>
      <c r="H2" s="2">
        <v>6</v>
      </c>
      <c r="I2" s="2">
        <f>_xlfn.XLOOKUP($G2,'Feature Imp Tiny2 20K '!B:B,'Feature Imp Tiny2 20K '!$A:$A)</f>
        <v>1</v>
      </c>
      <c r="J2" s="2">
        <f>_xlfn.XLOOKUP($G2,'Feature Imp Tiny2 20K '!C:C,'Feature Imp Tiny2 20K '!$A:$A)</f>
        <v>1</v>
      </c>
      <c r="K2" s="2">
        <f>_xlfn.XLOOKUP($G2,'Feature Imp Tiny2 20K '!D:D,'Feature Imp Tiny2 20K '!$A:$A)</f>
        <v>1</v>
      </c>
      <c r="L2" s="2">
        <f>_xlfn.XLOOKUP($G2,'Feature Imp Tiny2 20K '!E:E,'Feature Imp Tiny2 20K '!$A:$A)</f>
        <v>1</v>
      </c>
      <c r="M2" s="2">
        <f>_xlfn.XLOOKUP($G2,'Feature Imp Tiny2 20K '!F:F,'Feature Imp Tiny2 20K '!$A:$A)</f>
        <v>1</v>
      </c>
      <c r="N2" s="2">
        <f>_xlfn.XLOOKUP($G2,'Feature Imp Tiny2 20K '!G:G,'Feature Imp Tiny2 20K '!$A:$A)</f>
        <v>4</v>
      </c>
      <c r="O2" s="2">
        <f t="shared" ref="O2:O24" si="0">MIN(K2:N2)</f>
        <v>1</v>
      </c>
      <c r="P2" s="43">
        <f t="shared" ref="P2:P24" si="1">SUM(K2:N2)</f>
        <v>7</v>
      </c>
      <c r="Q2" s="1">
        <f t="shared" ref="Q2:Q24" si="2">COUNTA(I2:N2)</f>
        <v>6</v>
      </c>
      <c r="R2" s="2" t="s">
        <v>1269</v>
      </c>
      <c r="S2" s="2">
        <v>38</v>
      </c>
      <c r="T2" s="2" t="s">
        <v>300</v>
      </c>
      <c r="U2" s="2">
        <v>77</v>
      </c>
      <c r="V2" s="2" t="s">
        <v>301</v>
      </c>
      <c r="W2" s="2">
        <v>77</v>
      </c>
      <c r="X2" s="2" t="s">
        <v>301</v>
      </c>
      <c r="Y2" s="2">
        <v>77</v>
      </c>
      <c r="Z2" s="2" t="s">
        <v>301</v>
      </c>
      <c r="AA2" s="2">
        <v>76</v>
      </c>
      <c r="AB2" s="2" t="s">
        <v>301</v>
      </c>
      <c r="AC2" s="3" t="s">
        <v>1092</v>
      </c>
    </row>
    <row r="3" spans="1:32">
      <c r="A3" s="2" t="s">
        <v>1056</v>
      </c>
      <c r="B3" s="2" t="s">
        <v>748</v>
      </c>
      <c r="D3" s="2" t="s">
        <v>751</v>
      </c>
      <c r="F3" s="4" t="s">
        <v>1289</v>
      </c>
      <c r="G3" s="2" t="s">
        <v>562</v>
      </c>
      <c r="H3" s="2">
        <v>6</v>
      </c>
      <c r="I3" s="2">
        <f>_xlfn.XLOOKUP($G3,'Feature Imp Tiny2 20K '!B:B,'Feature Imp Tiny2 20K '!$A:$A)</f>
        <v>4</v>
      </c>
      <c r="J3" s="2">
        <f>_xlfn.XLOOKUP($G3,'Feature Imp Tiny2 20K '!C:C,'Feature Imp Tiny2 20K '!$A:$A)</f>
        <v>6</v>
      </c>
      <c r="K3" s="2">
        <f>_xlfn.XLOOKUP($G3,'Feature Imp Tiny2 20K '!D:D,'Feature Imp Tiny2 20K '!$A:$A)</f>
        <v>4</v>
      </c>
      <c r="L3" s="2">
        <f>_xlfn.XLOOKUP($G3,'Feature Imp Tiny2 20K '!E:E,'Feature Imp Tiny2 20K '!$A:$A)</f>
        <v>4</v>
      </c>
      <c r="M3" s="2">
        <f>_xlfn.XLOOKUP($G3,'Feature Imp Tiny2 20K '!F:F,'Feature Imp Tiny2 20K '!$A:$A)</f>
        <v>4</v>
      </c>
      <c r="N3" s="2">
        <f>_xlfn.XLOOKUP($G3,'Feature Imp Tiny2 20K '!G:G,'Feature Imp Tiny2 20K '!$A:$A)</f>
        <v>5</v>
      </c>
      <c r="O3" s="2">
        <f t="shared" si="0"/>
        <v>4</v>
      </c>
      <c r="P3" s="43">
        <f t="shared" si="1"/>
        <v>17</v>
      </c>
      <c r="Q3" s="1">
        <f t="shared" si="2"/>
        <v>6</v>
      </c>
      <c r="R3" s="2" t="s">
        <v>1266</v>
      </c>
      <c r="S3" s="2">
        <v>8</v>
      </c>
      <c r="T3" s="2" t="s">
        <v>219</v>
      </c>
      <c r="U3" s="2">
        <v>19</v>
      </c>
      <c r="V3" s="2" t="s">
        <v>224</v>
      </c>
      <c r="W3" s="2">
        <v>19</v>
      </c>
      <c r="X3" s="2" t="s">
        <v>224</v>
      </c>
      <c r="Y3" s="2">
        <v>19</v>
      </c>
      <c r="Z3" s="2" t="s">
        <v>224</v>
      </c>
      <c r="AA3" s="2">
        <v>18</v>
      </c>
      <c r="AB3" s="2" t="s">
        <v>224</v>
      </c>
      <c r="AC3" s="3" t="s">
        <v>1063</v>
      </c>
    </row>
    <row r="4" spans="1:32">
      <c r="A4" s="2" t="s">
        <v>1056</v>
      </c>
      <c r="C4" s="2" t="s">
        <v>745</v>
      </c>
      <c r="F4" s="4" t="s">
        <v>1288</v>
      </c>
      <c r="G4" s="2" t="s">
        <v>573</v>
      </c>
      <c r="H4" s="2">
        <v>6</v>
      </c>
      <c r="I4" s="2">
        <f>_xlfn.XLOOKUP($G4,'Feature Imp Tiny2 20K '!B:B,'Feature Imp Tiny2 20K '!$A:$A)</f>
        <v>2</v>
      </c>
      <c r="J4" s="2">
        <f>_xlfn.XLOOKUP($G4,'Feature Imp Tiny2 20K '!C:C,'Feature Imp Tiny2 20K '!$A:$A)</f>
        <v>4</v>
      </c>
      <c r="K4" s="2">
        <f>_xlfn.XLOOKUP($G4,'Feature Imp Tiny2 20K '!D:D,'Feature Imp Tiny2 20K '!$A:$A)</f>
        <v>2</v>
      </c>
      <c r="L4" s="2">
        <f>_xlfn.XLOOKUP($G4,'Feature Imp Tiny2 20K '!E:E,'Feature Imp Tiny2 20K '!$A:$A)</f>
        <v>2</v>
      </c>
      <c r="M4" s="2">
        <f>_xlfn.XLOOKUP($G4,'Feature Imp Tiny2 20K '!F:F,'Feature Imp Tiny2 20K '!$A:$A)</f>
        <v>7</v>
      </c>
      <c r="N4" s="2">
        <f>_xlfn.XLOOKUP($G4,'Feature Imp Tiny2 20K '!G:G,'Feature Imp Tiny2 20K '!$A:$A)</f>
        <v>8</v>
      </c>
      <c r="O4" s="2">
        <f t="shared" si="0"/>
        <v>2</v>
      </c>
      <c r="P4" s="43">
        <f t="shared" si="1"/>
        <v>19</v>
      </c>
      <c r="Q4" s="1">
        <f t="shared" si="2"/>
        <v>6</v>
      </c>
      <c r="R4" s="2" t="s">
        <v>1264</v>
      </c>
      <c r="S4" s="2">
        <v>19</v>
      </c>
      <c r="T4" s="2" t="s">
        <v>230</v>
      </c>
      <c r="U4" s="2">
        <v>48</v>
      </c>
      <c r="V4" s="2" t="s">
        <v>252</v>
      </c>
      <c r="W4" s="2">
        <v>48</v>
      </c>
      <c r="X4" s="2" t="s">
        <v>252</v>
      </c>
      <c r="Y4" s="2">
        <v>48</v>
      </c>
      <c r="Z4" s="2" t="s">
        <v>252</v>
      </c>
      <c r="AA4" s="2">
        <v>47</v>
      </c>
      <c r="AB4" s="2" t="s">
        <v>252</v>
      </c>
      <c r="AC4" s="3" t="s">
        <v>1073</v>
      </c>
    </row>
    <row r="5" spans="1:32">
      <c r="A5" s="2" t="s">
        <v>1056</v>
      </c>
      <c r="C5" s="2" t="s">
        <v>745</v>
      </c>
      <c r="F5" s="4" t="s">
        <v>1291</v>
      </c>
      <c r="G5" s="2" t="s">
        <v>594</v>
      </c>
      <c r="H5" s="2">
        <v>6</v>
      </c>
      <c r="I5" s="2">
        <f>_xlfn.XLOOKUP($G5,'Feature Imp Tiny2 20K '!B:B,'Feature Imp Tiny2 20K '!$A:$A)</f>
        <v>6</v>
      </c>
      <c r="J5" s="2">
        <f>_xlfn.XLOOKUP($G5,'Feature Imp Tiny2 20K '!C:C,'Feature Imp Tiny2 20K '!$A:$A)</f>
        <v>5</v>
      </c>
      <c r="K5" s="2">
        <f>_xlfn.XLOOKUP($G5,'Feature Imp Tiny2 20K '!D:D,'Feature Imp Tiny2 20K '!$A:$A)</f>
        <v>7</v>
      </c>
      <c r="L5" s="2">
        <f>_xlfn.XLOOKUP($G5,'Feature Imp Tiny2 20K '!E:E,'Feature Imp Tiny2 20K '!$A:$A)</f>
        <v>7</v>
      </c>
      <c r="M5" s="2">
        <f>_xlfn.XLOOKUP($G5,'Feature Imp Tiny2 20K '!F:F,'Feature Imp Tiny2 20K '!$A:$A)</f>
        <v>12</v>
      </c>
      <c r="N5" s="2">
        <f>_xlfn.XLOOKUP($G5,'Feature Imp Tiny2 20K '!G:G,'Feature Imp Tiny2 20K '!$A:$A)</f>
        <v>3</v>
      </c>
      <c r="O5" s="2">
        <f t="shared" si="0"/>
        <v>3</v>
      </c>
      <c r="P5" s="43">
        <f t="shared" si="1"/>
        <v>29</v>
      </c>
      <c r="Q5" s="1">
        <f t="shared" si="2"/>
        <v>6</v>
      </c>
      <c r="R5" s="2" t="s">
        <v>1269</v>
      </c>
      <c r="S5" s="2">
        <v>40</v>
      </c>
      <c r="T5" s="2" t="s">
        <v>306</v>
      </c>
      <c r="U5" s="2">
        <v>79</v>
      </c>
      <c r="V5" s="2" t="s">
        <v>307</v>
      </c>
      <c r="W5" s="2">
        <v>79</v>
      </c>
      <c r="X5" s="2" t="s">
        <v>307</v>
      </c>
      <c r="Y5" s="2">
        <v>79</v>
      </c>
      <c r="Z5" s="2" t="s">
        <v>307</v>
      </c>
      <c r="AA5" s="2">
        <v>78</v>
      </c>
      <c r="AB5" s="2" t="s">
        <v>307</v>
      </c>
      <c r="AC5" s="3" t="s">
        <v>1094</v>
      </c>
    </row>
    <row r="6" spans="1:32">
      <c r="C6" s="2" t="s">
        <v>745</v>
      </c>
      <c r="F6" s="4" t="s">
        <v>1294</v>
      </c>
      <c r="G6" s="2" t="s">
        <v>593</v>
      </c>
      <c r="H6" s="2">
        <v>6</v>
      </c>
      <c r="I6" s="2">
        <f>_xlfn.XLOOKUP($G6,'Feature Imp Tiny2 20K '!B:B,'Feature Imp Tiny2 20K '!$A:$A)</f>
        <v>7</v>
      </c>
      <c r="J6" s="2">
        <f>_xlfn.XLOOKUP($G6,'Feature Imp Tiny2 20K '!C:C,'Feature Imp Tiny2 20K '!$A:$A)</f>
        <v>7</v>
      </c>
      <c r="K6" s="2">
        <f>_xlfn.XLOOKUP($G6,'Feature Imp Tiny2 20K '!D:D,'Feature Imp Tiny2 20K '!$A:$A)</f>
        <v>6</v>
      </c>
      <c r="L6" s="2">
        <f>_xlfn.XLOOKUP($G6,'Feature Imp Tiny2 20K '!E:E,'Feature Imp Tiny2 20K '!$A:$A)</f>
        <v>6</v>
      </c>
      <c r="M6" s="2">
        <f>_xlfn.XLOOKUP($G6,'Feature Imp Tiny2 20K '!F:F,'Feature Imp Tiny2 20K '!$A:$A)</f>
        <v>10</v>
      </c>
      <c r="N6" s="2">
        <f>_xlfn.XLOOKUP($G6,'Feature Imp Tiny2 20K '!G:G,'Feature Imp Tiny2 20K '!$A:$A)</f>
        <v>10</v>
      </c>
      <c r="O6" s="2">
        <f t="shared" si="0"/>
        <v>6</v>
      </c>
      <c r="P6" s="43">
        <f t="shared" si="1"/>
        <v>32</v>
      </c>
      <c r="Q6" s="1">
        <f t="shared" si="2"/>
        <v>6</v>
      </c>
      <c r="R6" s="2" t="s">
        <v>1269</v>
      </c>
      <c r="S6" s="2">
        <v>39</v>
      </c>
      <c r="T6" s="2" t="s">
        <v>303</v>
      </c>
      <c r="U6" s="2">
        <v>78</v>
      </c>
      <c r="V6" s="2" t="s">
        <v>304</v>
      </c>
      <c r="W6" s="2">
        <v>78</v>
      </c>
      <c r="X6" s="2" t="s">
        <v>304</v>
      </c>
      <c r="Y6" s="2">
        <v>78</v>
      </c>
      <c r="Z6" s="2" t="s">
        <v>304</v>
      </c>
      <c r="AA6" s="2">
        <v>77</v>
      </c>
      <c r="AB6" s="2" t="s">
        <v>304</v>
      </c>
      <c r="AC6" s="3" t="s">
        <v>1093</v>
      </c>
    </row>
    <row r="7" spans="1:32">
      <c r="A7" s="2" t="s">
        <v>1056</v>
      </c>
      <c r="F7" s="4" t="s">
        <v>1287</v>
      </c>
      <c r="G7" s="2" t="s">
        <v>574</v>
      </c>
      <c r="H7" s="2">
        <v>6</v>
      </c>
      <c r="I7" s="2">
        <f>_xlfn.XLOOKUP($G7,'Feature Imp Tiny2 20K '!B:B,'Feature Imp Tiny2 20K '!$A:$A)</f>
        <v>11</v>
      </c>
      <c r="J7" s="2">
        <f>_xlfn.XLOOKUP($G7,'Feature Imp Tiny2 20K '!C:C,'Feature Imp Tiny2 20K '!$A:$A)</f>
        <v>9</v>
      </c>
      <c r="K7" s="2">
        <f>_xlfn.XLOOKUP($G7,'Feature Imp Tiny2 20K '!D:D,'Feature Imp Tiny2 20K '!$A:$A)</f>
        <v>16</v>
      </c>
      <c r="L7" s="2">
        <f>_xlfn.XLOOKUP($G7,'Feature Imp Tiny2 20K '!E:E,'Feature Imp Tiny2 20K '!$A:$A)</f>
        <v>16</v>
      </c>
      <c r="M7" s="2">
        <f>_xlfn.XLOOKUP($G7,'Feature Imp Tiny2 20K '!F:F,'Feature Imp Tiny2 20K '!$A:$A)</f>
        <v>2</v>
      </c>
      <c r="N7" s="2">
        <f>_xlfn.XLOOKUP($G7,'Feature Imp Tiny2 20K '!G:G,'Feature Imp Tiny2 20K '!$A:$A)</f>
        <v>1</v>
      </c>
      <c r="O7" s="2">
        <f t="shared" si="0"/>
        <v>1</v>
      </c>
      <c r="P7" s="43">
        <f t="shared" si="1"/>
        <v>35</v>
      </c>
      <c r="Q7" s="1">
        <f t="shared" si="2"/>
        <v>6</v>
      </c>
      <c r="R7" s="2" t="s">
        <v>1264</v>
      </c>
      <c r="S7" s="2">
        <v>20</v>
      </c>
      <c r="T7" s="2" t="s">
        <v>254</v>
      </c>
      <c r="U7" s="2">
        <v>49</v>
      </c>
      <c r="V7" s="2" t="s">
        <v>255</v>
      </c>
      <c r="W7" s="2">
        <v>49</v>
      </c>
      <c r="X7" s="2" t="s">
        <v>255</v>
      </c>
      <c r="Y7" s="2">
        <v>49</v>
      </c>
      <c r="Z7" s="2" t="s">
        <v>255</v>
      </c>
      <c r="AA7" s="2">
        <v>48</v>
      </c>
      <c r="AB7" s="2" t="s">
        <v>255</v>
      </c>
      <c r="AC7" s="3" t="s">
        <v>1074</v>
      </c>
    </row>
    <row r="8" spans="1:32">
      <c r="F8" s="4" t="s">
        <v>1308</v>
      </c>
      <c r="G8" s="2" t="s">
        <v>588</v>
      </c>
      <c r="H8" s="2">
        <v>4</v>
      </c>
      <c r="I8" s="2">
        <f>_xlfn.XLOOKUP($G8,'Feature Imp Tiny2 20K '!B:B,'Feature Imp Tiny2 20K '!$A:$A)</f>
        <v>16</v>
      </c>
      <c r="J8" s="2">
        <f>_xlfn.XLOOKUP($G8,'Feature Imp Tiny2 20K '!C:C,'Feature Imp Tiny2 20K '!$A:$A)</f>
        <v>21</v>
      </c>
      <c r="K8" s="2">
        <f>_xlfn.XLOOKUP($G8,'Feature Imp Tiny2 20K '!D:D,'Feature Imp Tiny2 20K '!$A:$A)</f>
        <v>13</v>
      </c>
      <c r="L8" s="2">
        <f>_xlfn.XLOOKUP($G8,'Feature Imp Tiny2 20K '!E:E,'Feature Imp Tiny2 20K '!$A:$A)</f>
        <v>13</v>
      </c>
      <c r="M8" s="2">
        <f>_xlfn.XLOOKUP($G8,'Feature Imp Tiny2 20K '!F:F,'Feature Imp Tiny2 20K '!$A:$A)</f>
        <v>6</v>
      </c>
      <c r="N8" s="2">
        <f>_xlfn.XLOOKUP($G8,'Feature Imp Tiny2 20K '!G:G,'Feature Imp Tiny2 20K '!$A:$A)</f>
        <v>6</v>
      </c>
      <c r="O8" s="2">
        <f t="shared" si="0"/>
        <v>6</v>
      </c>
      <c r="P8" s="43">
        <f t="shared" si="1"/>
        <v>38</v>
      </c>
      <c r="Q8" s="1">
        <f t="shared" si="2"/>
        <v>6</v>
      </c>
      <c r="R8" s="2" t="s">
        <v>1266</v>
      </c>
      <c r="S8" s="2">
        <v>34</v>
      </c>
      <c r="T8" s="2" t="s">
        <v>289</v>
      </c>
      <c r="U8" s="2">
        <v>70</v>
      </c>
      <c r="V8" s="2" t="s">
        <v>290</v>
      </c>
      <c r="W8" s="2">
        <v>70</v>
      </c>
      <c r="X8" s="2" t="s">
        <v>290</v>
      </c>
      <c r="Y8" s="2">
        <v>70</v>
      </c>
      <c r="Z8" s="2" t="s">
        <v>290</v>
      </c>
      <c r="AA8" s="2">
        <v>69</v>
      </c>
      <c r="AB8" s="2" t="s">
        <v>290</v>
      </c>
      <c r="AC8" s="3" t="s">
        <v>1088</v>
      </c>
    </row>
    <row r="9" spans="1:32">
      <c r="A9" s="2" t="s">
        <v>1056</v>
      </c>
      <c r="D9" s="2" t="s">
        <v>752</v>
      </c>
      <c r="F9" s="4" t="s">
        <v>1306</v>
      </c>
      <c r="G9" s="2" t="s">
        <v>568</v>
      </c>
      <c r="H9" s="2">
        <v>6</v>
      </c>
      <c r="I9" s="2">
        <f>_xlfn.XLOOKUP($G9,'Feature Imp Tiny2 20K '!B:B,'Feature Imp Tiny2 20K '!$A:$A)</f>
        <v>18</v>
      </c>
      <c r="J9" s="2">
        <f>_xlfn.XLOOKUP($G9,'Feature Imp Tiny2 20K '!C:C,'Feature Imp Tiny2 20K '!$A:$A)</f>
        <v>13</v>
      </c>
      <c r="K9" s="2">
        <f>_xlfn.XLOOKUP($G9,'Feature Imp Tiny2 20K '!D:D,'Feature Imp Tiny2 20K '!$A:$A)</f>
        <v>19</v>
      </c>
      <c r="L9" s="2">
        <f>_xlfn.XLOOKUP($G9,'Feature Imp Tiny2 20K '!E:E,'Feature Imp Tiny2 20K '!$A:$A)</f>
        <v>19</v>
      </c>
      <c r="M9" s="2">
        <f>_xlfn.XLOOKUP($G9,'Feature Imp Tiny2 20K '!F:F,'Feature Imp Tiny2 20K '!$A:$A)</f>
        <v>3</v>
      </c>
      <c r="N9" s="2">
        <f>_xlfn.XLOOKUP($G9,'Feature Imp Tiny2 20K '!G:G,'Feature Imp Tiny2 20K '!$A:$A)</f>
        <v>2</v>
      </c>
      <c r="O9" s="2">
        <f t="shared" si="0"/>
        <v>2</v>
      </c>
      <c r="P9" s="43">
        <f t="shared" si="1"/>
        <v>43</v>
      </c>
      <c r="Q9" s="1">
        <f t="shared" si="2"/>
        <v>6</v>
      </c>
      <c r="R9" s="2" t="s">
        <v>1267</v>
      </c>
      <c r="S9" s="2">
        <v>14</v>
      </c>
      <c r="T9" s="2" t="s">
        <v>227</v>
      </c>
      <c r="U9" s="2">
        <v>32</v>
      </c>
      <c r="V9" s="2" t="s">
        <v>238</v>
      </c>
      <c r="W9" s="2">
        <v>32</v>
      </c>
      <c r="X9" s="2" t="s">
        <v>238</v>
      </c>
      <c r="Y9" s="2">
        <v>32</v>
      </c>
      <c r="Z9" s="2" t="s">
        <v>238</v>
      </c>
      <c r="AA9" s="2">
        <v>31</v>
      </c>
      <c r="AB9" s="2" t="s">
        <v>238</v>
      </c>
      <c r="AC9" s="3" t="s">
        <v>1068</v>
      </c>
    </row>
    <row r="10" spans="1:32">
      <c r="B10" s="2" t="s">
        <v>749</v>
      </c>
      <c r="F10" s="4" t="s">
        <v>1309</v>
      </c>
      <c r="G10" s="2" t="s">
        <v>581</v>
      </c>
      <c r="H10" s="2">
        <v>6</v>
      </c>
      <c r="I10" s="2">
        <f>_xlfn.XLOOKUP($G10,'Feature Imp Tiny2 20K '!B:B,'Feature Imp Tiny2 20K '!$A:$A)</f>
        <v>10</v>
      </c>
      <c r="J10" s="2">
        <f>_xlfn.XLOOKUP($G10,'Feature Imp Tiny2 20K '!C:C,'Feature Imp Tiny2 20K '!$A:$A)</f>
        <v>20</v>
      </c>
      <c r="K10" s="2">
        <f>_xlfn.XLOOKUP($G10,'Feature Imp Tiny2 20K '!D:D,'Feature Imp Tiny2 20K '!$A:$A)</f>
        <v>10</v>
      </c>
      <c r="L10" s="2">
        <f>_xlfn.XLOOKUP($G10,'Feature Imp Tiny2 20K '!E:E,'Feature Imp Tiny2 20K '!$A:$A)</f>
        <v>10</v>
      </c>
      <c r="M10" s="2">
        <f>_xlfn.XLOOKUP($G10,'Feature Imp Tiny2 20K '!F:F,'Feature Imp Tiny2 20K '!$A:$A)</f>
        <v>11</v>
      </c>
      <c r="N10" s="2">
        <f>_xlfn.XLOOKUP($G10,'Feature Imp Tiny2 20K '!G:G,'Feature Imp Tiny2 20K '!$A:$A)</f>
        <v>12</v>
      </c>
      <c r="O10" s="2">
        <f t="shared" si="0"/>
        <v>10</v>
      </c>
      <c r="P10" s="43">
        <f t="shared" si="1"/>
        <v>43</v>
      </c>
      <c r="Q10" s="1">
        <f t="shared" si="2"/>
        <v>6</v>
      </c>
      <c r="R10" s="2" t="s">
        <v>1266</v>
      </c>
      <c r="S10" s="2">
        <v>27</v>
      </c>
      <c r="T10" s="2" t="s">
        <v>272</v>
      </c>
      <c r="U10" s="2">
        <v>60</v>
      </c>
      <c r="V10" s="2" t="s">
        <v>273</v>
      </c>
      <c r="W10" s="2">
        <v>60</v>
      </c>
      <c r="X10" s="2" t="s">
        <v>273</v>
      </c>
      <c r="Y10" s="2">
        <v>60</v>
      </c>
      <c r="Z10" s="2" t="s">
        <v>273</v>
      </c>
      <c r="AA10" s="2">
        <v>59</v>
      </c>
      <c r="AB10" s="2" t="s">
        <v>273</v>
      </c>
      <c r="AC10" s="3" t="s">
        <v>1081</v>
      </c>
    </row>
    <row r="11" spans="1:32">
      <c r="E11" s="2" t="s">
        <v>1272</v>
      </c>
      <c r="F11" s="4" t="s">
        <v>1295</v>
      </c>
      <c r="G11" s="2" t="s">
        <v>873</v>
      </c>
      <c r="I11" s="2">
        <f>_xlfn.XLOOKUP($G11,'Feature Imp Tiny2 20K '!B:B,'Feature Imp Tiny2 20K '!$A:$A)</f>
        <v>8</v>
      </c>
      <c r="J11" s="2">
        <f>_xlfn.XLOOKUP($G11,'Feature Imp Tiny2 20K '!C:C,'Feature Imp Tiny2 20K '!$A:$A)</f>
        <v>12</v>
      </c>
      <c r="K11" s="2">
        <f>_xlfn.XLOOKUP($G11,'Feature Imp Tiny2 20K '!D:D,'Feature Imp Tiny2 20K '!$A:$A)</f>
        <v>8</v>
      </c>
      <c r="L11" s="2">
        <f>_xlfn.XLOOKUP($G11,'Feature Imp Tiny2 20K '!E:E,'Feature Imp Tiny2 20K '!$A:$A)</f>
        <v>8</v>
      </c>
      <c r="M11" s="2">
        <f>_xlfn.XLOOKUP($G11,'Feature Imp Tiny2 20K '!F:F,'Feature Imp Tiny2 20K '!$A:$A)</f>
        <v>15</v>
      </c>
      <c r="N11" s="2">
        <f>_xlfn.XLOOKUP($G11,'Feature Imp Tiny2 20K '!G:G,'Feature Imp Tiny2 20K '!$A:$A)</f>
        <v>15</v>
      </c>
      <c r="O11" s="2">
        <f t="shared" si="0"/>
        <v>8</v>
      </c>
      <c r="P11" s="43">
        <f t="shared" si="1"/>
        <v>46</v>
      </c>
      <c r="Q11" s="1">
        <f t="shared" si="2"/>
        <v>6</v>
      </c>
      <c r="R11" s="2" t="s">
        <v>1265</v>
      </c>
      <c r="U11" s="2">
        <v>4</v>
      </c>
      <c r="V11" s="2" t="s">
        <v>156</v>
      </c>
      <c r="W11" s="2">
        <v>4</v>
      </c>
      <c r="X11" s="2" t="s">
        <v>156</v>
      </c>
      <c r="Y11" s="2">
        <v>4</v>
      </c>
      <c r="Z11" s="2" t="s">
        <v>156</v>
      </c>
      <c r="AC11" s="3" t="s">
        <v>1253</v>
      </c>
    </row>
    <row r="12" spans="1:32">
      <c r="A12" s="2" t="s">
        <v>1056</v>
      </c>
      <c r="F12" s="4" t="s">
        <v>1296</v>
      </c>
      <c r="G12" s="2" t="s">
        <v>591</v>
      </c>
      <c r="H12" s="2">
        <v>6</v>
      </c>
      <c r="I12" s="2">
        <f>_xlfn.XLOOKUP($G12,'Feature Imp Tiny2 20K '!B:B,'Feature Imp Tiny2 20K '!$A:$A)</f>
        <v>14</v>
      </c>
      <c r="J12" s="2">
        <f>_xlfn.XLOOKUP($G12,'Feature Imp Tiny2 20K '!C:C,'Feature Imp Tiny2 20K '!$A:$A)</f>
        <v>15</v>
      </c>
      <c r="K12" s="2">
        <f>_xlfn.XLOOKUP($G12,'Feature Imp Tiny2 20K '!D:D,'Feature Imp Tiny2 20K '!$A:$A)</f>
        <v>14</v>
      </c>
      <c r="L12" s="2">
        <f>_xlfn.XLOOKUP($G12,'Feature Imp Tiny2 20K '!E:E,'Feature Imp Tiny2 20K '!$A:$A)</f>
        <v>14</v>
      </c>
      <c r="M12" s="2">
        <f>_xlfn.XLOOKUP($G12,'Feature Imp Tiny2 20K '!F:F,'Feature Imp Tiny2 20K '!$A:$A)</f>
        <v>8</v>
      </c>
      <c r="N12" s="2">
        <f>_xlfn.XLOOKUP($G12,'Feature Imp Tiny2 20K '!G:G,'Feature Imp Tiny2 20K '!$A:$A)</f>
        <v>11</v>
      </c>
      <c r="O12" s="2">
        <f t="shared" si="0"/>
        <v>8</v>
      </c>
      <c r="P12" s="43">
        <f t="shared" si="1"/>
        <v>47</v>
      </c>
      <c r="Q12" s="1">
        <f t="shared" si="2"/>
        <v>6</v>
      </c>
      <c r="R12" s="2" t="s">
        <v>1269</v>
      </c>
      <c r="S12" s="2">
        <v>37</v>
      </c>
      <c r="T12" s="2" t="s">
        <v>247</v>
      </c>
      <c r="U12" s="2">
        <v>73</v>
      </c>
      <c r="V12" s="2" t="s">
        <v>298</v>
      </c>
      <c r="W12" s="2">
        <v>73</v>
      </c>
      <c r="X12" s="2" t="s">
        <v>298</v>
      </c>
      <c r="Y12" s="2">
        <v>73</v>
      </c>
      <c r="Z12" s="2" t="s">
        <v>298</v>
      </c>
      <c r="AA12" s="2">
        <v>72</v>
      </c>
      <c r="AB12" s="2" t="s">
        <v>298</v>
      </c>
      <c r="AC12" s="3" t="s">
        <v>1091</v>
      </c>
    </row>
    <row r="13" spans="1:32">
      <c r="A13" s="2" t="s">
        <v>1056</v>
      </c>
      <c r="F13" s="4" t="s">
        <v>1290</v>
      </c>
      <c r="G13" s="2" t="s">
        <v>561</v>
      </c>
      <c r="H13" s="2">
        <v>6</v>
      </c>
      <c r="I13" s="2">
        <f>_xlfn.XLOOKUP($G13,'Feature Imp Tiny2 20K '!B:B,'Feature Imp Tiny2 20K '!$A:$A)</f>
        <v>17</v>
      </c>
      <c r="J13" s="2">
        <f>_xlfn.XLOOKUP($G13,'Feature Imp Tiny2 20K '!C:C,'Feature Imp Tiny2 20K '!$A:$A)</f>
        <v>11</v>
      </c>
      <c r="K13" s="2">
        <f>_xlfn.XLOOKUP($G13,'Feature Imp Tiny2 20K '!D:D,'Feature Imp Tiny2 20K '!$A:$A)</f>
        <v>18</v>
      </c>
      <c r="L13" s="2">
        <f>_xlfn.XLOOKUP($G13,'Feature Imp Tiny2 20K '!E:E,'Feature Imp Tiny2 20K '!$A:$A)</f>
        <v>18</v>
      </c>
      <c r="M13" s="2">
        <f>_xlfn.XLOOKUP($G13,'Feature Imp Tiny2 20K '!F:F,'Feature Imp Tiny2 20K '!$A:$A)</f>
        <v>5</v>
      </c>
      <c r="N13" s="2">
        <f>_xlfn.XLOOKUP($G13,'Feature Imp Tiny2 20K '!G:G,'Feature Imp Tiny2 20K '!$A:$A)</f>
        <v>7</v>
      </c>
      <c r="O13" s="2">
        <f t="shared" si="0"/>
        <v>5</v>
      </c>
      <c r="P13" s="43">
        <f t="shared" si="1"/>
        <v>48</v>
      </c>
      <c r="Q13" s="1">
        <f t="shared" si="2"/>
        <v>6</v>
      </c>
      <c r="R13" s="2" t="s">
        <v>1266</v>
      </c>
      <c r="S13" s="2">
        <v>7</v>
      </c>
      <c r="T13" s="2" t="s">
        <v>221</v>
      </c>
      <c r="U13" s="2">
        <v>18</v>
      </c>
      <c r="V13" s="2" t="s">
        <v>222</v>
      </c>
      <c r="W13" s="2">
        <v>18</v>
      </c>
      <c r="X13" s="2" t="s">
        <v>222</v>
      </c>
      <c r="Y13" s="2">
        <v>18</v>
      </c>
      <c r="Z13" s="2" t="s">
        <v>222</v>
      </c>
      <c r="AA13" s="2">
        <v>17</v>
      </c>
      <c r="AB13" s="2" t="s">
        <v>222</v>
      </c>
      <c r="AC13" s="3" t="s">
        <v>1062</v>
      </c>
    </row>
    <row r="14" spans="1:32">
      <c r="B14" s="2" t="s">
        <v>748</v>
      </c>
      <c r="F14" s="4" t="s">
        <v>1299</v>
      </c>
      <c r="G14" s="2" t="s">
        <v>559</v>
      </c>
      <c r="H14" s="2">
        <v>6</v>
      </c>
      <c r="I14" s="2">
        <f>_xlfn.XLOOKUP($G14,'Feature Imp Tiny2 20K '!B:B,'Feature Imp Tiny2 20K '!$A:$A)</f>
        <v>15</v>
      </c>
      <c r="J14" s="2">
        <f>_xlfn.XLOOKUP($G14,'Feature Imp Tiny2 20K '!C:C,'Feature Imp Tiny2 20K '!$A:$A)</f>
        <v>16</v>
      </c>
      <c r="K14" s="2">
        <f>_xlfn.XLOOKUP($G14,'Feature Imp Tiny2 20K '!D:D,'Feature Imp Tiny2 20K '!$A:$A)</f>
        <v>11</v>
      </c>
      <c r="L14" s="2">
        <f>_xlfn.XLOOKUP($G14,'Feature Imp Tiny2 20K '!E:E,'Feature Imp Tiny2 20K '!$A:$A)</f>
        <v>11</v>
      </c>
      <c r="M14" s="2">
        <f>_xlfn.XLOOKUP($G14,'Feature Imp Tiny2 20K '!F:F,'Feature Imp Tiny2 20K '!$A:$A)</f>
        <v>13</v>
      </c>
      <c r="N14" s="2">
        <f>_xlfn.XLOOKUP($G14,'Feature Imp Tiny2 20K '!G:G,'Feature Imp Tiny2 20K '!$A:$A)</f>
        <v>13</v>
      </c>
      <c r="O14" s="2">
        <f t="shared" si="0"/>
        <v>11</v>
      </c>
      <c r="P14" s="43">
        <f t="shared" si="1"/>
        <v>48</v>
      </c>
      <c r="Q14" s="1">
        <f t="shared" si="2"/>
        <v>6</v>
      </c>
      <c r="R14" s="2" t="s">
        <v>1266</v>
      </c>
      <c r="S14" s="2">
        <v>5</v>
      </c>
      <c r="T14" s="2" t="s">
        <v>215</v>
      </c>
      <c r="U14" s="2">
        <v>12</v>
      </c>
      <c r="V14" s="2" t="s">
        <v>217</v>
      </c>
      <c r="W14" s="2">
        <v>12</v>
      </c>
      <c r="X14" s="2" t="s">
        <v>217</v>
      </c>
      <c r="Y14" s="2">
        <v>12</v>
      </c>
      <c r="Z14" s="2" t="s">
        <v>217</v>
      </c>
      <c r="AA14" s="2">
        <v>11</v>
      </c>
      <c r="AB14" s="2" t="s">
        <v>217</v>
      </c>
      <c r="AC14" s="3" t="s">
        <v>1059</v>
      </c>
    </row>
    <row r="15" spans="1:32">
      <c r="E15" s="2" t="s">
        <v>1272</v>
      </c>
      <c r="F15" s="2" t="s">
        <v>1307</v>
      </c>
      <c r="G15" s="2" t="s">
        <v>863</v>
      </c>
      <c r="I15" s="2">
        <f>_xlfn.XLOOKUP($G15,'Feature Imp Tiny2 20K '!B:B,'Feature Imp Tiny2 20K '!$A:$A)</f>
        <v>3</v>
      </c>
      <c r="J15" s="2">
        <f>_xlfn.XLOOKUP($G15,'Feature Imp Tiny2 20K '!C:C,'Feature Imp Tiny2 20K '!$A:$A)</f>
        <v>2</v>
      </c>
      <c r="K15" s="2">
        <f>_xlfn.XLOOKUP($G15,'Feature Imp Tiny2 20K '!D:D,'Feature Imp Tiny2 20K '!$A:$A)</f>
        <v>3</v>
      </c>
      <c r="L15" s="2">
        <f>_xlfn.XLOOKUP($G15,'Feature Imp Tiny2 20K '!E:E,'Feature Imp Tiny2 20K '!$A:$A)</f>
        <v>3</v>
      </c>
      <c r="M15" s="2">
        <f>_xlfn.XLOOKUP($G15,'Feature Imp Tiny2 20K '!F:F,'Feature Imp Tiny2 20K '!$A:$A)</f>
        <v>22</v>
      </c>
      <c r="N15" s="2">
        <f>_xlfn.XLOOKUP($G15,'Feature Imp Tiny2 20K '!G:G,'Feature Imp Tiny2 20K '!$A:$A)</f>
        <v>22</v>
      </c>
      <c r="O15" s="2">
        <f t="shared" si="0"/>
        <v>3</v>
      </c>
      <c r="P15" s="43">
        <f t="shared" si="1"/>
        <v>50</v>
      </c>
      <c r="Q15" s="1">
        <f t="shared" si="2"/>
        <v>6</v>
      </c>
      <c r="R15" s="2" t="s">
        <v>1265</v>
      </c>
      <c r="S15" s="2">
        <v>127</v>
      </c>
      <c r="T15" s="2" t="s">
        <v>146</v>
      </c>
      <c r="U15" s="2">
        <v>6</v>
      </c>
      <c r="V15" s="2" t="s">
        <v>146</v>
      </c>
      <c r="W15" s="2">
        <v>6</v>
      </c>
      <c r="X15" s="2" t="s">
        <v>146</v>
      </c>
      <c r="Y15" s="2">
        <v>6</v>
      </c>
      <c r="Z15" s="2" t="s">
        <v>146</v>
      </c>
      <c r="AA15" s="2">
        <v>3</v>
      </c>
      <c r="AB15" s="2" t="s">
        <v>146</v>
      </c>
      <c r="AC15" s="3" t="s">
        <v>1252</v>
      </c>
    </row>
    <row r="16" spans="1:32">
      <c r="E16" s="2" t="s">
        <v>1272</v>
      </c>
      <c r="F16" s="2" t="s">
        <v>1297</v>
      </c>
      <c r="G16" s="2" t="s">
        <v>869</v>
      </c>
      <c r="I16" s="2">
        <f>_xlfn.XLOOKUP($G16,'Feature Imp Tiny2 20K '!B:B,'Feature Imp Tiny2 20K '!$A:$A)</f>
        <v>9</v>
      </c>
      <c r="J16" s="2">
        <f>_xlfn.XLOOKUP($G16,'Feature Imp Tiny2 20K '!C:C,'Feature Imp Tiny2 20K '!$A:$A)</f>
        <v>14</v>
      </c>
      <c r="K16" s="2">
        <f>_xlfn.XLOOKUP($G16,'Feature Imp Tiny2 20K '!D:D,'Feature Imp Tiny2 20K '!$A:$A)</f>
        <v>9</v>
      </c>
      <c r="L16" s="2">
        <f>_xlfn.XLOOKUP($G16,'Feature Imp Tiny2 20K '!E:E,'Feature Imp Tiny2 20K '!$A:$A)</f>
        <v>9</v>
      </c>
      <c r="M16" s="2">
        <f>_xlfn.XLOOKUP($G16,'Feature Imp Tiny2 20K '!F:F,'Feature Imp Tiny2 20K '!$A:$A)</f>
        <v>18</v>
      </c>
      <c r="N16" s="2">
        <f>_xlfn.XLOOKUP($G16,'Feature Imp Tiny2 20K '!G:G,'Feature Imp Tiny2 20K '!$A:$A)</f>
        <v>17</v>
      </c>
      <c r="O16" s="2">
        <f t="shared" si="0"/>
        <v>9</v>
      </c>
      <c r="P16" s="43">
        <f t="shared" si="1"/>
        <v>53</v>
      </c>
      <c r="Q16" s="1">
        <f t="shared" si="2"/>
        <v>6</v>
      </c>
      <c r="R16" s="2" t="s">
        <v>1265</v>
      </c>
      <c r="S16" s="2">
        <v>129</v>
      </c>
      <c r="T16" s="2" t="s">
        <v>148</v>
      </c>
      <c r="U16" s="2">
        <v>3</v>
      </c>
      <c r="V16" s="2" t="s">
        <v>148</v>
      </c>
      <c r="W16" s="2">
        <v>3</v>
      </c>
      <c r="X16" s="2" t="s">
        <v>148</v>
      </c>
      <c r="Y16" s="2">
        <v>3</v>
      </c>
      <c r="Z16" s="2" t="s">
        <v>148</v>
      </c>
      <c r="AA16" s="2">
        <v>4</v>
      </c>
      <c r="AB16" s="2" t="s">
        <v>148</v>
      </c>
      <c r="AC16" s="3" t="s">
        <v>1251</v>
      </c>
    </row>
    <row r="17" spans="2:29">
      <c r="E17" s="2" t="s">
        <v>1272</v>
      </c>
      <c r="F17" s="2" t="s">
        <v>1293</v>
      </c>
      <c r="G17" s="2" t="s">
        <v>864</v>
      </c>
      <c r="I17" s="2">
        <f>_xlfn.XLOOKUP($G17,'Feature Imp Tiny2 20K '!B:B,'Feature Imp Tiny2 20K '!$A:$A)</f>
        <v>5</v>
      </c>
      <c r="J17" s="2">
        <f>_xlfn.XLOOKUP($G17,'Feature Imp Tiny2 20K '!C:C,'Feature Imp Tiny2 20K '!$A:$A)</f>
        <v>3</v>
      </c>
      <c r="K17" s="2">
        <f>_xlfn.XLOOKUP($G17,'Feature Imp Tiny2 20K '!D:D,'Feature Imp Tiny2 20K '!$A:$A)</f>
        <v>5</v>
      </c>
      <c r="L17" s="2">
        <f>_xlfn.XLOOKUP($G17,'Feature Imp Tiny2 20K '!E:E,'Feature Imp Tiny2 20K '!$A:$A)</f>
        <v>5</v>
      </c>
      <c r="M17" s="2">
        <f>_xlfn.XLOOKUP($G17,'Feature Imp Tiny2 20K '!F:F,'Feature Imp Tiny2 20K '!$A:$A)</f>
        <v>23</v>
      </c>
      <c r="N17" s="2">
        <f>_xlfn.XLOOKUP($G17,'Feature Imp Tiny2 20K '!G:G,'Feature Imp Tiny2 20K '!$A:$A)</f>
        <v>23</v>
      </c>
      <c r="O17" s="2">
        <f t="shared" si="0"/>
        <v>5</v>
      </c>
      <c r="P17" s="43">
        <f t="shared" si="1"/>
        <v>56</v>
      </c>
      <c r="Q17" s="1">
        <f t="shared" si="2"/>
        <v>6</v>
      </c>
      <c r="R17" s="2" t="s">
        <v>1265</v>
      </c>
      <c r="S17" s="2">
        <v>127</v>
      </c>
      <c r="T17" s="2" t="s">
        <v>146</v>
      </c>
      <c r="U17" s="2">
        <v>6</v>
      </c>
      <c r="V17" s="2" t="s">
        <v>146</v>
      </c>
      <c r="W17" s="2">
        <v>6</v>
      </c>
      <c r="X17" s="2" t="s">
        <v>146</v>
      </c>
      <c r="Y17" s="2">
        <v>6</v>
      </c>
      <c r="Z17" s="2" t="s">
        <v>146</v>
      </c>
      <c r="AA17" s="2">
        <v>3</v>
      </c>
      <c r="AB17" s="2" t="s">
        <v>146</v>
      </c>
      <c r="AC17" s="3" t="s">
        <v>1259</v>
      </c>
    </row>
    <row r="18" spans="2:29">
      <c r="E18" s="2" t="s">
        <v>1272</v>
      </c>
      <c r="F18" s="2" t="s">
        <v>1301</v>
      </c>
      <c r="G18" s="2" t="s">
        <v>874</v>
      </c>
      <c r="I18" s="2">
        <f>_xlfn.XLOOKUP($G18,'Feature Imp Tiny2 20K '!B:B,'Feature Imp Tiny2 20K '!$A:$A)</f>
        <v>12</v>
      </c>
      <c r="J18" s="2">
        <f>_xlfn.XLOOKUP($G18,'Feature Imp Tiny2 20K '!C:C,'Feature Imp Tiny2 20K '!$A:$A)</f>
        <v>8</v>
      </c>
      <c r="K18" s="2">
        <f>_xlfn.XLOOKUP($G18,'Feature Imp Tiny2 20K '!D:D,'Feature Imp Tiny2 20K '!$A:$A)</f>
        <v>15</v>
      </c>
      <c r="L18" s="2">
        <f>_xlfn.XLOOKUP($G18,'Feature Imp Tiny2 20K '!E:E,'Feature Imp Tiny2 20K '!$A:$A)</f>
        <v>15</v>
      </c>
      <c r="M18" s="2">
        <f>_xlfn.XLOOKUP($G18,'Feature Imp Tiny2 20K '!F:F,'Feature Imp Tiny2 20K '!$A:$A)</f>
        <v>14</v>
      </c>
      <c r="N18" s="2">
        <f>_xlfn.XLOOKUP($G18,'Feature Imp Tiny2 20K '!G:G,'Feature Imp Tiny2 20K '!$A:$A)</f>
        <v>14</v>
      </c>
      <c r="O18" s="2">
        <f t="shared" si="0"/>
        <v>14</v>
      </c>
      <c r="P18" s="43">
        <f t="shared" si="1"/>
        <v>58</v>
      </c>
      <c r="Q18" s="1">
        <f t="shared" si="2"/>
        <v>6</v>
      </c>
      <c r="R18" s="2" t="s">
        <v>1265</v>
      </c>
      <c r="U18" s="2">
        <v>4</v>
      </c>
      <c r="V18" s="2" t="s">
        <v>156</v>
      </c>
      <c r="W18" s="2">
        <v>4</v>
      </c>
      <c r="X18" s="2" t="s">
        <v>156</v>
      </c>
      <c r="Y18" s="2">
        <v>4</v>
      </c>
      <c r="Z18" s="2" t="s">
        <v>156</v>
      </c>
      <c r="AC18" s="3" t="s">
        <v>1263</v>
      </c>
    </row>
    <row r="19" spans="2:29">
      <c r="E19" s="2" t="s">
        <v>1272</v>
      </c>
      <c r="F19" s="2" t="s">
        <v>1302</v>
      </c>
      <c r="G19" s="2" t="s">
        <v>872</v>
      </c>
      <c r="I19" s="2">
        <f>_xlfn.XLOOKUP($G19,'Feature Imp Tiny2 20K '!B:B,'Feature Imp Tiny2 20K '!$A:$A)</f>
        <v>13</v>
      </c>
      <c r="J19" s="2">
        <f>_xlfn.XLOOKUP($G19,'Feature Imp Tiny2 20K '!C:C,'Feature Imp Tiny2 20K '!$A:$A)</f>
        <v>10</v>
      </c>
      <c r="K19" s="2">
        <f>_xlfn.XLOOKUP($G19,'Feature Imp Tiny2 20K '!D:D,'Feature Imp Tiny2 20K '!$A:$A)</f>
        <v>12</v>
      </c>
      <c r="L19" s="2">
        <f>_xlfn.XLOOKUP($G19,'Feature Imp Tiny2 20K '!E:E,'Feature Imp Tiny2 20K '!$A:$A)</f>
        <v>12</v>
      </c>
      <c r="M19" s="2">
        <f>_xlfn.XLOOKUP($G19,'Feature Imp Tiny2 20K '!F:F,'Feature Imp Tiny2 20K '!$A:$A)</f>
        <v>16</v>
      </c>
      <c r="N19" s="2">
        <f>_xlfn.XLOOKUP($G19,'Feature Imp Tiny2 20K '!G:G,'Feature Imp Tiny2 20K '!$A:$A)</f>
        <v>19</v>
      </c>
      <c r="O19" s="2">
        <f t="shared" si="0"/>
        <v>12</v>
      </c>
      <c r="P19" s="43">
        <f t="shared" si="1"/>
        <v>59</v>
      </c>
      <c r="Q19" s="1">
        <f t="shared" si="2"/>
        <v>6</v>
      </c>
      <c r="R19" s="2" t="s">
        <v>1265</v>
      </c>
      <c r="U19" s="2">
        <v>4</v>
      </c>
      <c r="V19" s="2" t="s">
        <v>156</v>
      </c>
      <c r="W19" s="2">
        <v>4</v>
      </c>
      <c r="X19" s="2" t="s">
        <v>156</v>
      </c>
      <c r="Y19" s="2">
        <v>4</v>
      </c>
      <c r="Z19" s="2" t="s">
        <v>156</v>
      </c>
      <c r="AC19" s="3" t="s">
        <v>1261</v>
      </c>
    </row>
    <row r="20" spans="2:29">
      <c r="B20" s="2" t="s">
        <v>748</v>
      </c>
      <c r="D20" s="2" t="s">
        <v>751</v>
      </c>
      <c r="F20" s="2" t="s">
        <v>1298</v>
      </c>
      <c r="G20" s="2" t="s">
        <v>558</v>
      </c>
      <c r="H20" s="2">
        <v>6</v>
      </c>
      <c r="I20" s="2">
        <f>_xlfn.XLOOKUP($G20,'Feature Imp Tiny2 20K '!B:B,'Feature Imp Tiny2 20K '!$A:$A)</f>
        <v>21</v>
      </c>
      <c r="J20" s="2">
        <f>_xlfn.XLOOKUP($G20,'Feature Imp Tiny2 20K '!C:C,'Feature Imp Tiny2 20K '!$A:$A)</f>
        <v>18</v>
      </c>
      <c r="K20" s="2">
        <f>_xlfn.XLOOKUP($G20,'Feature Imp Tiny2 20K '!D:D,'Feature Imp Tiny2 20K '!$A:$A)</f>
        <v>21</v>
      </c>
      <c r="L20" s="2">
        <f>_xlfn.XLOOKUP($G20,'Feature Imp Tiny2 20K '!E:E,'Feature Imp Tiny2 20K '!$A:$A)</f>
        <v>21</v>
      </c>
      <c r="M20" s="2">
        <f>_xlfn.XLOOKUP($G20,'Feature Imp Tiny2 20K '!F:F,'Feature Imp Tiny2 20K '!$A:$A)</f>
        <v>9</v>
      </c>
      <c r="N20" s="2">
        <f>_xlfn.XLOOKUP($G20,'Feature Imp Tiny2 20K '!G:G,'Feature Imp Tiny2 20K '!$A:$A)</f>
        <v>9</v>
      </c>
      <c r="O20" s="2">
        <f t="shared" si="0"/>
        <v>9</v>
      </c>
      <c r="P20" s="43">
        <f t="shared" si="1"/>
        <v>60</v>
      </c>
      <c r="Q20" s="1">
        <f t="shared" si="2"/>
        <v>6</v>
      </c>
      <c r="R20" s="2" t="s">
        <v>1266</v>
      </c>
      <c r="S20" s="2">
        <v>4</v>
      </c>
      <c r="T20" s="2" t="s">
        <v>214</v>
      </c>
      <c r="U20" s="2">
        <v>11</v>
      </c>
      <c r="V20" s="2" t="s">
        <v>215</v>
      </c>
      <c r="W20" s="2">
        <v>11</v>
      </c>
      <c r="X20" s="2" t="s">
        <v>215</v>
      </c>
      <c r="Y20" s="41">
        <v>11</v>
      </c>
      <c r="Z20" s="2" t="s">
        <v>215</v>
      </c>
      <c r="AA20" s="2">
        <v>10</v>
      </c>
      <c r="AB20" s="2" t="s">
        <v>215</v>
      </c>
      <c r="AC20" s="3" t="s">
        <v>1060</v>
      </c>
    </row>
    <row r="21" spans="2:29">
      <c r="E21" s="2" t="s">
        <v>1272</v>
      </c>
      <c r="F21" s="2" t="s">
        <v>1300</v>
      </c>
      <c r="G21" s="2" t="s">
        <v>868</v>
      </c>
      <c r="I21" s="2">
        <f>_xlfn.XLOOKUP($G21,'Feature Imp Tiny2 20K '!B:B,'Feature Imp Tiny2 20K '!$A:$A)</f>
        <v>20</v>
      </c>
      <c r="J21" s="2">
        <f>_xlfn.XLOOKUP($G21,'Feature Imp Tiny2 20K '!C:C,'Feature Imp Tiny2 20K '!$A:$A)</f>
        <v>19</v>
      </c>
      <c r="K21" s="2">
        <f>_xlfn.XLOOKUP($G21,'Feature Imp Tiny2 20K '!D:D,'Feature Imp Tiny2 20K '!$A:$A)</f>
        <v>20</v>
      </c>
      <c r="L21" s="2">
        <f>_xlfn.XLOOKUP($G21,'Feature Imp Tiny2 20K '!E:E,'Feature Imp Tiny2 20K '!$A:$A)</f>
        <v>20</v>
      </c>
      <c r="M21" s="2">
        <f>_xlfn.XLOOKUP($G21,'Feature Imp Tiny2 20K '!F:F,'Feature Imp Tiny2 20K '!$A:$A)</f>
        <v>17</v>
      </c>
      <c r="N21" s="2">
        <f>_xlfn.XLOOKUP($G21,'Feature Imp Tiny2 20K '!G:G,'Feature Imp Tiny2 20K '!$A:$A)</f>
        <v>16</v>
      </c>
      <c r="O21" s="2">
        <f t="shared" si="0"/>
        <v>16</v>
      </c>
      <c r="P21" s="43">
        <f t="shared" si="1"/>
        <v>73</v>
      </c>
      <c r="Q21" s="1">
        <f t="shared" si="2"/>
        <v>6</v>
      </c>
      <c r="R21" s="2" t="s">
        <v>1265</v>
      </c>
      <c r="S21" s="2">
        <v>129</v>
      </c>
      <c r="T21" s="2" t="s">
        <v>148</v>
      </c>
      <c r="U21" s="2">
        <v>3</v>
      </c>
      <c r="V21" s="2" t="s">
        <v>148</v>
      </c>
      <c r="W21" s="2">
        <v>3</v>
      </c>
      <c r="X21" s="2" t="s">
        <v>148</v>
      </c>
      <c r="Y21" s="2">
        <v>3</v>
      </c>
      <c r="Z21" s="2" t="s">
        <v>148</v>
      </c>
      <c r="AA21" s="2">
        <v>4</v>
      </c>
      <c r="AB21" s="2" t="s">
        <v>148</v>
      </c>
      <c r="AC21" s="3" t="s">
        <v>1260</v>
      </c>
    </row>
    <row r="22" spans="2:29">
      <c r="E22" s="2" t="s">
        <v>1272</v>
      </c>
      <c r="F22" s="2" t="s">
        <v>1303</v>
      </c>
      <c r="G22" s="2" t="s">
        <v>866</v>
      </c>
      <c r="I22" s="2">
        <f>_xlfn.XLOOKUP($G22,'Feature Imp Tiny2 20K '!B:B,'Feature Imp Tiny2 20K '!$A:$A)</f>
        <v>19</v>
      </c>
      <c r="J22" s="2">
        <f>_xlfn.XLOOKUP($G22,'Feature Imp Tiny2 20K '!C:C,'Feature Imp Tiny2 20K '!$A:$A)</f>
        <v>17</v>
      </c>
      <c r="K22" s="2">
        <f>_xlfn.XLOOKUP($G22,'Feature Imp Tiny2 20K '!D:D,'Feature Imp Tiny2 20K '!$A:$A)</f>
        <v>17</v>
      </c>
      <c r="L22" s="2">
        <f>_xlfn.XLOOKUP($G22,'Feature Imp Tiny2 20K '!E:E,'Feature Imp Tiny2 20K '!$A:$A)</f>
        <v>17</v>
      </c>
      <c r="M22" s="2">
        <f>_xlfn.XLOOKUP($G22,'Feature Imp Tiny2 20K '!F:F,'Feature Imp Tiny2 20K '!$A:$A)</f>
        <v>19</v>
      </c>
      <c r="N22" s="2">
        <f>_xlfn.XLOOKUP($G22,'Feature Imp Tiny2 20K '!G:G,'Feature Imp Tiny2 20K '!$A:$A)</f>
        <v>20</v>
      </c>
      <c r="O22" s="2">
        <f t="shared" si="0"/>
        <v>17</v>
      </c>
      <c r="P22" s="43">
        <f t="shared" si="1"/>
        <v>73</v>
      </c>
      <c r="Q22" s="1">
        <f t="shared" si="2"/>
        <v>6</v>
      </c>
      <c r="R22" s="2" t="s">
        <v>1265</v>
      </c>
      <c r="S22" s="2">
        <v>128</v>
      </c>
      <c r="T22" s="2" t="s">
        <v>147</v>
      </c>
      <c r="U22" s="2">
        <v>5</v>
      </c>
      <c r="V22" s="2" t="s">
        <v>147</v>
      </c>
      <c r="W22" s="2">
        <v>5</v>
      </c>
      <c r="X22" s="2" t="s">
        <v>147</v>
      </c>
      <c r="Y22" s="2">
        <v>5</v>
      </c>
      <c r="Z22" s="2" t="s">
        <v>147</v>
      </c>
      <c r="AC22" s="3" t="s">
        <v>1254</v>
      </c>
    </row>
    <row r="23" spans="2:29">
      <c r="E23" s="2" t="s">
        <v>1272</v>
      </c>
      <c r="F23" s="2" t="s">
        <v>1304</v>
      </c>
      <c r="G23" s="2" t="s">
        <v>865</v>
      </c>
      <c r="I23" s="2">
        <f>_xlfn.XLOOKUP($G23,'Feature Imp Tiny2 20K '!B:B,'Feature Imp Tiny2 20K '!$A:$A)</f>
        <v>22</v>
      </c>
      <c r="J23" s="2">
        <f>_xlfn.XLOOKUP($G23,'Feature Imp Tiny2 20K '!C:C,'Feature Imp Tiny2 20K '!$A:$A)</f>
        <v>22</v>
      </c>
      <c r="K23" s="2">
        <f>_xlfn.XLOOKUP($G23,'Feature Imp Tiny2 20K '!D:D,'Feature Imp Tiny2 20K '!$A:$A)</f>
        <v>22</v>
      </c>
      <c r="L23" s="2">
        <f>_xlfn.XLOOKUP($G23,'Feature Imp Tiny2 20K '!E:E,'Feature Imp Tiny2 20K '!$A:$A)</f>
        <v>22</v>
      </c>
      <c r="M23" s="2">
        <f>_xlfn.XLOOKUP($G23,'Feature Imp Tiny2 20K '!F:F,'Feature Imp Tiny2 20K '!$A:$A)</f>
        <v>20</v>
      </c>
      <c r="N23" s="2">
        <f>_xlfn.XLOOKUP($G23,'Feature Imp Tiny2 20K '!G:G,'Feature Imp Tiny2 20K '!$A:$A)</f>
        <v>18</v>
      </c>
      <c r="O23" s="2">
        <f t="shared" si="0"/>
        <v>18</v>
      </c>
      <c r="P23" s="43">
        <f t="shared" si="1"/>
        <v>82</v>
      </c>
      <c r="Q23" s="1">
        <f t="shared" si="2"/>
        <v>6</v>
      </c>
      <c r="R23" s="2" t="s">
        <v>1265</v>
      </c>
      <c r="S23" s="2">
        <v>128</v>
      </c>
      <c r="T23" s="2" t="s">
        <v>147</v>
      </c>
      <c r="U23" s="2">
        <v>5</v>
      </c>
      <c r="V23" s="2" t="s">
        <v>147</v>
      </c>
      <c r="W23" s="2">
        <v>5</v>
      </c>
      <c r="X23" s="2" t="s">
        <v>147</v>
      </c>
      <c r="Y23" s="2">
        <v>5</v>
      </c>
      <c r="Z23" s="2" t="s">
        <v>147</v>
      </c>
      <c r="AC23" s="3" t="s">
        <v>1257</v>
      </c>
    </row>
    <row r="24" spans="2:29">
      <c r="E24" s="2" t="s">
        <v>1272</v>
      </c>
      <c r="F24" s="2" t="s">
        <v>1305</v>
      </c>
      <c r="G24" s="2" t="s">
        <v>867</v>
      </c>
      <c r="I24" s="2">
        <f>_xlfn.XLOOKUP($G24,'Feature Imp Tiny2 20K '!B:B,'Feature Imp Tiny2 20K '!$A:$A)</f>
        <v>23</v>
      </c>
      <c r="J24" s="2">
        <f>_xlfn.XLOOKUP($G24,'Feature Imp Tiny2 20K '!C:C,'Feature Imp Tiny2 20K '!$A:$A)</f>
        <v>23</v>
      </c>
      <c r="K24" s="2">
        <f>_xlfn.XLOOKUP($G24,'Feature Imp Tiny2 20K '!D:D,'Feature Imp Tiny2 20K '!$A:$A)</f>
        <v>23</v>
      </c>
      <c r="L24" s="2">
        <f>_xlfn.XLOOKUP($G24,'Feature Imp Tiny2 20K '!E:E,'Feature Imp Tiny2 20K '!$A:$A)</f>
        <v>23</v>
      </c>
      <c r="M24" s="2">
        <f>_xlfn.XLOOKUP($G24,'Feature Imp Tiny2 20K '!F:F,'Feature Imp Tiny2 20K '!$A:$A)</f>
        <v>21</v>
      </c>
      <c r="N24" s="2">
        <f>_xlfn.XLOOKUP($G24,'Feature Imp Tiny2 20K '!G:G,'Feature Imp Tiny2 20K '!$A:$A)</f>
        <v>21</v>
      </c>
      <c r="O24" s="2">
        <f t="shared" si="0"/>
        <v>21</v>
      </c>
      <c r="P24" s="43">
        <f t="shared" si="1"/>
        <v>88</v>
      </c>
      <c r="Q24" s="1">
        <f t="shared" si="2"/>
        <v>6</v>
      </c>
      <c r="R24" s="2" t="s">
        <v>1265</v>
      </c>
      <c r="S24" s="2">
        <v>128</v>
      </c>
      <c r="T24" s="2" t="s">
        <v>147</v>
      </c>
      <c r="U24" s="2">
        <v>5</v>
      </c>
      <c r="V24" s="2" t="s">
        <v>147</v>
      </c>
      <c r="W24" s="2">
        <v>5</v>
      </c>
      <c r="X24" s="2" t="s">
        <v>147</v>
      </c>
      <c r="Y24" s="2">
        <v>5</v>
      </c>
      <c r="Z24" s="2" t="s">
        <v>147</v>
      </c>
      <c r="AC24" s="3" t="s">
        <v>1256</v>
      </c>
    </row>
    <row r="25" spans="2:29">
      <c r="E25" s="2" t="s">
        <v>1272</v>
      </c>
      <c r="G25" s="2" t="s">
        <v>772</v>
      </c>
      <c r="H25" s="2">
        <v>4</v>
      </c>
      <c r="P25" s="43"/>
      <c r="Q25" s="1"/>
      <c r="R25" s="2" t="s">
        <v>1265</v>
      </c>
      <c r="AC25" s="3" t="s">
        <v>1183</v>
      </c>
    </row>
    <row r="26" spans="2:29">
      <c r="G26" s="2" t="s">
        <v>766</v>
      </c>
      <c r="H26" s="2" t="s">
        <v>1273</v>
      </c>
      <c r="P26" s="43"/>
      <c r="Q26" s="1"/>
      <c r="R26" s="2" t="s">
        <v>1264</v>
      </c>
      <c r="S26" s="2">
        <v>2</v>
      </c>
      <c r="T26" s="2" t="s">
        <v>210</v>
      </c>
      <c r="U26" s="2">
        <v>1</v>
      </c>
      <c r="V26" s="2" t="s">
        <v>14</v>
      </c>
      <c r="W26" s="2">
        <v>1</v>
      </c>
      <c r="X26" s="2" t="s">
        <v>14</v>
      </c>
      <c r="Y26" s="2">
        <v>1</v>
      </c>
      <c r="Z26" s="2" t="s">
        <v>14</v>
      </c>
      <c r="AA26" s="2">
        <v>1</v>
      </c>
      <c r="AB26" s="2" t="s">
        <v>14</v>
      </c>
      <c r="AC26" s="3" t="s">
        <v>211</v>
      </c>
    </row>
    <row r="27" spans="2:29">
      <c r="L27" s="1"/>
      <c r="M27" s="6"/>
      <c r="N27" s="1"/>
      <c r="O27" s="1"/>
      <c r="P27" s="43"/>
      <c r="Q27" s="1"/>
    </row>
    <row r="28" spans="2:29">
      <c r="E28" s="2" t="s">
        <v>1208</v>
      </c>
      <c r="G28" s="2">
        <f>COUNTA(G2:G26)</f>
        <v>25</v>
      </c>
      <c r="L28" s="1"/>
      <c r="M28" s="6"/>
      <c r="N28" s="1"/>
      <c r="O28" s="1"/>
      <c r="P28" s="43"/>
      <c r="Q28" s="1"/>
    </row>
    <row r="29" spans="2:29">
      <c r="L29" s="1"/>
      <c r="M29" s="6"/>
      <c r="N29" s="1"/>
      <c r="O29" s="1"/>
      <c r="P29" s="43"/>
      <c r="Q29" s="1"/>
    </row>
    <row r="30" spans="2:29">
      <c r="L30" s="1"/>
      <c r="M30" s="6"/>
      <c r="N30" s="1"/>
      <c r="O30" s="1"/>
      <c r="P30" s="43"/>
      <c r="Q30" s="1"/>
    </row>
    <row r="31" spans="2:29">
      <c r="L31" s="1"/>
      <c r="M31" s="6"/>
      <c r="N31" s="1"/>
      <c r="O31" s="1"/>
      <c r="P31" s="43"/>
      <c r="Q31" s="1"/>
    </row>
    <row r="32" spans="2:29">
      <c r="L32" s="1"/>
      <c r="M32" s="6"/>
      <c r="N32" s="1"/>
      <c r="O32" s="1"/>
      <c r="P32" s="43"/>
      <c r="Q32" s="1"/>
    </row>
    <row r="33" spans="12:17">
      <c r="L33" s="1"/>
      <c r="M33" s="6"/>
      <c r="N33" s="1"/>
      <c r="O33" s="1"/>
      <c r="P33" s="43"/>
      <c r="Q33" s="1"/>
    </row>
    <row r="34" spans="12:17">
      <c r="L34" s="1"/>
      <c r="M34" s="6"/>
      <c r="N34" s="1"/>
      <c r="O34" s="1"/>
      <c r="P34" s="43"/>
      <c r="Q34" s="1"/>
    </row>
    <row r="35" spans="12:17">
      <c r="L35" s="1"/>
      <c r="M35" s="6"/>
      <c r="N35" s="1"/>
      <c r="O35" s="1"/>
      <c r="P35" s="43"/>
      <c r="Q35" s="1"/>
    </row>
    <row r="36" spans="12:17">
      <c r="L36" s="1"/>
      <c r="M36" s="6"/>
      <c r="N36" s="1"/>
      <c r="O36" s="1"/>
      <c r="P36" s="43"/>
      <c r="Q36" s="1"/>
    </row>
    <row r="37" spans="12:17">
      <c r="L37" s="1"/>
      <c r="M37" s="6"/>
      <c r="N37" s="1"/>
      <c r="O37" s="1"/>
      <c r="P37" s="43"/>
      <c r="Q37" s="1"/>
    </row>
    <row r="38" spans="12:17">
      <c r="L38" s="1"/>
      <c r="M38" s="6"/>
      <c r="N38" s="1"/>
      <c r="O38" s="1"/>
      <c r="P38" s="43"/>
      <c r="Q38" s="1"/>
    </row>
    <row r="39" spans="12:17">
      <c r="L39" s="1"/>
      <c r="M39" s="6"/>
      <c r="N39" s="1"/>
      <c r="O39" s="1"/>
      <c r="P39" s="43"/>
      <c r="Q39" s="1"/>
    </row>
    <row r="40" spans="12:17">
      <c r="L40" s="1"/>
      <c r="M40" s="6"/>
      <c r="N40" s="1"/>
      <c r="O40" s="1"/>
      <c r="P40" s="43"/>
      <c r="Q40" s="1"/>
    </row>
    <row r="41" spans="12:17">
      <c r="L41" s="1"/>
      <c r="M41" s="6"/>
      <c r="N41" s="1"/>
      <c r="O41" s="1"/>
      <c r="P41" s="43"/>
      <c r="Q41" s="1"/>
    </row>
    <row r="42" spans="12:17">
      <c r="L42" s="1"/>
      <c r="M42" s="6"/>
      <c r="N42" s="1"/>
      <c r="O42" s="1"/>
      <c r="P42" s="43"/>
      <c r="Q42" s="1"/>
    </row>
    <row r="43" spans="12:17">
      <c r="L43" s="1"/>
      <c r="M43" s="6"/>
      <c r="N43" s="1"/>
      <c r="O43" s="1"/>
      <c r="P43" s="43"/>
      <c r="Q43" s="1"/>
    </row>
    <row r="44" spans="12:17">
      <c r="L44" s="1"/>
      <c r="M44" s="6"/>
      <c r="N44" s="1"/>
      <c r="O44" s="1"/>
      <c r="P44" s="43"/>
      <c r="Q44" s="1"/>
    </row>
    <row r="45" spans="12:17">
      <c r="L45" s="1"/>
      <c r="M45" s="6"/>
      <c r="N45" s="1"/>
      <c r="O45" s="1"/>
      <c r="P45" s="43"/>
      <c r="Q45" s="1"/>
    </row>
    <row r="46" spans="12:17">
      <c r="L46" s="1"/>
      <c r="M46" s="6"/>
      <c r="N46" s="1"/>
      <c r="O46" s="1"/>
      <c r="P46" s="43"/>
      <c r="Q46" s="1"/>
    </row>
    <row r="47" spans="12:17">
      <c r="L47" s="1"/>
      <c r="M47" s="6"/>
      <c r="N47" s="1"/>
      <c r="O47" s="1"/>
      <c r="P47" s="43"/>
      <c r="Q47" s="1"/>
    </row>
    <row r="48" spans="12:17">
      <c r="L48" s="1"/>
      <c r="M48" s="6"/>
      <c r="N48" s="1"/>
      <c r="O48" s="1"/>
      <c r="P48" s="43"/>
      <c r="Q48" s="1"/>
    </row>
    <row r="49" spans="12:17">
      <c r="L49" s="1"/>
      <c r="M49" s="6"/>
      <c r="N49" s="1"/>
      <c r="O49" s="1"/>
      <c r="P49" s="43"/>
      <c r="Q49" s="1"/>
    </row>
    <row r="50" spans="12:17">
      <c r="L50" s="1"/>
      <c r="M50" s="6"/>
      <c r="N50" s="1"/>
      <c r="O50" s="1"/>
      <c r="P50" s="43"/>
      <c r="Q50" s="1"/>
    </row>
    <row r="51" spans="12:17">
      <c r="L51" s="1"/>
      <c r="M51" s="6"/>
      <c r="N51" s="1"/>
      <c r="O51" s="1"/>
      <c r="P51" s="43"/>
      <c r="Q51" s="1"/>
    </row>
    <row r="52" spans="12:17">
      <c r="L52" s="1"/>
      <c r="M52" s="6"/>
      <c r="N52" s="1"/>
      <c r="O52" s="1"/>
      <c r="P52" s="43"/>
      <c r="Q52" s="1"/>
    </row>
    <row r="53" spans="12:17">
      <c r="L53" s="1"/>
      <c r="M53" s="6"/>
      <c r="N53" s="1"/>
      <c r="O53" s="1"/>
      <c r="P53" s="43"/>
      <c r="Q53" s="1"/>
    </row>
    <row r="54" spans="12:17">
      <c r="L54" s="1"/>
      <c r="M54" s="6"/>
      <c r="N54" s="1"/>
      <c r="O54" s="1"/>
      <c r="P54" s="43"/>
      <c r="Q54" s="1"/>
    </row>
    <row r="55" spans="12:17">
      <c r="M55" s="6"/>
      <c r="N55" s="1"/>
      <c r="O55" s="1"/>
      <c r="P55" s="43"/>
      <c r="Q55" s="1"/>
    </row>
    <row r="56" spans="12:17">
      <c r="M56" s="6"/>
      <c r="N56" s="1"/>
      <c r="O56" s="1"/>
      <c r="P56" s="43"/>
      <c r="Q56" s="1"/>
    </row>
    <row r="57" spans="12:17">
      <c r="M57" s="6"/>
      <c r="N57" s="1"/>
      <c r="O57" s="1"/>
      <c r="P57" s="43"/>
      <c r="Q57" s="1"/>
    </row>
    <row r="58" spans="12:17">
      <c r="M58" s="6"/>
      <c r="N58" s="1"/>
      <c r="O58" s="1"/>
      <c r="P58" s="43"/>
      <c r="Q58" s="1"/>
    </row>
    <row r="59" spans="12:17">
      <c r="M59" s="6"/>
      <c r="N59" s="1"/>
      <c r="O59" s="1"/>
      <c r="P59" s="43"/>
      <c r="Q59" s="1"/>
    </row>
    <row r="60" spans="12:17">
      <c r="L60" s="1"/>
      <c r="M60" s="6"/>
      <c r="N60" s="1"/>
      <c r="O60" s="1"/>
      <c r="P60" s="43"/>
      <c r="Q60" s="1"/>
    </row>
    <row r="61" spans="12:17">
      <c r="L61" s="1"/>
      <c r="M61" s="6"/>
      <c r="N61" s="1"/>
      <c r="O61" s="1"/>
      <c r="P61" s="43"/>
      <c r="Q61" s="1"/>
    </row>
    <row r="62" spans="12:17">
      <c r="L62" s="1"/>
      <c r="M62" s="6"/>
      <c r="N62" s="1"/>
      <c r="O62" s="1"/>
      <c r="P62" s="43"/>
      <c r="Q62" s="1"/>
    </row>
    <row r="63" spans="12:17">
      <c r="M63" s="6"/>
      <c r="N63" s="1"/>
      <c r="O63" s="1"/>
      <c r="P63" s="43"/>
      <c r="Q63" s="1"/>
    </row>
    <row r="64" spans="12:17">
      <c r="M64" s="6"/>
      <c r="N64" s="1"/>
      <c r="O64" s="1"/>
      <c r="P64" s="43"/>
      <c r="Q64" s="1"/>
    </row>
    <row r="65" spans="13:17">
      <c r="M65" s="6"/>
      <c r="N65" s="1"/>
      <c r="O65" s="1"/>
      <c r="P65" s="43"/>
      <c r="Q65" s="1"/>
    </row>
    <row r="66" spans="13:17">
      <c r="M66" s="6"/>
      <c r="N66" s="1"/>
      <c r="O66" s="1"/>
      <c r="P66" s="43"/>
      <c r="Q66" s="1"/>
    </row>
    <row r="67" spans="13:17">
      <c r="M67" s="6"/>
      <c r="N67" s="1"/>
      <c r="O67" s="1"/>
      <c r="P67" s="43"/>
      <c r="Q67" s="1"/>
    </row>
    <row r="68" spans="13:17">
      <c r="M68" s="6"/>
      <c r="N68" s="1"/>
      <c r="O68" s="1"/>
      <c r="P68" s="43"/>
      <c r="Q68" s="1"/>
    </row>
    <row r="69" spans="13:17">
      <c r="M69" s="6"/>
      <c r="N69" s="1"/>
      <c r="O69" s="1"/>
      <c r="P69" s="43"/>
      <c r="Q69" s="1"/>
    </row>
    <row r="70" spans="13:17">
      <c r="M70" s="6"/>
      <c r="N70" s="1"/>
      <c r="O70" s="1"/>
      <c r="P70" s="43"/>
      <c r="Q70" s="1"/>
    </row>
    <row r="71" spans="13:17">
      <c r="M71" s="6"/>
      <c r="N71" s="1"/>
      <c r="O71" s="1"/>
      <c r="P71" s="43"/>
      <c r="Q71" s="1"/>
    </row>
    <row r="72" spans="13:17">
      <c r="M72" s="6"/>
      <c r="N72" s="1"/>
      <c r="O72" s="1"/>
      <c r="P72" s="43"/>
      <c r="Q72" s="1"/>
    </row>
    <row r="73" spans="13:17">
      <c r="M73" s="6"/>
      <c r="N73" s="1"/>
      <c r="O73" s="1"/>
      <c r="P73" s="43"/>
      <c r="Q73" s="1"/>
    </row>
    <row r="74" spans="13:17">
      <c r="M74" s="6"/>
      <c r="N74" s="1"/>
      <c r="O74" s="1"/>
      <c r="P74" s="43"/>
      <c r="Q74" s="1"/>
    </row>
    <row r="75" spans="13:17">
      <c r="M75" s="6"/>
      <c r="N75" s="1"/>
      <c r="O75" s="1"/>
      <c r="P75" s="43"/>
      <c r="Q75" s="1"/>
    </row>
    <row r="76" spans="13:17">
      <c r="M76" s="6"/>
      <c r="N76" s="1"/>
      <c r="O76" s="1"/>
      <c r="P76" s="43"/>
      <c r="Q76" s="1"/>
    </row>
    <row r="77" spans="13:17">
      <c r="M77" s="6"/>
      <c r="N77" s="1"/>
      <c r="O77" s="1"/>
      <c r="P77" s="43"/>
      <c r="Q77" s="1"/>
    </row>
    <row r="78" spans="13:17">
      <c r="M78" s="6"/>
      <c r="N78" s="1"/>
      <c r="O78" s="1"/>
      <c r="P78" s="43"/>
      <c r="Q78" s="1"/>
    </row>
    <row r="79" spans="13:17">
      <c r="M79" s="6"/>
      <c r="N79" s="1"/>
      <c r="O79" s="1"/>
      <c r="P79" s="43"/>
      <c r="Q79" s="1"/>
    </row>
    <row r="80" spans="13:17">
      <c r="M80" s="6"/>
      <c r="N80" s="1"/>
      <c r="O80" s="1"/>
      <c r="P80" s="43"/>
      <c r="Q80" s="1"/>
    </row>
    <row r="81" spans="13:17">
      <c r="M81" s="6"/>
      <c r="N81" s="1"/>
      <c r="O81" s="1"/>
      <c r="P81" s="43"/>
      <c r="Q81" s="1"/>
    </row>
    <row r="82" spans="13:17">
      <c r="M82" s="6"/>
      <c r="N82" s="1"/>
      <c r="O82" s="1"/>
      <c r="P82" s="43"/>
      <c r="Q82" s="1"/>
    </row>
    <row r="83" spans="13:17">
      <c r="M83" s="6"/>
      <c r="N83" s="1"/>
      <c r="O83" s="1"/>
      <c r="P83" s="43"/>
      <c r="Q83" s="1"/>
    </row>
    <row r="84" spans="13:17">
      <c r="M84" s="6"/>
      <c r="N84" s="1"/>
      <c r="O84" s="1"/>
      <c r="P84" s="43"/>
      <c r="Q84" s="1"/>
    </row>
    <row r="85" spans="13:17">
      <c r="M85" s="6"/>
      <c r="N85" s="1"/>
      <c r="O85" s="1"/>
      <c r="P85" s="43"/>
      <c r="Q85" s="1"/>
    </row>
    <row r="86" spans="13:17">
      <c r="M86" s="6"/>
      <c r="N86" s="1"/>
      <c r="O86" s="1"/>
      <c r="P86" s="43"/>
      <c r="Q86" s="1"/>
    </row>
    <row r="87" spans="13:17">
      <c r="M87" s="6"/>
      <c r="N87" s="1"/>
      <c r="O87" s="1"/>
      <c r="P87" s="43"/>
      <c r="Q87" s="1"/>
    </row>
    <row r="88" spans="13:17">
      <c r="M88" s="6"/>
      <c r="N88" s="1"/>
      <c r="O88" s="1"/>
      <c r="P88" s="43"/>
      <c r="Q88" s="1"/>
    </row>
    <row r="89" spans="13:17">
      <c r="M89" s="6"/>
      <c r="N89" s="1"/>
      <c r="O89" s="1"/>
      <c r="P89" s="43"/>
      <c r="Q89" s="1"/>
    </row>
    <row r="90" spans="13:17">
      <c r="M90" s="6"/>
      <c r="N90" s="1"/>
      <c r="O90" s="1"/>
      <c r="P90" s="43"/>
      <c r="Q90" s="1"/>
    </row>
    <row r="91" spans="13:17">
      <c r="M91" s="6"/>
      <c r="N91" s="1"/>
      <c r="O91" s="1"/>
      <c r="P91" s="43"/>
      <c r="Q91" s="1"/>
    </row>
    <row r="92" spans="13:17">
      <c r="M92" s="6"/>
      <c r="N92" s="1"/>
      <c r="O92" s="1"/>
      <c r="P92" s="43"/>
      <c r="Q92" s="1"/>
    </row>
    <row r="93" spans="13:17">
      <c r="M93" s="6"/>
      <c r="N93" s="1"/>
      <c r="O93" s="1"/>
      <c r="P93" s="43"/>
      <c r="Q93" s="1"/>
    </row>
    <row r="94" spans="13:17">
      <c r="M94" s="6"/>
      <c r="N94" s="1"/>
      <c r="O94" s="1"/>
      <c r="P94" s="43"/>
      <c r="Q94" s="1"/>
    </row>
    <row r="95" spans="13:17">
      <c r="M95" s="6"/>
      <c r="N95" s="1"/>
      <c r="O95" s="1"/>
      <c r="P95" s="43"/>
      <c r="Q95" s="1"/>
    </row>
    <row r="96" spans="13:17">
      <c r="M96" s="6"/>
      <c r="N96" s="1"/>
      <c r="O96" s="1"/>
      <c r="P96" s="43"/>
      <c r="Q96" s="1"/>
    </row>
    <row r="97" spans="12:17">
      <c r="M97" s="6"/>
      <c r="N97" s="1"/>
      <c r="O97" s="1"/>
      <c r="P97" s="43"/>
      <c r="Q97" s="1"/>
    </row>
    <row r="98" spans="12:17">
      <c r="M98" s="6"/>
      <c r="N98" s="1"/>
      <c r="O98" s="1"/>
      <c r="P98" s="43"/>
      <c r="Q98" s="1"/>
    </row>
    <row r="99" spans="12:17">
      <c r="M99" s="6"/>
      <c r="N99" s="1"/>
      <c r="O99" s="1"/>
      <c r="P99" s="43"/>
      <c r="Q99" s="1"/>
    </row>
    <row r="100" spans="12:17">
      <c r="M100" s="6"/>
      <c r="N100" s="1"/>
      <c r="O100" s="1"/>
      <c r="P100" s="43"/>
      <c r="Q100" s="1"/>
    </row>
    <row r="101" spans="12:17">
      <c r="M101" s="6"/>
      <c r="N101" s="1"/>
      <c r="O101" s="1"/>
      <c r="P101" s="43"/>
      <c r="Q101" s="1"/>
    </row>
    <row r="102" spans="12:17">
      <c r="L102" s="1"/>
      <c r="M102" s="6"/>
      <c r="N102" s="1"/>
      <c r="O102" s="1"/>
      <c r="P102" s="43"/>
      <c r="Q102" s="1"/>
    </row>
    <row r="103" spans="12:17">
      <c r="L103" s="1"/>
      <c r="M103" s="6"/>
      <c r="N103" s="1"/>
      <c r="O103" s="1"/>
      <c r="P103" s="43"/>
      <c r="Q103" s="1"/>
    </row>
    <row r="104" spans="12:17">
      <c r="L104" s="1"/>
      <c r="M104" s="6"/>
      <c r="N104" s="1"/>
      <c r="O104" s="1"/>
      <c r="P104" s="43"/>
      <c r="Q104" s="1"/>
    </row>
    <row r="105" spans="12:17">
      <c r="L105" s="1"/>
      <c r="M105" s="6"/>
      <c r="N105" s="1"/>
      <c r="O105" s="1"/>
      <c r="P105" s="43"/>
      <c r="Q105" s="1"/>
    </row>
    <row r="106" spans="12:17">
      <c r="L106" s="1"/>
      <c r="M106" s="6"/>
      <c r="N106" s="1"/>
      <c r="O106" s="1"/>
      <c r="P106" s="43"/>
      <c r="Q106" s="1"/>
    </row>
    <row r="107" spans="12:17">
      <c r="L107" s="1"/>
      <c r="M107" s="6"/>
      <c r="N107" s="1"/>
      <c r="O107" s="1"/>
      <c r="P107" s="43"/>
      <c r="Q107" s="1"/>
    </row>
    <row r="108" spans="12:17">
      <c r="L108" s="1"/>
      <c r="M108" s="6"/>
      <c r="N108" s="1"/>
      <c r="O108" s="1"/>
      <c r="P108" s="43"/>
      <c r="Q108" s="1"/>
    </row>
    <row r="109" spans="12:17">
      <c r="L109" s="1"/>
      <c r="M109" s="6"/>
      <c r="N109" s="1"/>
      <c r="O109" s="1"/>
      <c r="P109" s="43"/>
      <c r="Q109" s="1"/>
    </row>
    <row r="110" spans="12:17">
      <c r="L110" s="1"/>
      <c r="M110" s="6"/>
      <c r="N110" s="1"/>
      <c r="O110" s="1"/>
      <c r="P110" s="43"/>
      <c r="Q110" s="1"/>
    </row>
    <row r="111" spans="12:17">
      <c r="L111" s="1"/>
      <c r="M111" s="6"/>
      <c r="N111" s="1"/>
      <c r="O111" s="1"/>
      <c r="P111" s="43"/>
      <c r="Q111" s="1"/>
    </row>
    <row r="112" spans="12:17">
      <c r="L112" s="1"/>
      <c r="M112" s="6"/>
      <c r="N112" s="1"/>
      <c r="O112" s="1"/>
      <c r="P112" s="43"/>
      <c r="Q112" s="1"/>
    </row>
    <row r="113" spans="10:17">
      <c r="L113" s="1"/>
      <c r="M113" s="6"/>
      <c r="N113" s="1"/>
      <c r="O113" s="1"/>
      <c r="P113" s="43"/>
      <c r="Q113" s="1"/>
    </row>
    <row r="114" spans="10:17">
      <c r="L114" s="1"/>
      <c r="M114" s="6"/>
      <c r="N114" s="1"/>
      <c r="O114" s="1"/>
      <c r="P114" s="43"/>
      <c r="Q114" s="1"/>
    </row>
    <row r="115" spans="10:17">
      <c r="L115" s="1"/>
      <c r="M115" s="6"/>
      <c r="N115" s="1"/>
      <c r="O115" s="1"/>
      <c r="P115" s="43"/>
      <c r="Q115" s="1"/>
    </row>
    <row r="116" spans="10:17">
      <c r="L116" s="1"/>
      <c r="M116" s="1"/>
      <c r="N116" s="1"/>
      <c r="O116" s="1"/>
      <c r="P116" s="43"/>
      <c r="Q116" s="1"/>
    </row>
    <row r="117" spans="10:17">
      <c r="L117" s="1"/>
      <c r="M117" s="1"/>
      <c r="N117" s="1"/>
      <c r="O117" s="1"/>
      <c r="P117" s="43"/>
      <c r="Q117" s="1"/>
    </row>
    <row r="118" spans="10:17">
      <c r="J118" s="3"/>
      <c r="L118" s="1"/>
      <c r="M118" s="1"/>
      <c r="N118" s="1"/>
      <c r="O118" s="1"/>
      <c r="P118" s="43"/>
      <c r="Q118" s="1"/>
    </row>
    <row r="119" spans="10:17">
      <c r="J119" s="3"/>
      <c r="L119" s="1"/>
      <c r="M119" s="1"/>
      <c r="N119" s="1"/>
      <c r="O119" s="1"/>
      <c r="P119" s="43"/>
      <c r="Q119" s="1"/>
    </row>
    <row r="120" spans="10:17">
      <c r="J120" s="13"/>
      <c r="L120" s="1"/>
      <c r="M120" s="1"/>
      <c r="N120" s="1"/>
      <c r="O120" s="1"/>
      <c r="P120" s="43"/>
      <c r="Q120" s="1"/>
    </row>
    <row r="121" spans="10:17">
      <c r="J121" s="3"/>
      <c r="L121" s="1"/>
      <c r="M121" s="1"/>
      <c r="N121" s="1"/>
      <c r="O121" s="1"/>
      <c r="P121" s="43"/>
      <c r="Q121" s="1"/>
    </row>
    <row r="122" spans="10:17">
      <c r="L122" s="1"/>
      <c r="M122" s="1"/>
      <c r="N122" s="1"/>
      <c r="O122" s="1"/>
      <c r="P122" s="43"/>
      <c r="Q122" s="1"/>
    </row>
  </sheetData>
  <autoFilter ref="A1:AC26" xr:uid="{3387C8E8-1B12-6B48-9697-AD8FA7AB7726}">
    <sortState xmlns:xlrd2="http://schemas.microsoft.com/office/spreadsheetml/2017/richdata2" ref="A2:AC26">
      <sortCondition ref="P1:P26"/>
    </sortState>
  </autoFilter>
  <conditionalFormatting sqref="I1:O1048576">
    <cfRule type="iconSet" priority="1">
      <iconSet iconSet="3Signs" reverse="1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horizontalDpi="0" verticalDpi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41ED6-0158-A646-B5CF-7F29FF182EDF}">
  <sheetPr>
    <tabColor theme="4"/>
  </sheetPr>
  <dimension ref="A1:N148"/>
  <sheetViews>
    <sheetView zoomScale="200" zoomScaleNormal="200" workbookViewId="0">
      <selection activeCell="G1" sqref="G1"/>
    </sheetView>
  </sheetViews>
  <sheetFormatPr baseColWidth="10" defaultRowHeight="15"/>
  <cols>
    <col min="1" max="16384" width="10.83203125" style="14"/>
  </cols>
  <sheetData>
    <row r="1" spans="1:13">
      <c r="A1" s="14" t="s">
        <v>1248</v>
      </c>
      <c r="B1" s="14" t="s">
        <v>1242</v>
      </c>
      <c r="C1" s="14" t="s">
        <v>1243</v>
      </c>
      <c r="D1" s="14" t="s">
        <v>1244</v>
      </c>
      <c r="E1" s="14" t="s">
        <v>1245</v>
      </c>
      <c r="F1" s="14" t="s">
        <v>1246</v>
      </c>
      <c r="G1" s="44" t="s">
        <v>1247</v>
      </c>
      <c r="M1" s="25"/>
    </row>
    <row r="2" spans="1:13">
      <c r="A2" s="14">
        <v>1</v>
      </c>
      <c r="B2" s="30" t="s">
        <v>592</v>
      </c>
      <c r="C2" s="30" t="s">
        <v>592</v>
      </c>
      <c r="D2" s="30" t="s">
        <v>592</v>
      </c>
      <c r="E2" s="30" t="s">
        <v>592</v>
      </c>
      <c r="F2" s="30" t="s">
        <v>592</v>
      </c>
      <c r="G2" s="30" t="s">
        <v>574</v>
      </c>
    </row>
    <row r="3" spans="1:13">
      <c r="A3" s="14">
        <v>2</v>
      </c>
      <c r="B3" s="30" t="s">
        <v>573</v>
      </c>
      <c r="C3" s="30" t="s">
        <v>863</v>
      </c>
      <c r="D3" s="30" t="s">
        <v>573</v>
      </c>
      <c r="E3" s="30" t="s">
        <v>573</v>
      </c>
      <c r="F3" s="30" t="s">
        <v>574</v>
      </c>
      <c r="G3" s="30" t="s">
        <v>568</v>
      </c>
    </row>
    <row r="4" spans="1:13">
      <c r="A4" s="14">
        <v>3</v>
      </c>
      <c r="B4" s="30" t="s">
        <v>863</v>
      </c>
      <c r="C4" s="30" t="s">
        <v>864</v>
      </c>
      <c r="D4" s="30" t="s">
        <v>863</v>
      </c>
      <c r="E4" s="30" t="s">
        <v>863</v>
      </c>
      <c r="F4" s="30" t="s">
        <v>568</v>
      </c>
      <c r="G4" s="30" t="s">
        <v>594</v>
      </c>
    </row>
    <row r="5" spans="1:13">
      <c r="A5" s="14">
        <v>4</v>
      </c>
      <c r="B5" s="30" t="s">
        <v>562</v>
      </c>
      <c r="C5" s="30" t="s">
        <v>573</v>
      </c>
      <c r="D5" s="30" t="s">
        <v>562</v>
      </c>
      <c r="E5" s="30" t="s">
        <v>562</v>
      </c>
      <c r="F5" s="30" t="s">
        <v>562</v>
      </c>
      <c r="G5" s="30" t="s">
        <v>592</v>
      </c>
    </row>
    <row r="6" spans="1:13">
      <c r="A6" s="14">
        <v>5</v>
      </c>
      <c r="B6" s="30" t="s">
        <v>864</v>
      </c>
      <c r="C6" s="30" t="s">
        <v>594</v>
      </c>
      <c r="D6" s="30" t="s">
        <v>864</v>
      </c>
      <c r="E6" s="30" t="s">
        <v>864</v>
      </c>
      <c r="F6" s="30" t="s">
        <v>561</v>
      </c>
      <c r="G6" s="30" t="s">
        <v>562</v>
      </c>
    </row>
    <row r="7" spans="1:13">
      <c r="A7" s="14">
        <v>6</v>
      </c>
      <c r="B7" s="30" t="s">
        <v>594</v>
      </c>
      <c r="C7" s="30" t="s">
        <v>562</v>
      </c>
      <c r="D7" s="30" t="s">
        <v>593</v>
      </c>
      <c r="E7" s="30" t="s">
        <v>593</v>
      </c>
      <c r="F7" s="30" t="s">
        <v>588</v>
      </c>
      <c r="G7" s="30" t="s">
        <v>588</v>
      </c>
    </row>
    <row r="8" spans="1:13">
      <c r="A8" s="14">
        <v>7</v>
      </c>
      <c r="B8" s="30" t="s">
        <v>593</v>
      </c>
      <c r="C8" s="30" t="s">
        <v>593</v>
      </c>
      <c r="D8" s="30" t="s">
        <v>594</v>
      </c>
      <c r="E8" s="30" t="s">
        <v>594</v>
      </c>
      <c r="F8" s="30" t="s">
        <v>573</v>
      </c>
      <c r="G8" s="30" t="s">
        <v>561</v>
      </c>
    </row>
    <row r="9" spans="1:13">
      <c r="A9" s="14">
        <v>8</v>
      </c>
      <c r="B9" s="30" t="s">
        <v>873</v>
      </c>
      <c r="C9" s="30" t="s">
        <v>874</v>
      </c>
      <c r="D9" s="30" t="s">
        <v>873</v>
      </c>
      <c r="E9" s="30" t="s">
        <v>873</v>
      </c>
      <c r="F9" s="30" t="s">
        <v>591</v>
      </c>
      <c r="G9" s="30" t="s">
        <v>573</v>
      </c>
    </row>
    <row r="10" spans="1:13">
      <c r="A10" s="14">
        <v>9</v>
      </c>
      <c r="B10" s="30" t="s">
        <v>869</v>
      </c>
      <c r="C10" s="30" t="s">
        <v>574</v>
      </c>
      <c r="D10" s="30" t="s">
        <v>869</v>
      </c>
      <c r="E10" s="30" t="s">
        <v>869</v>
      </c>
      <c r="F10" s="30" t="s">
        <v>558</v>
      </c>
      <c r="G10" s="30" t="s">
        <v>558</v>
      </c>
    </row>
    <row r="11" spans="1:13">
      <c r="A11" s="14">
        <v>10</v>
      </c>
      <c r="B11" s="30" t="s">
        <v>581</v>
      </c>
      <c r="C11" s="30" t="s">
        <v>872</v>
      </c>
      <c r="D11" s="30" t="s">
        <v>581</v>
      </c>
      <c r="E11" s="30" t="s">
        <v>581</v>
      </c>
      <c r="F11" s="30" t="s">
        <v>593</v>
      </c>
      <c r="G11" s="30" t="s">
        <v>593</v>
      </c>
    </row>
    <row r="12" spans="1:13">
      <c r="A12" s="14">
        <v>11</v>
      </c>
      <c r="B12" s="30" t="s">
        <v>574</v>
      </c>
      <c r="C12" s="30" t="s">
        <v>561</v>
      </c>
      <c r="D12" s="30" t="s">
        <v>559</v>
      </c>
      <c r="E12" s="30" t="s">
        <v>559</v>
      </c>
      <c r="F12" s="30" t="s">
        <v>581</v>
      </c>
      <c r="G12" s="30" t="s">
        <v>591</v>
      </c>
    </row>
    <row r="13" spans="1:13">
      <c r="A13" s="14">
        <v>12</v>
      </c>
      <c r="B13" s="30" t="s">
        <v>874</v>
      </c>
      <c r="C13" s="30" t="s">
        <v>873</v>
      </c>
      <c r="D13" s="30" t="s">
        <v>872</v>
      </c>
      <c r="E13" s="30" t="s">
        <v>872</v>
      </c>
      <c r="F13" s="30" t="s">
        <v>594</v>
      </c>
      <c r="G13" s="30" t="s">
        <v>581</v>
      </c>
    </row>
    <row r="14" spans="1:13">
      <c r="A14" s="14">
        <v>13</v>
      </c>
      <c r="B14" s="30" t="s">
        <v>872</v>
      </c>
      <c r="C14" s="30" t="s">
        <v>568</v>
      </c>
      <c r="D14" s="30" t="s">
        <v>588</v>
      </c>
      <c r="E14" s="30" t="s">
        <v>588</v>
      </c>
      <c r="F14" s="30" t="s">
        <v>559</v>
      </c>
      <c r="G14" s="30" t="s">
        <v>559</v>
      </c>
    </row>
    <row r="15" spans="1:13">
      <c r="A15" s="14">
        <v>14</v>
      </c>
      <c r="B15" s="30" t="s">
        <v>591</v>
      </c>
      <c r="C15" s="30" t="s">
        <v>869</v>
      </c>
      <c r="D15" s="30" t="s">
        <v>591</v>
      </c>
      <c r="E15" s="30" t="s">
        <v>591</v>
      </c>
      <c r="F15" s="30" t="s">
        <v>874</v>
      </c>
      <c r="G15" s="30" t="s">
        <v>874</v>
      </c>
    </row>
    <row r="16" spans="1:13">
      <c r="A16" s="14">
        <v>15</v>
      </c>
      <c r="B16" s="30" t="s">
        <v>559</v>
      </c>
      <c r="C16" s="30" t="s">
        <v>591</v>
      </c>
      <c r="D16" s="30" t="s">
        <v>874</v>
      </c>
      <c r="E16" s="30" t="s">
        <v>874</v>
      </c>
      <c r="F16" s="30" t="s">
        <v>873</v>
      </c>
      <c r="G16" s="30" t="s">
        <v>873</v>
      </c>
    </row>
    <row r="17" spans="1:7">
      <c r="A17" s="14">
        <v>16</v>
      </c>
      <c r="B17" s="30" t="s">
        <v>588</v>
      </c>
      <c r="C17" s="30" t="s">
        <v>559</v>
      </c>
      <c r="D17" s="30" t="s">
        <v>574</v>
      </c>
      <c r="E17" s="30" t="s">
        <v>574</v>
      </c>
      <c r="F17" s="30" t="s">
        <v>872</v>
      </c>
      <c r="G17" s="30" t="s">
        <v>868</v>
      </c>
    </row>
    <row r="18" spans="1:7">
      <c r="A18" s="14">
        <v>17</v>
      </c>
      <c r="B18" s="30" t="s">
        <v>561</v>
      </c>
      <c r="C18" s="30" t="s">
        <v>866</v>
      </c>
      <c r="D18" s="30" t="s">
        <v>866</v>
      </c>
      <c r="E18" s="30" t="s">
        <v>866</v>
      </c>
      <c r="F18" s="30" t="s">
        <v>868</v>
      </c>
      <c r="G18" s="30" t="s">
        <v>869</v>
      </c>
    </row>
    <row r="19" spans="1:7">
      <c r="A19" s="14">
        <v>18</v>
      </c>
      <c r="B19" s="30" t="s">
        <v>568</v>
      </c>
      <c r="C19" s="30" t="s">
        <v>558</v>
      </c>
      <c r="D19" s="30" t="s">
        <v>561</v>
      </c>
      <c r="E19" s="30" t="s">
        <v>561</v>
      </c>
      <c r="F19" s="30" t="s">
        <v>869</v>
      </c>
      <c r="G19" s="30" t="s">
        <v>865</v>
      </c>
    </row>
    <row r="20" spans="1:7">
      <c r="A20" s="14">
        <v>19</v>
      </c>
      <c r="B20" s="30" t="s">
        <v>866</v>
      </c>
      <c r="C20" s="30" t="s">
        <v>868</v>
      </c>
      <c r="D20" s="30" t="s">
        <v>568</v>
      </c>
      <c r="E20" s="30" t="s">
        <v>568</v>
      </c>
      <c r="F20" s="30" t="s">
        <v>866</v>
      </c>
      <c r="G20" s="30" t="s">
        <v>872</v>
      </c>
    </row>
    <row r="21" spans="1:7">
      <c r="A21" s="14">
        <v>20</v>
      </c>
      <c r="B21" s="30" t="s">
        <v>868</v>
      </c>
      <c r="C21" s="30" t="s">
        <v>581</v>
      </c>
      <c r="D21" s="30" t="s">
        <v>868</v>
      </c>
      <c r="E21" s="30" t="s">
        <v>868</v>
      </c>
      <c r="F21" s="30" t="s">
        <v>865</v>
      </c>
      <c r="G21" s="30" t="s">
        <v>866</v>
      </c>
    </row>
    <row r="22" spans="1:7">
      <c r="A22" s="14">
        <v>21</v>
      </c>
      <c r="B22" s="30" t="s">
        <v>558</v>
      </c>
      <c r="C22" s="30" t="s">
        <v>588</v>
      </c>
      <c r="D22" s="30" t="s">
        <v>558</v>
      </c>
      <c r="E22" s="30" t="s">
        <v>558</v>
      </c>
      <c r="F22" s="30" t="s">
        <v>867</v>
      </c>
      <c r="G22" s="30" t="s">
        <v>867</v>
      </c>
    </row>
    <row r="23" spans="1:7">
      <c r="A23" s="14">
        <v>22</v>
      </c>
      <c r="B23" s="30" t="s">
        <v>865</v>
      </c>
      <c r="C23" s="30" t="s">
        <v>865</v>
      </c>
      <c r="D23" s="30" t="s">
        <v>865</v>
      </c>
      <c r="E23" s="30" t="s">
        <v>865</v>
      </c>
      <c r="F23" s="30" t="s">
        <v>863</v>
      </c>
      <c r="G23" s="30" t="s">
        <v>863</v>
      </c>
    </row>
    <row r="24" spans="1:7">
      <c r="A24" s="14">
        <v>23</v>
      </c>
      <c r="B24" s="30" t="s">
        <v>867</v>
      </c>
      <c r="C24" s="30" t="s">
        <v>867</v>
      </c>
      <c r="D24" s="30" t="s">
        <v>867</v>
      </c>
      <c r="E24" s="30" t="s">
        <v>867</v>
      </c>
      <c r="F24" s="30" t="s">
        <v>864</v>
      </c>
      <c r="G24" s="30" t="s">
        <v>864</v>
      </c>
    </row>
    <row r="25" spans="1:7">
      <c r="B25" s="30"/>
      <c r="C25" s="30"/>
      <c r="D25" s="30"/>
      <c r="E25" s="30"/>
      <c r="F25" s="26"/>
      <c r="G25" s="30"/>
    </row>
    <row r="26" spans="1:7">
      <c r="B26" s="30"/>
      <c r="C26" s="30"/>
      <c r="D26" s="30"/>
      <c r="E26" s="30"/>
      <c r="F26" s="26"/>
      <c r="G26" s="30"/>
    </row>
    <row r="27" spans="1:7">
      <c r="B27" s="30"/>
      <c r="C27" s="30"/>
      <c r="D27" s="30"/>
      <c r="E27" s="30"/>
      <c r="F27" s="26"/>
      <c r="G27" s="30"/>
    </row>
    <row r="28" spans="1:7">
      <c r="B28" s="30"/>
      <c r="C28" s="30"/>
      <c r="D28" s="30"/>
      <c r="E28" s="30"/>
      <c r="F28" s="26"/>
      <c r="G28" s="30"/>
    </row>
    <row r="29" spans="1:7">
      <c r="B29" s="30"/>
      <c r="C29" s="30"/>
      <c r="D29" s="30"/>
      <c r="E29" s="30"/>
      <c r="F29" s="26"/>
      <c r="G29" s="30"/>
    </row>
    <row r="30" spans="1:7">
      <c r="B30" s="30"/>
      <c r="C30" s="30"/>
      <c r="D30" s="30"/>
      <c r="E30" s="30"/>
      <c r="F30" s="26"/>
      <c r="G30" s="30"/>
    </row>
    <row r="31" spans="1:7">
      <c r="B31" s="30"/>
      <c r="C31" s="30"/>
      <c r="D31" s="30"/>
      <c r="E31" s="30"/>
      <c r="F31" s="26"/>
      <c r="G31" s="30"/>
    </row>
    <row r="32" spans="1:7">
      <c r="B32" s="30"/>
      <c r="C32" s="30"/>
      <c r="D32" s="30"/>
      <c r="E32" s="30"/>
      <c r="F32" s="26"/>
      <c r="G32" s="30"/>
    </row>
    <row r="33" spans="2:7">
      <c r="B33" s="30"/>
      <c r="C33" s="30"/>
      <c r="D33" s="30"/>
      <c r="E33" s="30"/>
      <c r="F33" s="26"/>
      <c r="G33" s="30"/>
    </row>
    <row r="34" spans="2:7">
      <c r="B34" s="30"/>
      <c r="C34" s="30"/>
      <c r="D34" s="30"/>
      <c r="E34" s="30"/>
      <c r="F34" s="26"/>
      <c r="G34" s="30"/>
    </row>
    <row r="35" spans="2:7">
      <c r="B35" s="26"/>
      <c r="C35" s="26"/>
      <c r="D35" s="26"/>
      <c r="E35" s="26"/>
      <c r="F35" s="26"/>
      <c r="G35" s="30"/>
    </row>
    <row r="36" spans="2:7">
      <c r="B36" s="26"/>
      <c r="C36" s="26"/>
      <c r="D36" s="26"/>
      <c r="E36" s="26"/>
      <c r="F36" s="26"/>
      <c r="G36" s="26"/>
    </row>
    <row r="37" spans="2:7">
      <c r="B37" s="26"/>
      <c r="C37" s="26"/>
      <c r="D37" s="26"/>
      <c r="E37" s="26"/>
      <c r="F37" s="26"/>
      <c r="G37" s="26"/>
    </row>
    <row r="38" spans="2:7">
      <c r="B38" s="26"/>
      <c r="C38" s="26"/>
      <c r="D38" s="26"/>
      <c r="E38" s="26"/>
      <c r="F38" s="26"/>
      <c r="G38" s="26"/>
    </row>
    <row r="39" spans="2:7">
      <c r="B39" s="26"/>
      <c r="C39" s="26"/>
      <c r="D39" s="26"/>
      <c r="E39" s="26"/>
      <c r="F39" s="26"/>
      <c r="G39" s="26"/>
    </row>
    <row r="40" spans="2:7">
      <c r="B40" s="26"/>
      <c r="C40" s="26"/>
      <c r="D40" s="26"/>
      <c r="E40" s="26"/>
      <c r="F40" s="26"/>
      <c r="G40" s="26"/>
    </row>
    <row r="41" spans="2:7">
      <c r="B41" s="26"/>
      <c r="C41" s="26"/>
      <c r="D41" s="26"/>
      <c r="E41" s="26"/>
      <c r="F41" s="26"/>
      <c r="G41" s="26"/>
    </row>
    <row r="42" spans="2:7">
      <c r="B42" s="26"/>
      <c r="C42" s="26"/>
      <c r="D42" s="26"/>
      <c r="E42" s="26"/>
      <c r="F42" s="26"/>
      <c r="G42" s="26"/>
    </row>
    <row r="43" spans="2:7">
      <c r="B43" s="26"/>
      <c r="C43" s="26"/>
      <c r="D43" s="26"/>
      <c r="E43" s="26"/>
      <c r="F43" s="26"/>
      <c r="G43" s="26"/>
    </row>
    <row r="44" spans="2:7">
      <c r="B44" s="26"/>
      <c r="C44" s="26"/>
      <c r="D44" s="26"/>
      <c r="E44" s="26"/>
      <c r="F44" s="26"/>
      <c r="G44" s="26"/>
    </row>
    <row r="45" spans="2:7">
      <c r="B45" s="26"/>
      <c r="C45" s="26"/>
      <c r="D45" s="26"/>
      <c r="E45" s="26"/>
      <c r="F45" s="26"/>
      <c r="G45" s="26"/>
    </row>
    <row r="46" spans="2:7">
      <c r="B46" s="26"/>
      <c r="C46" s="26"/>
      <c r="D46" s="26"/>
      <c r="E46" s="26"/>
      <c r="F46" s="26"/>
      <c r="G46" s="26"/>
    </row>
    <row r="47" spans="2:7">
      <c r="B47" s="26"/>
      <c r="C47" s="26"/>
      <c r="D47" s="26"/>
      <c r="E47" s="26"/>
      <c r="F47" s="26"/>
      <c r="G47" s="26"/>
    </row>
    <row r="48" spans="2:7">
      <c r="B48" s="26"/>
      <c r="C48" s="26"/>
      <c r="D48" s="26"/>
      <c r="E48" s="26"/>
      <c r="F48" s="26"/>
      <c r="G48" s="26"/>
    </row>
    <row r="49" spans="2:14">
      <c r="B49" s="26"/>
      <c r="C49" s="26"/>
      <c r="D49" s="26"/>
      <c r="E49" s="26"/>
      <c r="F49" s="26"/>
      <c r="G49" s="26"/>
    </row>
    <row r="50" spans="2:14">
      <c r="B50" s="26"/>
      <c r="C50" s="26"/>
      <c r="D50" s="26"/>
      <c r="E50" s="26"/>
      <c r="F50" s="26"/>
      <c r="G50" s="26"/>
    </row>
    <row r="51" spans="2:14">
      <c r="B51" s="26"/>
      <c r="C51" s="26"/>
      <c r="D51" s="26"/>
      <c r="E51" s="26"/>
      <c r="F51" s="26"/>
      <c r="G51" s="26"/>
    </row>
    <row r="52" spans="2:14">
      <c r="B52" s="26"/>
      <c r="C52" s="26"/>
      <c r="D52" s="26"/>
      <c r="E52" s="26"/>
      <c r="F52" s="26"/>
      <c r="G52" s="26"/>
    </row>
    <row r="53" spans="2:14">
      <c r="B53" s="26"/>
      <c r="C53" s="26"/>
      <c r="D53" s="26"/>
      <c r="E53" s="26"/>
      <c r="F53" s="26"/>
      <c r="G53" s="26"/>
    </row>
    <row r="54" spans="2:14">
      <c r="B54" s="26"/>
      <c r="C54" s="26"/>
      <c r="D54" s="26"/>
      <c r="E54" s="26"/>
      <c r="F54" s="26"/>
      <c r="G54" s="26"/>
    </row>
    <row r="55" spans="2:14">
      <c r="B55" s="26"/>
      <c r="C55" s="26"/>
      <c r="D55" s="26"/>
      <c r="E55" s="26"/>
      <c r="F55" s="26"/>
      <c r="G55" s="26"/>
    </row>
    <row r="56" spans="2:14">
      <c r="B56" s="26"/>
      <c r="C56" s="26"/>
      <c r="D56" s="26"/>
      <c r="E56" s="26"/>
      <c r="F56" s="26"/>
      <c r="G56" s="26"/>
    </row>
    <row r="57" spans="2:14">
      <c r="B57" s="26"/>
      <c r="C57" s="26"/>
      <c r="D57" s="26"/>
      <c r="E57" s="26"/>
      <c r="F57" s="26"/>
      <c r="G57" s="26"/>
    </row>
    <row r="58" spans="2:14">
      <c r="B58" s="26"/>
      <c r="C58" s="26"/>
      <c r="D58" s="26"/>
      <c r="E58" s="26"/>
      <c r="F58" s="26"/>
      <c r="G58" s="26"/>
    </row>
    <row r="59" spans="2:14">
      <c r="B59" s="26"/>
      <c r="C59" s="26"/>
      <c r="D59" s="26"/>
      <c r="E59" s="26"/>
      <c r="F59" s="26"/>
      <c r="G59" s="26"/>
    </row>
    <row r="60" spans="2:14">
      <c r="B60" s="26"/>
      <c r="C60" s="26"/>
      <c r="D60" s="26"/>
      <c r="E60" s="26"/>
      <c r="F60" s="26"/>
      <c r="G60" s="26"/>
    </row>
    <row r="61" spans="2:14">
      <c r="B61" s="26"/>
      <c r="C61" s="26"/>
      <c r="D61" s="26"/>
      <c r="E61" s="26"/>
      <c r="F61" s="26"/>
      <c r="G61" s="26"/>
    </row>
    <row r="62" spans="2:14">
      <c r="B62" s="26"/>
      <c r="C62" s="26"/>
      <c r="D62" s="26"/>
      <c r="E62" s="26"/>
      <c r="F62" s="26"/>
      <c r="G62" s="26"/>
      <c r="I62" s="26"/>
      <c r="J62" s="26"/>
      <c r="K62" s="26"/>
      <c r="L62" s="26"/>
      <c r="M62" s="26"/>
      <c r="N62" s="26"/>
    </row>
    <row r="63" spans="2:14">
      <c r="B63" s="26"/>
      <c r="C63" s="26"/>
      <c r="D63" s="26"/>
      <c r="E63" s="26"/>
      <c r="F63" s="26"/>
      <c r="G63" s="26"/>
      <c r="I63" s="26"/>
      <c r="J63" s="26"/>
      <c r="K63" s="26"/>
      <c r="L63" s="26"/>
      <c r="M63" s="26"/>
      <c r="N63" s="26"/>
    </row>
    <row r="64" spans="2:14">
      <c r="B64" s="26"/>
      <c r="C64" s="26"/>
      <c r="D64" s="26"/>
      <c r="E64" s="26"/>
      <c r="F64" s="26"/>
      <c r="G64" s="26"/>
      <c r="I64" s="26"/>
      <c r="J64" s="26"/>
      <c r="K64" s="26"/>
      <c r="L64" s="26"/>
      <c r="M64" s="26"/>
      <c r="N64" s="26"/>
    </row>
    <row r="65" spans="2:14">
      <c r="B65" s="26"/>
      <c r="C65" s="26"/>
      <c r="D65" s="26"/>
      <c r="E65" s="26"/>
      <c r="F65" s="26"/>
      <c r="G65" s="26"/>
      <c r="I65" s="26"/>
      <c r="J65" s="26"/>
      <c r="K65" s="26"/>
      <c r="L65" s="26"/>
      <c r="M65" s="26"/>
      <c r="N65" s="26"/>
    </row>
    <row r="66" spans="2:14">
      <c r="B66" s="26"/>
      <c r="C66" s="26"/>
      <c r="D66" s="26"/>
      <c r="E66" s="26"/>
      <c r="F66" s="26"/>
      <c r="G66" s="26"/>
      <c r="I66" s="26"/>
      <c r="J66" s="26"/>
      <c r="K66" s="26"/>
      <c r="L66" s="26"/>
      <c r="M66" s="26"/>
      <c r="N66" s="26"/>
    </row>
    <row r="67" spans="2:14">
      <c r="B67" s="26"/>
      <c r="C67" s="26"/>
      <c r="D67" s="26"/>
      <c r="E67" s="26"/>
      <c r="F67" s="26"/>
      <c r="G67" s="26"/>
      <c r="I67" s="26"/>
      <c r="J67" s="26"/>
      <c r="K67" s="26"/>
      <c r="L67" s="26"/>
      <c r="M67" s="26"/>
      <c r="N67" s="26"/>
    </row>
    <row r="68" spans="2:14">
      <c r="B68" s="26"/>
      <c r="C68" s="26"/>
      <c r="D68" s="26"/>
      <c r="E68" s="26"/>
      <c r="F68" s="26"/>
      <c r="G68" s="26"/>
      <c r="I68" s="26"/>
      <c r="J68" s="26"/>
      <c r="K68" s="26"/>
      <c r="L68" s="26"/>
      <c r="M68" s="26"/>
      <c r="N68" s="26"/>
    </row>
    <row r="69" spans="2:14">
      <c r="B69" s="26"/>
      <c r="C69" s="26"/>
      <c r="D69" s="26"/>
      <c r="E69" s="26"/>
      <c r="F69" s="26"/>
      <c r="G69" s="26"/>
      <c r="I69" s="26"/>
      <c r="J69" s="26"/>
      <c r="K69" s="26"/>
      <c r="L69" s="26"/>
      <c r="M69" s="26"/>
      <c r="N69" s="26"/>
    </row>
    <row r="70" spans="2:14">
      <c r="B70" s="26"/>
      <c r="C70" s="26"/>
      <c r="D70" s="26"/>
      <c r="E70" s="26"/>
      <c r="F70" s="26"/>
      <c r="G70" s="26"/>
      <c r="I70" s="26"/>
      <c r="J70" s="26"/>
      <c r="K70" s="26"/>
      <c r="L70" s="26"/>
      <c r="M70" s="26"/>
      <c r="N70" s="26"/>
    </row>
    <row r="71" spans="2:14">
      <c r="B71" s="26"/>
      <c r="C71" s="26"/>
      <c r="D71" s="26"/>
      <c r="E71" s="26"/>
      <c r="F71" s="26"/>
      <c r="G71" s="26"/>
      <c r="I71" s="26"/>
      <c r="J71" s="26"/>
      <c r="K71" s="26"/>
      <c r="L71" s="26"/>
      <c r="M71" s="26"/>
      <c r="N71" s="26"/>
    </row>
    <row r="72" spans="2:14">
      <c r="B72" s="26"/>
      <c r="C72" s="26"/>
      <c r="D72" s="26"/>
      <c r="E72" s="26"/>
      <c r="F72" s="26"/>
      <c r="G72" s="26"/>
      <c r="I72" s="26"/>
      <c r="J72" s="26"/>
      <c r="K72" s="26"/>
      <c r="L72" s="26"/>
      <c r="M72" s="26"/>
      <c r="N72" s="26"/>
    </row>
    <row r="73" spans="2:14">
      <c r="B73" s="26"/>
      <c r="C73" s="26"/>
      <c r="D73" s="26"/>
      <c r="E73" s="26"/>
      <c r="F73" s="26"/>
      <c r="G73" s="26"/>
      <c r="I73" s="26"/>
      <c r="J73" s="26"/>
      <c r="K73" s="26"/>
      <c r="L73" s="26"/>
      <c r="M73" s="26"/>
      <c r="N73" s="26"/>
    </row>
    <row r="74" spans="2:14">
      <c r="B74" s="26"/>
      <c r="C74" s="26"/>
      <c r="D74" s="26"/>
      <c r="E74" s="26"/>
      <c r="F74" s="26"/>
      <c r="G74" s="26"/>
      <c r="I74" s="26"/>
      <c r="J74" s="26"/>
      <c r="K74" s="26"/>
      <c r="L74" s="26"/>
      <c r="M74" s="26"/>
      <c r="N74" s="26"/>
    </row>
    <row r="75" spans="2:14">
      <c r="B75" s="26"/>
      <c r="C75" s="26"/>
      <c r="D75" s="26"/>
      <c r="E75" s="26"/>
      <c r="F75" s="26"/>
      <c r="G75" s="26"/>
      <c r="I75" s="26"/>
      <c r="J75" s="26"/>
      <c r="K75" s="26"/>
      <c r="L75" s="26"/>
      <c r="M75" s="26"/>
      <c r="N75" s="26"/>
    </row>
    <row r="76" spans="2:14">
      <c r="B76" s="26"/>
      <c r="C76" s="26"/>
      <c r="D76" s="26"/>
      <c r="E76" s="26"/>
      <c r="F76" s="26"/>
      <c r="G76" s="26"/>
      <c r="I76" s="26"/>
      <c r="J76" s="26"/>
      <c r="K76" s="26"/>
      <c r="L76" s="26"/>
      <c r="M76" s="26"/>
      <c r="N76" s="26"/>
    </row>
    <row r="77" spans="2:14">
      <c r="B77" s="26"/>
      <c r="C77" s="26"/>
      <c r="D77" s="26"/>
      <c r="E77" s="26"/>
      <c r="F77" s="26"/>
      <c r="G77" s="26"/>
      <c r="I77" s="26"/>
      <c r="J77" s="26"/>
      <c r="K77" s="26"/>
      <c r="L77" s="26"/>
      <c r="M77" s="26"/>
      <c r="N77" s="26"/>
    </row>
    <row r="78" spans="2:14">
      <c r="B78" s="26"/>
      <c r="C78" s="26"/>
      <c r="D78" s="26"/>
      <c r="E78" s="26"/>
      <c r="F78" s="26"/>
      <c r="G78" s="26"/>
      <c r="I78" s="26"/>
      <c r="J78" s="26"/>
      <c r="K78" s="26"/>
      <c r="L78" s="26"/>
      <c r="M78" s="26"/>
      <c r="N78" s="26"/>
    </row>
    <row r="79" spans="2:14">
      <c r="B79" s="26"/>
      <c r="C79" s="26"/>
      <c r="D79" s="26"/>
      <c r="E79" s="26"/>
      <c r="F79" s="26"/>
      <c r="G79" s="26"/>
      <c r="I79" s="26"/>
      <c r="J79" s="26"/>
      <c r="K79" s="26"/>
      <c r="L79" s="26"/>
      <c r="M79" s="26"/>
      <c r="N79" s="26"/>
    </row>
    <row r="80" spans="2:14">
      <c r="B80" s="26"/>
      <c r="C80" s="26"/>
      <c r="D80" s="26"/>
      <c r="E80" s="26"/>
      <c r="F80" s="26"/>
      <c r="G80" s="26"/>
      <c r="I80" s="26"/>
      <c r="J80" s="26"/>
      <c r="K80" s="26"/>
      <c r="L80" s="26"/>
      <c r="M80" s="26"/>
      <c r="N80" s="26"/>
    </row>
    <row r="81" spans="2:14">
      <c r="B81" s="26"/>
      <c r="C81" s="26"/>
      <c r="D81" s="26"/>
      <c r="E81" s="26"/>
      <c r="F81" s="26"/>
      <c r="G81" s="26"/>
      <c r="I81" s="26"/>
      <c r="J81" s="26"/>
      <c r="K81" s="26"/>
      <c r="L81" s="26"/>
      <c r="M81" s="26"/>
      <c r="N81" s="26"/>
    </row>
    <row r="82" spans="2:14">
      <c r="B82" s="26"/>
      <c r="C82" s="26"/>
      <c r="D82" s="26"/>
      <c r="E82" s="26"/>
      <c r="F82" s="26"/>
      <c r="G82" s="26"/>
      <c r="I82" s="26"/>
      <c r="J82" s="26"/>
      <c r="K82" s="26"/>
      <c r="L82" s="26"/>
      <c r="M82" s="26"/>
      <c r="N82" s="26"/>
    </row>
    <row r="83" spans="2:14">
      <c r="B83" s="26"/>
      <c r="C83" s="26"/>
      <c r="D83" s="26"/>
      <c r="E83" s="26"/>
      <c r="F83" s="26"/>
      <c r="G83" s="26"/>
      <c r="I83" s="26"/>
      <c r="J83" s="26"/>
      <c r="K83" s="26"/>
      <c r="L83" s="26"/>
      <c r="M83" s="26"/>
      <c r="N83" s="26"/>
    </row>
    <row r="84" spans="2:14">
      <c r="B84" s="26"/>
      <c r="C84" s="26"/>
      <c r="D84" s="26"/>
      <c r="E84" s="26"/>
      <c r="F84" s="26"/>
      <c r="G84" s="26"/>
      <c r="I84" s="26"/>
      <c r="J84" s="26"/>
      <c r="K84" s="26"/>
      <c r="L84" s="26"/>
      <c r="M84" s="26"/>
      <c r="N84" s="26"/>
    </row>
    <row r="85" spans="2:14">
      <c r="B85" s="26"/>
      <c r="C85" s="26"/>
      <c r="D85" s="26"/>
      <c r="E85" s="26"/>
      <c r="F85" s="26"/>
      <c r="G85" s="26"/>
      <c r="I85" s="26"/>
      <c r="J85" s="26"/>
      <c r="K85" s="26"/>
      <c r="L85" s="26"/>
      <c r="M85" s="26"/>
      <c r="N85" s="26"/>
    </row>
    <row r="86" spans="2:14">
      <c r="B86" s="26"/>
      <c r="C86" s="26"/>
      <c r="D86" s="26"/>
      <c r="E86" s="26"/>
      <c r="F86" s="26"/>
      <c r="G86" s="26"/>
      <c r="I86" s="26"/>
      <c r="J86" s="26"/>
      <c r="K86" s="26"/>
      <c r="L86" s="26"/>
      <c r="M86" s="26"/>
      <c r="N86" s="26"/>
    </row>
    <row r="87" spans="2:14">
      <c r="B87" s="26"/>
      <c r="C87" s="26"/>
      <c r="D87" s="26"/>
      <c r="E87" s="26"/>
      <c r="F87" s="26"/>
      <c r="G87" s="26"/>
      <c r="I87" s="26"/>
      <c r="J87" s="26"/>
      <c r="K87" s="26"/>
      <c r="L87" s="26"/>
      <c r="M87" s="26"/>
      <c r="N87" s="26"/>
    </row>
    <row r="88" spans="2:14">
      <c r="B88" s="26"/>
      <c r="C88" s="26"/>
      <c r="D88" s="26"/>
      <c r="E88" s="26"/>
      <c r="F88" s="26"/>
      <c r="G88" s="26"/>
      <c r="I88" s="26"/>
      <c r="J88" s="26"/>
      <c r="K88" s="26"/>
      <c r="L88" s="26"/>
      <c r="M88" s="26"/>
      <c r="N88" s="26"/>
    </row>
    <row r="89" spans="2:14">
      <c r="B89" s="26"/>
      <c r="C89" s="26"/>
      <c r="D89" s="26"/>
      <c r="E89" s="26"/>
      <c r="F89" s="26"/>
      <c r="G89" s="26"/>
      <c r="I89" s="26"/>
      <c r="J89" s="26"/>
      <c r="K89" s="26"/>
      <c r="L89" s="26"/>
      <c r="M89" s="26"/>
      <c r="N89" s="26"/>
    </row>
    <row r="90" spans="2:14">
      <c r="B90" s="26"/>
      <c r="C90" s="26"/>
      <c r="D90" s="26"/>
      <c r="E90" s="26"/>
      <c r="F90" s="26"/>
      <c r="G90" s="26"/>
      <c r="I90" s="26"/>
      <c r="J90" s="26"/>
      <c r="K90" s="26"/>
      <c r="L90" s="26"/>
      <c r="M90" s="26"/>
      <c r="N90" s="26"/>
    </row>
    <row r="91" spans="2:14">
      <c r="B91" s="26"/>
      <c r="C91" s="26"/>
      <c r="D91" s="26"/>
      <c r="E91" s="26"/>
      <c r="F91" s="26"/>
      <c r="G91" s="26"/>
      <c r="I91" s="26"/>
      <c r="J91" s="26"/>
      <c r="K91" s="26"/>
      <c r="L91" s="26"/>
      <c r="M91" s="26"/>
      <c r="N91" s="26"/>
    </row>
    <row r="92" spans="2:14">
      <c r="B92" s="26"/>
      <c r="C92" s="26"/>
      <c r="D92" s="26"/>
      <c r="E92" s="26"/>
      <c r="F92" s="26"/>
      <c r="G92" s="26"/>
      <c r="I92" s="26"/>
      <c r="J92" s="26"/>
      <c r="K92" s="26"/>
      <c r="L92" s="26"/>
      <c r="M92" s="26"/>
      <c r="N92" s="26"/>
    </row>
    <row r="93" spans="2:14">
      <c r="B93" s="26"/>
      <c r="C93" s="26"/>
      <c r="D93" s="26"/>
      <c r="E93" s="26"/>
      <c r="F93" s="26"/>
      <c r="G93" s="26"/>
      <c r="I93" s="26"/>
      <c r="J93" s="26"/>
      <c r="K93" s="26"/>
      <c r="L93" s="26"/>
      <c r="M93" s="26"/>
      <c r="N93" s="26"/>
    </row>
    <row r="94" spans="2:14">
      <c r="B94" s="26"/>
      <c r="C94" s="26"/>
      <c r="D94" s="26"/>
      <c r="E94" s="26"/>
      <c r="F94" s="26"/>
      <c r="G94" s="26"/>
      <c r="I94" s="26"/>
      <c r="J94" s="26"/>
      <c r="K94" s="26"/>
      <c r="L94" s="26"/>
      <c r="M94" s="26"/>
      <c r="N94" s="26"/>
    </row>
    <row r="95" spans="2:14">
      <c r="B95" s="26"/>
      <c r="C95" s="26"/>
      <c r="D95" s="26"/>
      <c r="E95" s="26"/>
      <c r="F95" s="26"/>
      <c r="G95" s="26"/>
      <c r="I95" s="26"/>
      <c r="J95" s="26"/>
      <c r="K95" s="26"/>
      <c r="L95" s="26"/>
      <c r="M95" s="26"/>
      <c r="N95" s="26"/>
    </row>
    <row r="96" spans="2:14">
      <c r="B96" s="26"/>
      <c r="C96" s="26"/>
      <c r="D96" s="26"/>
      <c r="E96" s="26"/>
      <c r="F96" s="26"/>
      <c r="G96" s="26"/>
      <c r="I96" s="26"/>
      <c r="J96" s="26"/>
      <c r="K96" s="26"/>
      <c r="L96" s="26"/>
      <c r="M96" s="26"/>
      <c r="N96" s="26"/>
    </row>
    <row r="97" spans="2:14">
      <c r="B97" s="26"/>
      <c r="C97" s="26"/>
      <c r="D97" s="26"/>
      <c r="E97" s="26"/>
      <c r="F97" s="16"/>
      <c r="G97" s="26"/>
      <c r="I97" s="26"/>
      <c r="J97" s="26"/>
      <c r="K97" s="26"/>
      <c r="L97" s="26"/>
      <c r="M97" s="26"/>
      <c r="N97" s="26"/>
    </row>
    <row r="98" spans="2:14">
      <c r="B98" s="26"/>
      <c r="C98" s="26"/>
      <c r="D98" s="26"/>
      <c r="E98" s="26"/>
      <c r="F98" s="16"/>
      <c r="G98" s="26"/>
      <c r="I98" s="26"/>
      <c r="J98" s="26"/>
      <c r="K98" s="26"/>
      <c r="L98" s="26"/>
      <c r="M98" s="26"/>
      <c r="N98" s="26"/>
    </row>
    <row r="99" spans="2:14">
      <c r="B99" s="26"/>
      <c r="C99" s="26"/>
      <c r="D99" s="26"/>
      <c r="E99" s="26"/>
      <c r="F99" s="16"/>
      <c r="G99" s="26"/>
      <c r="I99" s="26"/>
      <c r="J99" s="26"/>
      <c r="K99" s="26"/>
      <c r="L99" s="26"/>
      <c r="M99" s="26"/>
      <c r="N99" s="26"/>
    </row>
    <row r="100" spans="2:14">
      <c r="B100" s="26"/>
      <c r="C100" s="26"/>
      <c r="D100" s="26"/>
      <c r="E100" s="26"/>
      <c r="F100" s="16"/>
      <c r="G100" s="26"/>
      <c r="I100" s="26"/>
      <c r="J100" s="26"/>
      <c r="K100" s="26"/>
      <c r="L100" s="26"/>
      <c r="M100" s="26"/>
      <c r="N100" s="26"/>
    </row>
    <row r="101" spans="2:14">
      <c r="B101" s="26"/>
      <c r="C101" s="26"/>
      <c r="D101" s="26"/>
      <c r="E101" s="26"/>
      <c r="F101" s="16"/>
      <c r="G101" s="26"/>
      <c r="I101" s="26"/>
      <c r="J101" s="26"/>
      <c r="K101" s="26"/>
      <c r="L101" s="26"/>
      <c r="M101" s="26"/>
      <c r="N101" s="26" t="s">
        <v>676</v>
      </c>
    </row>
    <row r="102" spans="2:14">
      <c r="B102" s="26"/>
      <c r="C102" s="26"/>
      <c r="D102" s="26"/>
      <c r="E102" s="26"/>
      <c r="F102" s="16"/>
      <c r="G102" s="26"/>
      <c r="I102" s="26"/>
      <c r="J102" s="26"/>
      <c r="K102" s="26"/>
      <c r="L102" s="26"/>
      <c r="M102" s="26"/>
      <c r="N102" s="26" t="s">
        <v>861</v>
      </c>
    </row>
    <row r="103" spans="2:14">
      <c r="B103" s="26"/>
      <c r="C103" s="26"/>
      <c r="D103" s="26"/>
      <c r="E103" s="26"/>
      <c r="F103" s="16"/>
      <c r="G103" s="26"/>
      <c r="I103" s="26"/>
      <c r="J103" s="26"/>
      <c r="K103" s="26"/>
      <c r="L103" s="26"/>
      <c r="M103" s="26"/>
      <c r="N103" s="26" t="s">
        <v>663</v>
      </c>
    </row>
    <row r="104" spans="2:14">
      <c r="B104" s="26"/>
      <c r="C104" s="26"/>
      <c r="D104" s="26"/>
      <c r="E104" s="26"/>
      <c r="F104" s="16"/>
      <c r="G104" s="26"/>
      <c r="I104" s="26"/>
      <c r="J104" s="26"/>
      <c r="K104" s="26"/>
      <c r="L104" s="26"/>
      <c r="M104" s="26"/>
      <c r="N104" s="26" t="s">
        <v>621</v>
      </c>
    </row>
    <row r="105" spans="2:14">
      <c r="B105" s="26"/>
      <c r="C105" s="26"/>
      <c r="D105" s="26"/>
      <c r="E105" s="26"/>
      <c r="F105" s="16"/>
      <c r="G105" s="26"/>
      <c r="I105" s="26"/>
      <c r="J105" s="26"/>
      <c r="K105" s="26"/>
      <c r="L105" s="26"/>
      <c r="M105" s="26"/>
      <c r="N105" s="26" t="s">
        <v>622</v>
      </c>
    </row>
    <row r="106" spans="2:14">
      <c r="B106" s="26"/>
      <c r="C106" s="26"/>
      <c r="D106" s="26"/>
      <c r="E106" s="26"/>
      <c r="F106" s="16"/>
      <c r="G106" s="26"/>
      <c r="I106" s="26"/>
      <c r="J106" s="26"/>
      <c r="K106" s="26"/>
      <c r="L106" s="26"/>
      <c r="M106" s="26"/>
      <c r="N106" s="26" t="s">
        <v>664</v>
      </c>
    </row>
    <row r="107" spans="2:14">
      <c r="B107" s="15"/>
      <c r="F107" s="16"/>
      <c r="G107" s="26"/>
    </row>
    <row r="108" spans="2:14">
      <c r="B108" s="15"/>
      <c r="F108" s="16"/>
    </row>
    <row r="109" spans="2:14">
      <c r="B109" s="15"/>
      <c r="F109" s="16"/>
    </row>
    <row r="110" spans="2:14">
      <c r="B110" s="15"/>
      <c r="F110" s="16"/>
    </row>
    <row r="111" spans="2:14">
      <c r="B111" s="15"/>
      <c r="F111" s="16"/>
    </row>
    <row r="112" spans="2:14">
      <c r="B112" s="15"/>
      <c r="F112" s="16"/>
    </row>
    <row r="113" spans="2:6">
      <c r="B113" s="15"/>
      <c r="F113" s="16"/>
    </row>
    <row r="114" spans="2:6">
      <c r="B114" s="15"/>
      <c r="F114" s="16"/>
    </row>
    <row r="115" spans="2:6">
      <c r="B115" s="15"/>
      <c r="F115" s="16"/>
    </row>
    <row r="116" spans="2:6">
      <c r="B116" s="15"/>
      <c r="F116" s="16"/>
    </row>
    <row r="117" spans="2:6">
      <c r="B117" s="15"/>
      <c r="F117" s="16"/>
    </row>
    <row r="118" spans="2:6">
      <c r="B118" s="15"/>
      <c r="F118" s="16"/>
    </row>
    <row r="119" spans="2:6">
      <c r="B119" s="15"/>
      <c r="F119" s="16"/>
    </row>
    <row r="120" spans="2:6">
      <c r="B120" s="15"/>
      <c r="F120" s="16"/>
    </row>
    <row r="121" spans="2:6">
      <c r="B121" s="15"/>
      <c r="F121" s="16"/>
    </row>
    <row r="122" spans="2:6">
      <c r="B122" s="15"/>
      <c r="F122" s="16"/>
    </row>
    <row r="123" spans="2:6">
      <c r="B123" s="15"/>
      <c r="F123" s="16"/>
    </row>
    <row r="124" spans="2:6">
      <c r="B124" s="15"/>
      <c r="F124" s="16"/>
    </row>
    <row r="125" spans="2:6">
      <c r="B125" s="15"/>
      <c r="F125" s="16"/>
    </row>
    <row r="126" spans="2:6">
      <c r="B126" s="15"/>
      <c r="F126" s="16"/>
    </row>
    <row r="127" spans="2:6">
      <c r="B127" s="15"/>
      <c r="F127" s="16"/>
    </row>
    <row r="128" spans="2:6">
      <c r="B128" s="15"/>
      <c r="F128" s="16"/>
    </row>
    <row r="129" spans="2:6">
      <c r="B129" s="15"/>
      <c r="F129" s="16"/>
    </row>
    <row r="130" spans="2:6">
      <c r="B130" s="15"/>
      <c r="F130" s="16"/>
    </row>
    <row r="131" spans="2:6">
      <c r="B131" s="15"/>
      <c r="F131" s="16"/>
    </row>
    <row r="132" spans="2:6">
      <c r="F132" s="16"/>
    </row>
    <row r="133" spans="2:6">
      <c r="F133" s="19"/>
    </row>
    <row r="134" spans="2:6">
      <c r="F134" s="16"/>
    </row>
    <row r="135" spans="2:6">
      <c r="F135" s="16"/>
    </row>
    <row r="136" spans="2:6">
      <c r="F136" s="16"/>
    </row>
    <row r="137" spans="2:6">
      <c r="F137" s="16"/>
    </row>
    <row r="138" spans="2:6">
      <c r="F138" s="16"/>
    </row>
    <row r="139" spans="2:6">
      <c r="F139" s="16"/>
    </row>
    <row r="140" spans="2:6">
      <c r="F140" s="16"/>
    </row>
    <row r="141" spans="2:6">
      <c r="F141" s="16"/>
    </row>
    <row r="142" spans="2:6">
      <c r="F142" s="16"/>
    </row>
    <row r="143" spans="2:6">
      <c r="F143" s="16"/>
    </row>
    <row r="144" spans="2:6">
      <c r="F144" s="16"/>
    </row>
    <row r="145" spans="6:6">
      <c r="F145" s="16"/>
    </row>
    <row r="146" spans="6:6">
      <c r="F146" s="16"/>
    </row>
    <row r="147" spans="6:6">
      <c r="F147" s="16"/>
    </row>
    <row r="148" spans="6:6">
      <c r="F148" s="1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CB4C2-CE01-B343-865C-13AB5B36E8C5}">
  <sheetPr>
    <tabColor theme="4"/>
  </sheetPr>
  <dimension ref="A1:FV171"/>
  <sheetViews>
    <sheetView zoomScale="116" workbookViewId="0">
      <selection activeCell="I31" sqref="I31"/>
    </sheetView>
  </sheetViews>
  <sheetFormatPr baseColWidth="10" defaultRowHeight="19"/>
  <cols>
    <col min="5" max="5" width="16.83203125" style="2" customWidth="1"/>
  </cols>
  <sheetData>
    <row r="1" spans="1:178">
      <c r="A1" t="s">
        <v>1277</v>
      </c>
      <c r="B1" t="s">
        <v>1277</v>
      </c>
      <c r="E1" s="5" t="s">
        <v>741</v>
      </c>
      <c r="F1" t="s">
        <v>770</v>
      </c>
    </row>
    <row r="2" spans="1:178">
      <c r="A2" s="2" t="s">
        <v>766</v>
      </c>
      <c r="B2" t="str">
        <f t="shared" ref="B2:B20" si="0">"'"&amp;A2&amp;"',"</f>
        <v>'agency_id',</v>
      </c>
      <c r="E2" s="2" t="s">
        <v>554</v>
      </c>
      <c r="F2" t="str">
        <f t="shared" ref="F2:F66" si="1">"'"&amp;E2&amp;"',"</f>
        <v>'response_id',</v>
      </c>
      <c r="I2" t="s">
        <v>1276</v>
      </c>
      <c r="J2" t="s">
        <v>946</v>
      </c>
      <c r="K2" t="s">
        <v>947</v>
      </c>
      <c r="L2" t="s">
        <v>775</v>
      </c>
      <c r="M2" t="s">
        <v>776</v>
      </c>
      <c r="N2" t="s">
        <v>781</v>
      </c>
      <c r="O2" t="s">
        <v>950</v>
      </c>
      <c r="P2" t="s">
        <v>786</v>
      </c>
      <c r="Q2" t="s">
        <v>954</v>
      </c>
      <c r="R2" t="s">
        <v>796</v>
      </c>
      <c r="S2" t="s">
        <v>957</v>
      </c>
      <c r="T2" t="s">
        <v>958</v>
      </c>
      <c r="U2" t="s">
        <v>959</v>
      </c>
      <c r="V2" t="s">
        <v>960</v>
      </c>
      <c r="W2" t="s">
        <v>1278</v>
      </c>
      <c r="X2" t="s">
        <v>1279</v>
      </c>
      <c r="Y2" t="s">
        <v>1280</v>
      </c>
      <c r="Z2" t="s">
        <v>1281</v>
      </c>
      <c r="AA2" t="s">
        <v>1285</v>
      </c>
    </row>
    <row r="3" spans="1:178">
      <c r="A3" t="s">
        <v>558</v>
      </c>
      <c r="B3" t="str">
        <f t="shared" si="0"/>
        <v>'Q103',</v>
      </c>
      <c r="E3" s="2" t="s">
        <v>555</v>
      </c>
      <c r="F3" t="str">
        <f t="shared" si="1"/>
        <v>'year',</v>
      </c>
    </row>
    <row r="4" spans="1:178">
      <c r="A4" t="s">
        <v>559</v>
      </c>
      <c r="B4" t="str">
        <f t="shared" si="0"/>
        <v>'Q104',</v>
      </c>
      <c r="E4" s="2" t="s">
        <v>556</v>
      </c>
      <c r="F4" t="str">
        <f t="shared" si="1"/>
        <v>'random',</v>
      </c>
    </row>
    <row r="5" spans="1:178">
      <c r="A5" t="s">
        <v>561</v>
      </c>
      <c r="B5" t="str">
        <f t="shared" si="0"/>
        <v>'Q106',</v>
      </c>
      <c r="E5" s="2" t="s">
        <v>557</v>
      </c>
      <c r="F5" t="str">
        <f t="shared" si="1"/>
        <v>'Q102',</v>
      </c>
    </row>
    <row r="6" spans="1:178">
      <c r="A6" t="s">
        <v>562</v>
      </c>
      <c r="B6" t="str">
        <f t="shared" si="0"/>
        <v>'Q107',</v>
      </c>
      <c r="E6" s="2" t="s">
        <v>560</v>
      </c>
      <c r="F6" t="str">
        <f t="shared" si="1"/>
        <v>'Q105',</v>
      </c>
    </row>
    <row r="7" spans="1:178">
      <c r="A7" t="s">
        <v>568</v>
      </c>
      <c r="B7" t="str">
        <f t="shared" si="0"/>
        <v>'Q113',</v>
      </c>
      <c r="E7" s="2" t="s">
        <v>563</v>
      </c>
      <c r="F7" t="str">
        <f t="shared" si="1"/>
        <v>'Q108',</v>
      </c>
      <c r="I7" t="s">
        <v>1209</v>
      </c>
      <c r="J7" t="s">
        <v>1039</v>
      </c>
      <c r="K7" t="s">
        <v>1210</v>
      </c>
      <c r="L7" t="s">
        <v>945</v>
      </c>
      <c r="M7" t="s">
        <v>948</v>
      </c>
      <c r="N7" t="s">
        <v>777</v>
      </c>
      <c r="O7" t="s">
        <v>778</v>
      </c>
      <c r="P7" t="s">
        <v>949</v>
      </c>
      <c r="Q7" t="s">
        <v>779</v>
      </c>
      <c r="R7" t="s">
        <v>780</v>
      </c>
      <c r="S7" t="s">
        <v>782</v>
      </c>
      <c r="T7" t="s">
        <v>783</v>
      </c>
      <c r="U7" t="s">
        <v>784</v>
      </c>
      <c r="V7" t="s">
        <v>785</v>
      </c>
      <c r="W7" t="s">
        <v>787</v>
      </c>
      <c r="X7" t="s">
        <v>788</v>
      </c>
      <c r="Y7" t="s">
        <v>789</v>
      </c>
      <c r="Z7" t="s">
        <v>951</v>
      </c>
      <c r="AA7" t="s">
        <v>952</v>
      </c>
      <c r="AB7" t="s">
        <v>953</v>
      </c>
      <c r="AC7" t="s">
        <v>790</v>
      </c>
      <c r="AD7" t="s">
        <v>791</v>
      </c>
      <c r="AE7" t="s">
        <v>792</v>
      </c>
      <c r="AF7" t="s">
        <v>793</v>
      </c>
      <c r="AG7" t="s">
        <v>794</v>
      </c>
      <c r="AH7" t="s">
        <v>795</v>
      </c>
      <c r="AI7" t="s">
        <v>955</v>
      </c>
      <c r="AJ7" t="s">
        <v>956</v>
      </c>
      <c r="AK7" t="s">
        <v>1211</v>
      </c>
      <c r="AL7" t="s">
        <v>1212</v>
      </c>
      <c r="AM7" t="s">
        <v>1213</v>
      </c>
      <c r="AN7" t="s">
        <v>1214</v>
      </c>
      <c r="AO7" t="s">
        <v>1215</v>
      </c>
      <c r="AP7" t="s">
        <v>1216</v>
      </c>
      <c r="AQ7" t="s">
        <v>1217</v>
      </c>
      <c r="AR7" t="s">
        <v>1218</v>
      </c>
      <c r="AS7" t="s">
        <v>1219</v>
      </c>
      <c r="AT7" t="s">
        <v>961</v>
      </c>
      <c r="AU7" t="s">
        <v>962</v>
      </c>
      <c r="AV7" t="s">
        <v>963</v>
      </c>
      <c r="AW7" t="s">
        <v>964</v>
      </c>
      <c r="AX7" t="s">
        <v>965</v>
      </c>
      <c r="AY7" t="s">
        <v>966</v>
      </c>
      <c r="AZ7" t="s">
        <v>967</v>
      </c>
      <c r="BA7" t="s">
        <v>968</v>
      </c>
      <c r="BB7" t="s">
        <v>969</v>
      </c>
      <c r="BC7" t="s">
        <v>970</v>
      </c>
      <c r="BD7" t="s">
        <v>971</v>
      </c>
      <c r="BE7" t="s">
        <v>972</v>
      </c>
      <c r="BF7" t="s">
        <v>973</v>
      </c>
      <c r="BG7" t="s">
        <v>974</v>
      </c>
      <c r="BH7" t="s">
        <v>797</v>
      </c>
      <c r="BI7" t="s">
        <v>798</v>
      </c>
      <c r="BJ7" t="s">
        <v>799</v>
      </c>
      <c r="BK7" t="s">
        <v>800</v>
      </c>
      <c r="BL7" t="s">
        <v>801</v>
      </c>
      <c r="BM7" t="s">
        <v>802</v>
      </c>
      <c r="BN7" t="s">
        <v>975</v>
      </c>
      <c r="BO7" t="s">
        <v>976</v>
      </c>
      <c r="BP7" t="s">
        <v>977</v>
      </c>
      <c r="BQ7" t="s">
        <v>978</v>
      </c>
      <c r="BR7" t="s">
        <v>979</v>
      </c>
      <c r="BS7" t="s">
        <v>980</v>
      </c>
      <c r="BT7" t="s">
        <v>981</v>
      </c>
      <c r="BU7" t="s">
        <v>982</v>
      </c>
      <c r="BV7" t="s">
        <v>983</v>
      </c>
      <c r="BW7" t="s">
        <v>984</v>
      </c>
      <c r="BX7" t="s">
        <v>985</v>
      </c>
      <c r="BY7" t="s">
        <v>986</v>
      </c>
      <c r="BZ7" t="s">
        <v>987</v>
      </c>
      <c r="CA7" t="s">
        <v>803</v>
      </c>
      <c r="CB7" t="s">
        <v>804</v>
      </c>
      <c r="CC7" t="s">
        <v>805</v>
      </c>
      <c r="CD7" t="s">
        <v>806</v>
      </c>
      <c r="CE7" t="s">
        <v>807</v>
      </c>
      <c r="CF7" t="s">
        <v>808</v>
      </c>
      <c r="CG7" t="s">
        <v>809</v>
      </c>
      <c r="CH7" t="s">
        <v>810</v>
      </c>
      <c r="CI7" t="s">
        <v>811</v>
      </c>
      <c r="CJ7" t="s">
        <v>812</v>
      </c>
      <c r="CK7" t="s">
        <v>813</v>
      </c>
      <c r="CL7" t="s">
        <v>814</v>
      </c>
      <c r="CM7" t="s">
        <v>815</v>
      </c>
      <c r="CN7" t="s">
        <v>816</v>
      </c>
      <c r="CO7" t="s">
        <v>817</v>
      </c>
      <c r="CP7" t="s">
        <v>818</v>
      </c>
      <c r="CQ7" t="s">
        <v>819</v>
      </c>
      <c r="CR7" t="s">
        <v>988</v>
      </c>
      <c r="CS7" t="s">
        <v>989</v>
      </c>
      <c r="CT7" t="s">
        <v>990</v>
      </c>
      <c r="CU7" t="s">
        <v>991</v>
      </c>
      <c r="CV7" t="s">
        <v>992</v>
      </c>
      <c r="CW7" t="s">
        <v>993</v>
      </c>
      <c r="CX7" t="s">
        <v>820</v>
      </c>
      <c r="CY7" t="s">
        <v>821</v>
      </c>
      <c r="CZ7" t="s">
        <v>822</v>
      </c>
      <c r="DA7" t="s">
        <v>823</v>
      </c>
      <c r="DB7" t="s">
        <v>824</v>
      </c>
      <c r="DC7" t="s">
        <v>994</v>
      </c>
      <c r="DD7" t="s">
        <v>995</v>
      </c>
      <c r="DE7" t="s">
        <v>996</v>
      </c>
      <c r="DF7" t="s">
        <v>997</v>
      </c>
      <c r="DG7" t="s">
        <v>998</v>
      </c>
      <c r="DH7" t="s">
        <v>999</v>
      </c>
      <c r="DI7" t="s">
        <v>1000</v>
      </c>
      <c r="DJ7" t="s">
        <v>1001</v>
      </c>
      <c r="DK7" t="s">
        <v>1002</v>
      </c>
      <c r="DL7" t="s">
        <v>1003</v>
      </c>
      <c r="DM7" t="s">
        <v>825</v>
      </c>
      <c r="DN7" t="s">
        <v>826</v>
      </c>
      <c r="DO7" t="s">
        <v>1220</v>
      </c>
      <c r="DP7" t="s">
        <v>1221</v>
      </c>
      <c r="DQ7" t="s">
        <v>1222</v>
      </c>
      <c r="DR7" t="s">
        <v>1284</v>
      </c>
      <c r="DS7" t="s">
        <v>1223</v>
      </c>
      <c r="DT7" t="s">
        <v>1224</v>
      </c>
      <c r="DU7" t="s">
        <v>1225</v>
      </c>
      <c r="DV7" t="s">
        <v>1226</v>
      </c>
      <c r="DW7" t="s">
        <v>1023</v>
      </c>
      <c r="DX7" t="s">
        <v>1227</v>
      </c>
      <c r="DY7" t="s">
        <v>1282</v>
      </c>
      <c r="DZ7" t="s">
        <v>1228</v>
      </c>
      <c r="EA7" t="s">
        <v>1029</v>
      </c>
      <c r="EB7" t="s">
        <v>1030</v>
      </c>
      <c r="EC7" t="s">
        <v>1031</v>
      </c>
      <c r="ED7" t="s">
        <v>1032</v>
      </c>
      <c r="EE7" t="s">
        <v>827</v>
      </c>
      <c r="EF7" t="s">
        <v>828</v>
      </c>
      <c r="EG7" t="s">
        <v>829</v>
      </c>
      <c r="EH7" t="s">
        <v>830</v>
      </c>
      <c r="EI7" t="s">
        <v>831</v>
      </c>
      <c r="EJ7" t="s">
        <v>832</v>
      </c>
      <c r="EK7" t="s">
        <v>833</v>
      </c>
      <c r="EL7" t="s">
        <v>834</v>
      </c>
      <c r="EM7" t="s">
        <v>835</v>
      </c>
      <c r="EN7" t="s">
        <v>836</v>
      </c>
      <c r="EO7" t="s">
        <v>837</v>
      </c>
      <c r="EP7" t="s">
        <v>838</v>
      </c>
      <c r="EQ7" t="s">
        <v>1033</v>
      </c>
      <c r="ER7" t="s">
        <v>839</v>
      </c>
      <c r="ES7" t="s">
        <v>840</v>
      </c>
      <c r="ET7" t="s">
        <v>841</v>
      </c>
      <c r="EU7" t="s">
        <v>842</v>
      </c>
      <c r="EV7" t="s">
        <v>843</v>
      </c>
      <c r="EW7" t="s">
        <v>844</v>
      </c>
      <c r="EX7" t="s">
        <v>845</v>
      </c>
      <c r="EY7" t="s">
        <v>846</v>
      </c>
      <c r="EZ7" t="s">
        <v>847</v>
      </c>
      <c r="FA7" t="s">
        <v>848</v>
      </c>
      <c r="FB7" t="s">
        <v>1034</v>
      </c>
      <c r="FC7" t="s">
        <v>849</v>
      </c>
      <c r="FD7" t="s">
        <v>850</v>
      </c>
      <c r="FE7" t="s">
        <v>851</v>
      </c>
      <c r="FF7" t="s">
        <v>1035</v>
      </c>
      <c r="FG7" t="s">
        <v>1036</v>
      </c>
      <c r="FH7" t="s">
        <v>1037</v>
      </c>
      <c r="FI7" t="s">
        <v>1229</v>
      </c>
      <c r="FJ7" t="s">
        <v>1230</v>
      </c>
      <c r="FK7" t="s">
        <v>1231</v>
      </c>
      <c r="FL7" t="s">
        <v>1232</v>
      </c>
      <c r="FM7" t="s">
        <v>1233</v>
      </c>
      <c r="FN7" t="s">
        <v>1234</v>
      </c>
      <c r="FO7" t="s">
        <v>1235</v>
      </c>
      <c r="FP7" t="s">
        <v>1236</v>
      </c>
      <c r="FQ7" t="s">
        <v>1237</v>
      </c>
      <c r="FR7" t="s">
        <v>1238</v>
      </c>
      <c r="FS7" t="s">
        <v>1239</v>
      </c>
      <c r="FT7" t="s">
        <v>1240</v>
      </c>
      <c r="FU7" t="s">
        <v>1038</v>
      </c>
      <c r="FV7" t="s">
        <v>1241</v>
      </c>
    </row>
    <row r="8" spans="1:178">
      <c r="A8" t="s">
        <v>573</v>
      </c>
      <c r="B8" t="str">
        <f t="shared" si="0"/>
        <v>'Q118',</v>
      </c>
      <c r="E8" s="2" t="s">
        <v>564</v>
      </c>
      <c r="F8" t="str">
        <f t="shared" si="1"/>
        <v>'Q109',</v>
      </c>
    </row>
    <row r="9" spans="1:178">
      <c r="A9" t="s">
        <v>574</v>
      </c>
      <c r="B9" t="str">
        <f t="shared" si="0"/>
        <v>'Q119',</v>
      </c>
      <c r="E9" s="2" t="s">
        <v>565</v>
      </c>
      <c r="F9" t="str">
        <f t="shared" si="1"/>
        <v>'Q110',</v>
      </c>
    </row>
    <row r="10" spans="1:178">
      <c r="A10" t="s">
        <v>581</v>
      </c>
      <c r="B10" t="str">
        <f t="shared" si="0"/>
        <v>'Q126',</v>
      </c>
      <c r="E10" s="2" t="s">
        <v>566</v>
      </c>
      <c r="F10" t="str">
        <f t="shared" si="1"/>
        <v>'Q111',</v>
      </c>
    </row>
    <row r="11" spans="1:178">
      <c r="A11" t="s">
        <v>588</v>
      </c>
      <c r="B11" t="str">
        <f t="shared" si="0"/>
        <v>'Q133',</v>
      </c>
      <c r="E11" s="2" t="s">
        <v>567</v>
      </c>
      <c r="F11" t="str">
        <f t="shared" si="1"/>
        <v>'Q112',</v>
      </c>
    </row>
    <row r="12" spans="1:178">
      <c r="A12" t="s">
        <v>591</v>
      </c>
      <c r="B12" t="str">
        <f t="shared" si="0"/>
        <v>'Q136',</v>
      </c>
      <c r="E12" s="2" t="s">
        <v>569</v>
      </c>
      <c r="F12" t="str">
        <f t="shared" si="1"/>
        <v>'Q114',</v>
      </c>
    </row>
    <row r="13" spans="1:178">
      <c r="A13" t="s">
        <v>592</v>
      </c>
      <c r="B13" t="str">
        <f t="shared" si="0"/>
        <v>'Q137',</v>
      </c>
      <c r="E13" s="2" t="s">
        <v>570</v>
      </c>
      <c r="F13" t="str">
        <f t="shared" si="1"/>
        <v>'Q115',</v>
      </c>
    </row>
    <row r="14" spans="1:178">
      <c r="A14" t="s">
        <v>593</v>
      </c>
      <c r="B14" t="str">
        <f t="shared" si="0"/>
        <v>'Q138',</v>
      </c>
      <c r="E14" s="2" t="s">
        <v>571</v>
      </c>
      <c r="F14" t="str">
        <f t="shared" si="1"/>
        <v>'Q116',</v>
      </c>
    </row>
    <row r="15" spans="1:178">
      <c r="A15" t="s">
        <v>594</v>
      </c>
      <c r="B15" t="str">
        <f t="shared" si="0"/>
        <v>'Q139',</v>
      </c>
      <c r="E15" s="2" t="s">
        <v>572</v>
      </c>
      <c r="F15" t="str">
        <f t="shared" si="1"/>
        <v>'Q117',</v>
      </c>
    </row>
    <row r="16" spans="1:178">
      <c r="A16" t="s">
        <v>681</v>
      </c>
      <c r="B16" t="str">
        <f t="shared" si="0"/>
        <v>'Q226',</v>
      </c>
      <c r="E16" s="2" t="s">
        <v>575</v>
      </c>
      <c r="F16" t="str">
        <f t="shared" si="1"/>
        <v>'Q120',</v>
      </c>
    </row>
    <row r="17" spans="1:6">
      <c r="A17" t="s">
        <v>682</v>
      </c>
      <c r="B17" t="str">
        <f t="shared" si="0"/>
        <v>'Q227',</v>
      </c>
      <c r="E17" s="2" t="s">
        <v>576</v>
      </c>
      <c r="F17" t="str">
        <f t="shared" si="1"/>
        <v>'Q121',</v>
      </c>
    </row>
    <row r="18" spans="1:6">
      <c r="A18" t="s">
        <v>683</v>
      </c>
      <c r="B18" t="str">
        <f t="shared" si="0"/>
        <v>'Q228',</v>
      </c>
      <c r="E18" s="2" t="s">
        <v>577</v>
      </c>
      <c r="F18" t="str">
        <f t="shared" si="1"/>
        <v>'Q122',</v>
      </c>
    </row>
    <row r="19" spans="1:6">
      <c r="A19" t="s">
        <v>690</v>
      </c>
      <c r="B19" t="str">
        <f t="shared" si="0"/>
        <v>'Q235',</v>
      </c>
      <c r="E19" s="2" t="s">
        <v>578</v>
      </c>
      <c r="F19" t="str">
        <f t="shared" si="1"/>
        <v>'Q123',</v>
      </c>
    </row>
    <row r="20" spans="1:6">
      <c r="A20" s="2" t="s">
        <v>772</v>
      </c>
      <c r="B20" t="str">
        <f t="shared" si="0"/>
        <v>'StayOrGo',</v>
      </c>
      <c r="E20" s="2" t="s">
        <v>579</v>
      </c>
      <c r="F20" t="str">
        <f t="shared" si="1"/>
        <v>'Q124',</v>
      </c>
    </row>
    <row r="21" spans="1:6">
      <c r="E21" s="2" t="s">
        <v>580</v>
      </c>
      <c r="F21" t="str">
        <f t="shared" si="1"/>
        <v>'Q125',</v>
      </c>
    </row>
    <row r="22" spans="1:6">
      <c r="E22" s="2" t="s">
        <v>582</v>
      </c>
      <c r="F22" t="str">
        <f t="shared" si="1"/>
        <v>'Q127',</v>
      </c>
    </row>
    <row r="23" spans="1:6">
      <c r="E23" s="2" t="s">
        <v>583</v>
      </c>
      <c r="F23" t="str">
        <f t="shared" si="1"/>
        <v>'Q128',</v>
      </c>
    </row>
    <row r="24" spans="1:6">
      <c r="E24" s="2" t="s">
        <v>584</v>
      </c>
      <c r="F24" t="str">
        <f t="shared" si="1"/>
        <v>'Q129',</v>
      </c>
    </row>
    <row r="25" spans="1:6">
      <c r="E25" s="2" t="s">
        <v>585</v>
      </c>
      <c r="F25" t="str">
        <f t="shared" si="1"/>
        <v>'Q130',</v>
      </c>
    </row>
    <row r="26" spans="1:6">
      <c r="E26" s="2" t="s">
        <v>586</v>
      </c>
      <c r="F26" t="str">
        <f t="shared" si="1"/>
        <v>'Q131',</v>
      </c>
    </row>
    <row r="27" spans="1:6">
      <c r="E27" s="2" t="s">
        <v>587</v>
      </c>
      <c r="F27" t="str">
        <f t="shared" si="1"/>
        <v>'Q132',</v>
      </c>
    </row>
    <row r="28" spans="1:6">
      <c r="E28" s="2" t="s">
        <v>589</v>
      </c>
      <c r="F28" t="str">
        <f t="shared" si="1"/>
        <v>'Q134',</v>
      </c>
    </row>
    <row r="29" spans="1:6">
      <c r="E29" s="2" t="s">
        <v>590</v>
      </c>
      <c r="F29" t="str">
        <f t="shared" si="1"/>
        <v>'Q135',</v>
      </c>
    </row>
    <row r="30" spans="1:6">
      <c r="E30" s="2" t="s">
        <v>595</v>
      </c>
      <c r="F30" t="str">
        <f t="shared" si="1"/>
        <v>'Q140',</v>
      </c>
    </row>
    <row r="31" spans="1:6">
      <c r="E31" s="2" t="s">
        <v>596</v>
      </c>
      <c r="F31" t="str">
        <f t="shared" si="1"/>
        <v>'Q141',</v>
      </c>
    </row>
    <row r="32" spans="1:6">
      <c r="E32" s="2" t="s">
        <v>597</v>
      </c>
      <c r="F32" t="str">
        <f t="shared" si="1"/>
        <v>'Q142',</v>
      </c>
    </row>
    <row r="33" spans="5:6">
      <c r="E33" s="2" t="s">
        <v>598</v>
      </c>
      <c r="F33" t="str">
        <f t="shared" si="1"/>
        <v>'Q143',</v>
      </c>
    </row>
    <row r="34" spans="5:6">
      <c r="E34" s="2" t="s">
        <v>599</v>
      </c>
      <c r="F34" t="str">
        <f t="shared" si="1"/>
        <v>'Q144',</v>
      </c>
    </row>
    <row r="35" spans="5:6">
      <c r="E35" s="2" t="s">
        <v>600</v>
      </c>
      <c r="F35" t="str">
        <f t="shared" si="1"/>
        <v>'Q145',</v>
      </c>
    </row>
    <row r="36" spans="5:6">
      <c r="E36" s="2" t="s">
        <v>601</v>
      </c>
      <c r="F36" t="str">
        <f t="shared" si="1"/>
        <v>'Q146',</v>
      </c>
    </row>
    <row r="37" spans="5:6">
      <c r="E37" s="2" t="s">
        <v>602</v>
      </c>
      <c r="F37" t="str">
        <f t="shared" si="1"/>
        <v>'Q147',</v>
      </c>
    </row>
    <row r="38" spans="5:6">
      <c r="E38" s="2" t="s">
        <v>603</v>
      </c>
      <c r="F38" t="str">
        <f t="shared" si="1"/>
        <v>'Q148',</v>
      </c>
    </row>
    <row r="39" spans="5:6">
      <c r="E39" s="2" t="s">
        <v>604</v>
      </c>
      <c r="F39" t="str">
        <f t="shared" si="1"/>
        <v>'Q149',</v>
      </c>
    </row>
    <row r="40" spans="5:6">
      <c r="E40" s="2" t="s">
        <v>605</v>
      </c>
      <c r="F40" t="str">
        <f t="shared" si="1"/>
        <v>'Q150',</v>
      </c>
    </row>
    <row r="41" spans="5:6">
      <c r="E41" s="2" t="s">
        <v>606</v>
      </c>
      <c r="F41" t="str">
        <f t="shared" si="1"/>
        <v>'Q151',</v>
      </c>
    </row>
    <row r="42" spans="5:6">
      <c r="E42" s="2" t="s">
        <v>607</v>
      </c>
      <c r="F42" t="str">
        <f t="shared" si="1"/>
        <v>'Q152',</v>
      </c>
    </row>
    <row r="43" spans="5:6">
      <c r="E43" s="2" t="s">
        <v>608</v>
      </c>
      <c r="F43" t="str">
        <f t="shared" si="1"/>
        <v>'Q153',</v>
      </c>
    </row>
    <row r="44" spans="5:6">
      <c r="E44" s="2" t="s">
        <v>609</v>
      </c>
      <c r="F44" t="str">
        <f t="shared" si="1"/>
        <v>'Q154',</v>
      </c>
    </row>
    <row r="45" spans="5:6">
      <c r="E45" s="2" t="s">
        <v>610</v>
      </c>
      <c r="F45" t="str">
        <f t="shared" si="1"/>
        <v>'Q155',</v>
      </c>
    </row>
    <row r="46" spans="5:6">
      <c r="E46" s="2" t="s">
        <v>611</v>
      </c>
      <c r="F46" t="str">
        <f t="shared" si="1"/>
        <v>'Q156',</v>
      </c>
    </row>
    <row r="47" spans="5:6">
      <c r="E47" s="2" t="s">
        <v>612</v>
      </c>
      <c r="F47" t="str">
        <f t="shared" si="1"/>
        <v>'Q157',</v>
      </c>
    </row>
    <row r="48" spans="5:6">
      <c r="E48" s="2" t="s">
        <v>613</v>
      </c>
      <c r="F48" t="str">
        <f t="shared" si="1"/>
        <v>'Q158',</v>
      </c>
    </row>
    <row r="49" spans="5:6">
      <c r="E49" s="2" t="s">
        <v>614</v>
      </c>
      <c r="F49" t="str">
        <f t="shared" si="1"/>
        <v>'Q159',</v>
      </c>
    </row>
    <row r="50" spans="5:6">
      <c r="E50" s="2" t="s">
        <v>615</v>
      </c>
      <c r="F50" t="str">
        <f t="shared" si="1"/>
        <v>'Q160',</v>
      </c>
    </row>
    <row r="51" spans="5:6">
      <c r="E51" s="2" t="s">
        <v>616</v>
      </c>
      <c r="F51" t="str">
        <f t="shared" si="1"/>
        <v>'Q161',</v>
      </c>
    </row>
    <row r="52" spans="5:6">
      <c r="E52" s="2" t="s">
        <v>617</v>
      </c>
      <c r="F52" t="str">
        <f t="shared" si="1"/>
        <v>'Q162',</v>
      </c>
    </row>
    <row r="53" spans="5:6">
      <c r="E53" s="2" t="s">
        <v>618</v>
      </c>
      <c r="F53" t="str">
        <f t="shared" si="1"/>
        <v>'Q163',</v>
      </c>
    </row>
    <row r="54" spans="5:6">
      <c r="E54" s="2" t="s">
        <v>619</v>
      </c>
      <c r="F54" t="str">
        <f t="shared" si="1"/>
        <v>'Q164',</v>
      </c>
    </row>
    <row r="55" spans="5:6">
      <c r="E55" s="2" t="s">
        <v>620</v>
      </c>
      <c r="F55" t="str">
        <f t="shared" si="1"/>
        <v>'Q165',</v>
      </c>
    </row>
    <row r="56" spans="5:6">
      <c r="E56" s="2" t="s">
        <v>621</v>
      </c>
      <c r="F56" t="str">
        <f t="shared" si="1"/>
        <v>'Q166',</v>
      </c>
    </row>
    <row r="57" spans="5:6">
      <c r="E57" s="2" t="s">
        <v>622</v>
      </c>
      <c r="F57" t="str">
        <f t="shared" si="1"/>
        <v>'Q167',</v>
      </c>
    </row>
    <row r="58" spans="5:6">
      <c r="E58" s="2" t="s">
        <v>623</v>
      </c>
      <c r="F58" t="str">
        <f t="shared" si="1"/>
        <v>'Q168',</v>
      </c>
    </row>
    <row r="59" spans="5:6">
      <c r="E59" s="2" t="s">
        <v>624</v>
      </c>
      <c r="F59" t="str">
        <f t="shared" si="1"/>
        <v>'Q169',</v>
      </c>
    </row>
    <row r="60" spans="5:6">
      <c r="E60" s="2" t="s">
        <v>625</v>
      </c>
      <c r="F60" t="str">
        <f t="shared" si="1"/>
        <v>'Q170',</v>
      </c>
    </row>
    <row r="61" spans="5:6">
      <c r="E61" s="2" t="s">
        <v>626</v>
      </c>
      <c r="F61" t="str">
        <f t="shared" si="1"/>
        <v>'Q171',</v>
      </c>
    </row>
    <row r="62" spans="5:6">
      <c r="E62" s="2" t="s">
        <v>627</v>
      </c>
      <c r="F62" t="str">
        <f t="shared" si="1"/>
        <v>'Q172',</v>
      </c>
    </row>
    <row r="63" spans="5:6">
      <c r="E63" s="2" t="s">
        <v>628</v>
      </c>
      <c r="F63" t="str">
        <f t="shared" si="1"/>
        <v>'Q173',</v>
      </c>
    </row>
    <row r="64" spans="5:6">
      <c r="E64" s="2" t="s">
        <v>629</v>
      </c>
      <c r="F64" t="str">
        <f t="shared" si="1"/>
        <v>'Q174',</v>
      </c>
    </row>
    <row r="65" spans="5:6">
      <c r="E65" s="2" t="s">
        <v>630</v>
      </c>
      <c r="F65" t="str">
        <f t="shared" si="1"/>
        <v>'Q175',</v>
      </c>
    </row>
    <row r="66" spans="5:6">
      <c r="E66" s="2" t="s">
        <v>631</v>
      </c>
      <c r="F66" t="str">
        <f t="shared" si="1"/>
        <v>'Q176',</v>
      </c>
    </row>
    <row r="67" spans="5:6">
      <c r="E67" s="2" t="s">
        <v>632</v>
      </c>
      <c r="F67" t="str">
        <f t="shared" ref="F67:F130" si="2">"'"&amp;E67&amp;"',"</f>
        <v>'Q177',</v>
      </c>
    </row>
    <row r="68" spans="5:6">
      <c r="E68" s="2" t="s">
        <v>633</v>
      </c>
      <c r="F68" t="str">
        <f t="shared" si="2"/>
        <v>'Q178',</v>
      </c>
    </row>
    <row r="69" spans="5:6">
      <c r="E69" s="2" t="s">
        <v>634</v>
      </c>
      <c r="F69" t="str">
        <f t="shared" si="2"/>
        <v>'Q179',</v>
      </c>
    </row>
    <row r="70" spans="5:6">
      <c r="E70" s="2" t="s">
        <v>635</v>
      </c>
      <c r="F70" t="str">
        <f t="shared" si="2"/>
        <v>'Q180',</v>
      </c>
    </row>
    <row r="71" spans="5:6">
      <c r="E71" s="2" t="s">
        <v>636</v>
      </c>
      <c r="F71" t="str">
        <f t="shared" si="2"/>
        <v>'Q181',</v>
      </c>
    </row>
    <row r="72" spans="5:6">
      <c r="E72" s="2" t="s">
        <v>637</v>
      </c>
      <c r="F72" t="str">
        <f t="shared" si="2"/>
        <v>'Q182',</v>
      </c>
    </row>
    <row r="73" spans="5:6">
      <c r="E73" s="2" t="s">
        <v>638</v>
      </c>
      <c r="F73" t="str">
        <f t="shared" si="2"/>
        <v>'Q183',</v>
      </c>
    </row>
    <row r="74" spans="5:6">
      <c r="E74" s="2" t="s">
        <v>639</v>
      </c>
      <c r="F74" t="str">
        <f t="shared" si="2"/>
        <v>'Q184',</v>
      </c>
    </row>
    <row r="75" spans="5:6">
      <c r="E75" s="2" t="s">
        <v>640</v>
      </c>
      <c r="F75" t="str">
        <f t="shared" si="2"/>
        <v>'Q185',</v>
      </c>
    </row>
    <row r="76" spans="5:6">
      <c r="E76" s="2" t="s">
        <v>641</v>
      </c>
      <c r="F76" t="str">
        <f t="shared" si="2"/>
        <v>'Q186',</v>
      </c>
    </row>
    <row r="77" spans="5:6">
      <c r="E77" s="2" t="s">
        <v>642</v>
      </c>
      <c r="F77" t="str">
        <f t="shared" si="2"/>
        <v>'Q187',</v>
      </c>
    </row>
    <row r="78" spans="5:6">
      <c r="E78" s="2" t="s">
        <v>643</v>
      </c>
      <c r="F78" t="str">
        <f t="shared" si="2"/>
        <v>'Q188',</v>
      </c>
    </row>
    <row r="79" spans="5:6">
      <c r="E79" s="2" t="s">
        <v>644</v>
      </c>
      <c r="F79" t="str">
        <f t="shared" si="2"/>
        <v>'Q189',</v>
      </c>
    </row>
    <row r="80" spans="5:6">
      <c r="E80" s="2" t="s">
        <v>645</v>
      </c>
      <c r="F80" t="str">
        <f t="shared" si="2"/>
        <v>'Q190',</v>
      </c>
    </row>
    <row r="81" spans="5:6">
      <c r="E81" s="2" t="s">
        <v>646</v>
      </c>
      <c r="F81" t="str">
        <f t="shared" si="2"/>
        <v>'Q191',</v>
      </c>
    </row>
    <row r="82" spans="5:6">
      <c r="E82" s="2" t="s">
        <v>647</v>
      </c>
      <c r="F82" t="str">
        <f t="shared" si="2"/>
        <v>'Q192',</v>
      </c>
    </row>
    <row r="83" spans="5:6">
      <c r="E83" s="2" t="s">
        <v>648</v>
      </c>
      <c r="F83" t="str">
        <f t="shared" si="2"/>
        <v>'Q193',</v>
      </c>
    </row>
    <row r="84" spans="5:6">
      <c r="E84" s="2" t="s">
        <v>649</v>
      </c>
      <c r="F84" t="str">
        <f t="shared" si="2"/>
        <v>'Q194',</v>
      </c>
    </row>
    <row r="85" spans="5:6">
      <c r="E85" s="2" t="s">
        <v>650</v>
      </c>
      <c r="F85" t="str">
        <f t="shared" si="2"/>
        <v>'Q195',</v>
      </c>
    </row>
    <row r="86" spans="5:6">
      <c r="E86" s="2" t="s">
        <v>651</v>
      </c>
      <c r="F86" t="str">
        <f t="shared" si="2"/>
        <v>'Q196',</v>
      </c>
    </row>
    <row r="87" spans="5:6">
      <c r="E87" s="2" t="s">
        <v>652</v>
      </c>
      <c r="F87" t="str">
        <f t="shared" si="2"/>
        <v>'Q197',</v>
      </c>
    </row>
    <row r="88" spans="5:6">
      <c r="E88" s="2" t="s">
        <v>653</v>
      </c>
      <c r="F88" t="str">
        <f t="shared" si="2"/>
        <v>'Q198',</v>
      </c>
    </row>
    <row r="89" spans="5:6">
      <c r="E89" s="2" t="s">
        <v>654</v>
      </c>
      <c r="F89" t="str">
        <f t="shared" si="2"/>
        <v>'Q199',</v>
      </c>
    </row>
    <row r="90" spans="5:6">
      <c r="E90" s="2" t="s">
        <v>655</v>
      </c>
      <c r="F90" t="str">
        <f t="shared" si="2"/>
        <v>'Q200',</v>
      </c>
    </row>
    <row r="91" spans="5:6">
      <c r="E91" s="2" t="s">
        <v>656</v>
      </c>
      <c r="F91" t="str">
        <f t="shared" si="2"/>
        <v>'Q201',</v>
      </c>
    </row>
    <row r="92" spans="5:6">
      <c r="E92" s="2" t="s">
        <v>657</v>
      </c>
      <c r="F92" t="str">
        <f t="shared" si="2"/>
        <v>'Q202',</v>
      </c>
    </row>
    <row r="93" spans="5:6">
      <c r="E93" s="2" t="s">
        <v>658</v>
      </c>
      <c r="F93" t="str">
        <f t="shared" si="2"/>
        <v>'Q203',</v>
      </c>
    </row>
    <row r="94" spans="5:6">
      <c r="E94" s="2" t="s">
        <v>659</v>
      </c>
      <c r="F94" t="str">
        <f t="shared" si="2"/>
        <v>'Q204',</v>
      </c>
    </row>
    <row r="95" spans="5:6">
      <c r="E95" s="2" t="s">
        <v>660</v>
      </c>
      <c r="F95" t="str">
        <f t="shared" si="2"/>
        <v>'Q205',</v>
      </c>
    </row>
    <row r="96" spans="5:6">
      <c r="E96" s="2" t="s">
        <v>661</v>
      </c>
      <c r="F96" t="str">
        <f t="shared" si="2"/>
        <v>'Q206',</v>
      </c>
    </row>
    <row r="97" spans="5:6">
      <c r="E97" s="2" t="s">
        <v>662</v>
      </c>
      <c r="F97" t="str">
        <f t="shared" si="2"/>
        <v>'Q207',</v>
      </c>
    </row>
    <row r="98" spans="5:6">
      <c r="E98" s="2" t="s">
        <v>663</v>
      </c>
      <c r="F98" t="str">
        <f t="shared" si="2"/>
        <v>'Q208',</v>
      </c>
    </row>
    <row r="99" spans="5:6">
      <c r="E99" s="2" t="s">
        <v>664</v>
      </c>
      <c r="F99" t="str">
        <f t="shared" si="2"/>
        <v>'Q209',</v>
      </c>
    </row>
    <row r="100" spans="5:6">
      <c r="E100" s="2" t="s">
        <v>665</v>
      </c>
      <c r="F100" t="str">
        <f t="shared" si="2"/>
        <v>'Q210',</v>
      </c>
    </row>
    <row r="101" spans="5:6">
      <c r="E101" s="2" t="s">
        <v>666</v>
      </c>
      <c r="F101" t="str">
        <f t="shared" si="2"/>
        <v>'Q211',</v>
      </c>
    </row>
    <row r="102" spans="5:6">
      <c r="E102" s="2" t="s">
        <v>667</v>
      </c>
      <c r="F102" t="str">
        <f t="shared" si="2"/>
        <v>'Q212',</v>
      </c>
    </row>
    <row r="103" spans="5:6">
      <c r="E103" s="2" t="s">
        <v>668</v>
      </c>
      <c r="F103" t="str">
        <f t="shared" si="2"/>
        <v>'Q213',</v>
      </c>
    </row>
    <row r="104" spans="5:6">
      <c r="E104" s="2" t="s">
        <v>669</v>
      </c>
      <c r="F104" t="str">
        <f t="shared" si="2"/>
        <v>'Q214',</v>
      </c>
    </row>
    <row r="105" spans="5:6">
      <c r="E105" s="2" t="s">
        <v>670</v>
      </c>
      <c r="F105" t="str">
        <f t="shared" si="2"/>
        <v>'Q215',</v>
      </c>
    </row>
    <row r="106" spans="5:6">
      <c r="E106" s="2" t="s">
        <v>671</v>
      </c>
      <c r="F106" t="str">
        <f t="shared" si="2"/>
        <v>'Q216',</v>
      </c>
    </row>
    <row r="107" spans="5:6">
      <c r="E107" s="2" t="s">
        <v>672</v>
      </c>
      <c r="F107" t="str">
        <f t="shared" si="2"/>
        <v>'Q217',</v>
      </c>
    </row>
    <row r="108" spans="5:6">
      <c r="E108" s="2" t="s">
        <v>673</v>
      </c>
      <c r="F108" t="str">
        <f t="shared" si="2"/>
        <v>'Q218',</v>
      </c>
    </row>
    <row r="109" spans="5:6">
      <c r="E109" s="2" t="s">
        <v>674</v>
      </c>
      <c r="F109" t="str">
        <f t="shared" si="2"/>
        <v>'Q219',</v>
      </c>
    </row>
    <row r="110" spans="5:6">
      <c r="E110" s="2" t="s">
        <v>675</v>
      </c>
      <c r="F110" t="str">
        <f t="shared" si="2"/>
        <v>'Q220',</v>
      </c>
    </row>
    <row r="111" spans="5:6">
      <c r="E111" s="2" t="s">
        <v>676</v>
      </c>
      <c r="F111" t="str">
        <f t="shared" si="2"/>
        <v>'Q221',</v>
      </c>
    </row>
    <row r="112" spans="5:6">
      <c r="E112" s="2" t="s">
        <v>677</v>
      </c>
      <c r="F112" t="str">
        <f t="shared" si="2"/>
        <v>'Q222',</v>
      </c>
    </row>
    <row r="113" spans="5:6">
      <c r="E113" s="2" t="s">
        <v>678</v>
      </c>
      <c r="F113" t="str">
        <f t="shared" si="2"/>
        <v>'Q223',</v>
      </c>
    </row>
    <row r="114" spans="5:6">
      <c r="E114" s="2" t="s">
        <v>679</v>
      </c>
      <c r="F114" t="str">
        <f t="shared" si="2"/>
        <v>'Q224',</v>
      </c>
    </row>
    <row r="115" spans="5:6">
      <c r="E115" s="2" t="s">
        <v>680</v>
      </c>
      <c r="F115" t="str">
        <f t="shared" si="2"/>
        <v>'Q225',</v>
      </c>
    </row>
    <row r="116" spans="5:6">
      <c r="E116" s="2" t="s">
        <v>684</v>
      </c>
      <c r="F116" t="str">
        <f t="shared" si="2"/>
        <v>'Q229',</v>
      </c>
    </row>
    <row r="117" spans="5:6">
      <c r="E117" s="2" t="s">
        <v>685</v>
      </c>
      <c r="F117" t="str">
        <f t="shared" si="2"/>
        <v>'Q230',</v>
      </c>
    </row>
    <row r="118" spans="5:6">
      <c r="E118" s="2" t="s">
        <v>686</v>
      </c>
      <c r="F118" t="str">
        <f t="shared" si="2"/>
        <v>'Q231',</v>
      </c>
    </row>
    <row r="119" spans="5:6">
      <c r="E119" s="2" t="s">
        <v>687</v>
      </c>
      <c r="F119" t="str">
        <f t="shared" si="2"/>
        <v>'Q232',</v>
      </c>
    </row>
    <row r="120" spans="5:6">
      <c r="E120" s="2" t="s">
        <v>688</v>
      </c>
      <c r="F120" t="str">
        <f t="shared" si="2"/>
        <v>'Q233',</v>
      </c>
    </row>
    <row r="121" spans="5:6">
      <c r="E121" s="2" t="s">
        <v>689</v>
      </c>
      <c r="F121" t="str">
        <f t="shared" si="2"/>
        <v>'Q234',</v>
      </c>
    </row>
    <row r="122" spans="5:6">
      <c r="E122" s="2" t="s">
        <v>691</v>
      </c>
      <c r="F122" t="str">
        <f t="shared" si="2"/>
        <v>'Q236',</v>
      </c>
    </row>
    <row r="123" spans="5:6">
      <c r="E123" s="2" t="s">
        <v>692</v>
      </c>
      <c r="F123" t="str">
        <f t="shared" si="2"/>
        <v>'Q237',</v>
      </c>
    </row>
    <row r="124" spans="5:6">
      <c r="E124" s="2" t="s">
        <v>693</v>
      </c>
      <c r="F124" t="str">
        <f t="shared" si="2"/>
        <v>'Q238',</v>
      </c>
    </row>
    <row r="125" spans="5:6">
      <c r="E125" s="2" t="s">
        <v>694</v>
      </c>
      <c r="F125" t="str">
        <f t="shared" si="2"/>
        <v>'Q239',</v>
      </c>
    </row>
    <row r="126" spans="5:6">
      <c r="E126" s="2" t="s">
        <v>695</v>
      </c>
      <c r="F126" t="str">
        <f t="shared" si="2"/>
        <v>'Q240',</v>
      </c>
    </row>
    <row r="127" spans="5:6">
      <c r="E127" s="2" t="s">
        <v>696</v>
      </c>
      <c r="F127" t="str">
        <f t="shared" si="2"/>
        <v>'Q241',</v>
      </c>
    </row>
    <row r="128" spans="5:6">
      <c r="E128" s="2" t="s">
        <v>697</v>
      </c>
      <c r="F128" t="str">
        <f t="shared" si="2"/>
        <v>'Q242',</v>
      </c>
    </row>
    <row r="129" spans="5:6">
      <c r="E129" s="2" t="s">
        <v>698</v>
      </c>
      <c r="F129" t="str">
        <f t="shared" si="2"/>
        <v>'Q243',</v>
      </c>
    </row>
    <row r="130" spans="5:6">
      <c r="E130" s="2" t="s">
        <v>699</v>
      </c>
      <c r="F130" t="str">
        <f t="shared" si="2"/>
        <v>'Q244',</v>
      </c>
    </row>
    <row r="131" spans="5:6">
      <c r="E131" s="2" t="s">
        <v>700</v>
      </c>
      <c r="F131" t="str">
        <f t="shared" ref="F131:F171" si="3">"'"&amp;E131&amp;"',"</f>
        <v>'Q245',</v>
      </c>
    </row>
    <row r="132" spans="5:6">
      <c r="E132" s="2" t="s">
        <v>701</v>
      </c>
      <c r="F132" t="str">
        <f t="shared" si="3"/>
        <v>'Q246',</v>
      </c>
    </row>
    <row r="133" spans="5:6">
      <c r="E133" s="2" t="s">
        <v>702</v>
      </c>
      <c r="F133" t="str">
        <f t="shared" si="3"/>
        <v>'Q247',</v>
      </c>
    </row>
    <row r="134" spans="5:6">
      <c r="E134" s="2" t="s">
        <v>703</v>
      </c>
      <c r="F134" t="str">
        <f t="shared" si="3"/>
        <v>'Q248',</v>
      </c>
    </row>
    <row r="135" spans="5:6">
      <c r="E135" s="2" t="s">
        <v>704</v>
      </c>
      <c r="F135" t="str">
        <f t="shared" si="3"/>
        <v>'Q249',</v>
      </c>
    </row>
    <row r="136" spans="5:6">
      <c r="E136" s="2" t="s">
        <v>705</v>
      </c>
      <c r="F136" t="str">
        <f t="shared" si="3"/>
        <v>'Q250',</v>
      </c>
    </row>
    <row r="137" spans="5:6">
      <c r="E137" s="2" t="s">
        <v>706</v>
      </c>
      <c r="F137" t="str">
        <f t="shared" si="3"/>
        <v>'Q251',</v>
      </c>
    </row>
    <row r="138" spans="5:6">
      <c r="E138" s="2" t="s">
        <v>707</v>
      </c>
      <c r="F138" t="str">
        <f t="shared" si="3"/>
        <v>'Q252',</v>
      </c>
    </row>
    <row r="139" spans="5:6">
      <c r="E139" s="2" t="s">
        <v>708</v>
      </c>
      <c r="F139" t="str">
        <f t="shared" si="3"/>
        <v>'Q253',</v>
      </c>
    </row>
    <row r="140" spans="5:6">
      <c r="E140" s="2" t="s">
        <v>709</v>
      </c>
      <c r="F140" t="str">
        <f t="shared" si="3"/>
        <v>'Q254',</v>
      </c>
    </row>
    <row r="141" spans="5:6">
      <c r="E141" s="2" t="s">
        <v>710</v>
      </c>
      <c r="F141" t="str">
        <f t="shared" si="3"/>
        <v>'Q255',</v>
      </c>
    </row>
    <row r="142" spans="5:6">
      <c r="E142" s="2" t="s">
        <v>711</v>
      </c>
      <c r="F142" t="str">
        <f t="shared" si="3"/>
        <v>'Q256',</v>
      </c>
    </row>
    <row r="143" spans="5:6">
      <c r="E143" s="2" t="s">
        <v>712</v>
      </c>
      <c r="F143" t="str">
        <f t="shared" si="3"/>
        <v>'Q257',</v>
      </c>
    </row>
    <row r="144" spans="5:6">
      <c r="E144" s="2" t="s">
        <v>713</v>
      </c>
      <c r="F144" t="str">
        <f t="shared" si="3"/>
        <v>'Q258',</v>
      </c>
    </row>
    <row r="145" spans="5:6">
      <c r="E145" s="2" t="s">
        <v>714</v>
      </c>
      <c r="F145" t="str">
        <f t="shared" si="3"/>
        <v>'Q259',</v>
      </c>
    </row>
    <row r="146" spans="5:6">
      <c r="E146" s="2" t="s">
        <v>715</v>
      </c>
      <c r="F146" t="str">
        <f t="shared" si="3"/>
        <v>'Q260',</v>
      </c>
    </row>
    <row r="147" spans="5:6">
      <c r="E147" s="2" t="s">
        <v>716</v>
      </c>
      <c r="F147" t="str">
        <f t="shared" si="3"/>
        <v>'Q261',</v>
      </c>
    </row>
    <row r="148" spans="5:6">
      <c r="E148" s="2" t="s">
        <v>717</v>
      </c>
      <c r="F148" t="str">
        <f t="shared" si="3"/>
        <v>'Q262',</v>
      </c>
    </row>
    <row r="149" spans="5:6">
      <c r="E149" s="2" t="s">
        <v>718</v>
      </c>
      <c r="F149" t="str">
        <f t="shared" si="3"/>
        <v>'Q263',</v>
      </c>
    </row>
    <row r="150" spans="5:6">
      <c r="E150" s="2" t="s">
        <v>719</v>
      </c>
      <c r="F150" t="str">
        <f t="shared" si="3"/>
        <v>'Q264',</v>
      </c>
    </row>
    <row r="151" spans="5:6">
      <c r="E151" s="2" t="s">
        <v>720</v>
      </c>
      <c r="F151" t="str">
        <f t="shared" si="3"/>
        <v>'Q265',</v>
      </c>
    </row>
    <row r="152" spans="5:6">
      <c r="E152" s="2" t="s">
        <v>721</v>
      </c>
      <c r="F152" t="str">
        <f t="shared" si="3"/>
        <v>'Q266',</v>
      </c>
    </row>
    <row r="153" spans="5:6">
      <c r="E153" s="2" t="s">
        <v>722</v>
      </c>
      <c r="F153" t="str">
        <f t="shared" si="3"/>
        <v>'Q267',</v>
      </c>
    </row>
    <row r="154" spans="5:6">
      <c r="E154" s="2" t="s">
        <v>723</v>
      </c>
      <c r="F154" t="str">
        <f t="shared" si="3"/>
        <v>'Q268',</v>
      </c>
    </row>
    <row r="155" spans="5:6">
      <c r="E155" s="2" t="s">
        <v>724</v>
      </c>
      <c r="F155" t="str">
        <f t="shared" si="3"/>
        <v>'Q269',</v>
      </c>
    </row>
    <row r="156" spans="5:6">
      <c r="E156" s="2" t="s">
        <v>725</v>
      </c>
      <c r="F156" t="str">
        <f t="shared" si="3"/>
        <v>'Q270',</v>
      </c>
    </row>
    <row r="157" spans="5:6">
      <c r="E157" s="2" t="s">
        <v>726</v>
      </c>
      <c r="F157" t="str">
        <f t="shared" si="3"/>
        <v>'Q271',</v>
      </c>
    </row>
    <row r="158" spans="5:6">
      <c r="E158" s="2" t="s">
        <v>727</v>
      </c>
      <c r="F158" t="str">
        <f t="shared" si="3"/>
        <v>'Q272',</v>
      </c>
    </row>
    <row r="159" spans="5:6">
      <c r="E159" s="2" t="s">
        <v>728</v>
      </c>
      <c r="F159" t="str">
        <f t="shared" si="3"/>
        <v>'Q273',</v>
      </c>
    </row>
    <row r="160" spans="5:6">
      <c r="E160" s="2" t="s">
        <v>729</v>
      </c>
      <c r="F160" t="str">
        <f t="shared" si="3"/>
        <v>'Q274',</v>
      </c>
    </row>
    <row r="161" spans="5:6">
      <c r="E161" s="2" t="s">
        <v>730</v>
      </c>
      <c r="F161" t="str">
        <f t="shared" si="3"/>
        <v>'Q275',</v>
      </c>
    </row>
    <row r="162" spans="5:6">
      <c r="E162" s="2" t="s">
        <v>731</v>
      </c>
      <c r="F162" t="str">
        <f t="shared" si="3"/>
        <v>'Q276',</v>
      </c>
    </row>
    <row r="163" spans="5:6">
      <c r="E163" s="2" t="s">
        <v>732</v>
      </c>
      <c r="F163" t="str">
        <f t="shared" si="3"/>
        <v>'Q277',</v>
      </c>
    </row>
    <row r="164" spans="5:6">
      <c r="E164" s="2" t="s">
        <v>733</v>
      </c>
      <c r="F164" t="str">
        <f t="shared" si="3"/>
        <v>'Q278',</v>
      </c>
    </row>
    <row r="165" spans="5:6">
      <c r="E165" s="2" t="s">
        <v>734</v>
      </c>
      <c r="F165" t="str">
        <f t="shared" si="3"/>
        <v>'Q279',</v>
      </c>
    </row>
    <row r="166" spans="5:6">
      <c r="E166" s="2" t="s">
        <v>735</v>
      </c>
      <c r="F166" t="str">
        <f t="shared" si="3"/>
        <v>'Q280',</v>
      </c>
    </row>
    <row r="167" spans="5:6">
      <c r="E167" s="2" t="s">
        <v>736</v>
      </c>
      <c r="F167" t="str">
        <f t="shared" si="3"/>
        <v>'Q281',</v>
      </c>
    </row>
    <row r="168" spans="5:6">
      <c r="E168" s="2" t="s">
        <v>737</v>
      </c>
      <c r="F168" t="str">
        <f t="shared" si="3"/>
        <v>'Q282',</v>
      </c>
    </row>
    <row r="169" spans="5:6">
      <c r="E169" s="2" t="s">
        <v>738</v>
      </c>
      <c r="F169" t="str">
        <f t="shared" si="3"/>
        <v>'Q283',</v>
      </c>
    </row>
    <row r="170" spans="5:6">
      <c r="E170" s="2" t="s">
        <v>739</v>
      </c>
      <c r="F170" t="str">
        <f t="shared" si="3"/>
        <v>'Q284',</v>
      </c>
    </row>
    <row r="171" spans="5:6">
      <c r="E171" s="2" t="s">
        <v>740</v>
      </c>
      <c r="F171" t="str">
        <f t="shared" si="3"/>
        <v>'Q285',</v>
      </c>
    </row>
  </sheetData>
  <sortState xmlns:xlrd2="http://schemas.microsoft.com/office/spreadsheetml/2017/richdata2" ref="A2:B20">
    <sortCondition ref="B2:B20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F0E14A-FE19-4E4E-A49C-3765D5DC3EAF}">
  <sheetPr>
    <tabColor theme="9"/>
  </sheetPr>
  <dimension ref="A1:AE156"/>
  <sheetViews>
    <sheetView zoomScale="110" zoomScaleNormal="110" workbookViewId="0">
      <pane ySplit="1" topLeftCell="A10" activePane="bottomLeft" state="frozen"/>
      <selection activeCell="C1" sqref="C1"/>
      <selection pane="bottomLeft" activeCell="J14" sqref="J14"/>
    </sheetView>
  </sheetViews>
  <sheetFormatPr baseColWidth="10" defaultRowHeight="19"/>
  <cols>
    <col min="1" max="4" width="10.83203125" style="2"/>
    <col min="5" max="5" width="11.83203125" style="2" customWidth="1"/>
    <col min="6" max="7" width="16.83203125" style="2" customWidth="1"/>
    <col min="8" max="14" width="12.83203125" style="2" customWidth="1"/>
    <col min="15" max="16" width="14" style="2" customWidth="1"/>
    <col min="17" max="17" width="25.33203125" style="2" customWidth="1"/>
    <col min="18" max="27" width="19.83203125" style="2" customWidth="1"/>
    <col min="28" max="28" width="35.33203125" style="3" customWidth="1"/>
    <col min="29" max="31" width="17.33203125" style="2" bestFit="1" customWidth="1"/>
    <col min="32" max="16384" width="10.83203125" style="2"/>
  </cols>
  <sheetData>
    <row r="1" spans="1:31" s="21" customFormat="1" ht="100">
      <c r="A1" s="21" t="s">
        <v>1054</v>
      </c>
      <c r="B1" s="21" t="s">
        <v>744</v>
      </c>
      <c r="C1" s="21" t="s">
        <v>745</v>
      </c>
      <c r="D1" s="21" t="s">
        <v>746</v>
      </c>
      <c r="E1" s="21" t="s">
        <v>1272</v>
      </c>
      <c r="F1" s="23" t="s">
        <v>741</v>
      </c>
      <c r="G1" s="23" t="s">
        <v>1274</v>
      </c>
      <c r="H1" s="23" t="s">
        <v>1242</v>
      </c>
      <c r="I1" s="23" t="s">
        <v>1243</v>
      </c>
      <c r="J1" s="23" t="s">
        <v>1244</v>
      </c>
      <c r="K1" s="23" t="s">
        <v>1245</v>
      </c>
      <c r="L1" s="23" t="s">
        <v>1246</v>
      </c>
      <c r="M1" s="23" t="s">
        <v>1247</v>
      </c>
      <c r="N1" s="23" t="s">
        <v>1275</v>
      </c>
      <c r="O1" s="23" t="s">
        <v>1271</v>
      </c>
      <c r="P1" s="23" t="s">
        <v>1270</v>
      </c>
      <c r="Q1" s="23" t="s">
        <v>763</v>
      </c>
      <c r="R1" s="23" t="s">
        <v>1</v>
      </c>
      <c r="S1" s="23" t="s">
        <v>2</v>
      </c>
      <c r="T1" s="23" t="s">
        <v>3</v>
      </c>
      <c r="U1" s="23" t="s">
        <v>4</v>
      </c>
      <c r="V1" s="23" t="s">
        <v>5</v>
      </c>
      <c r="W1" s="23" t="s">
        <v>6</v>
      </c>
      <c r="X1" s="21" t="s">
        <v>7</v>
      </c>
      <c r="Y1" s="21" t="s">
        <v>8</v>
      </c>
      <c r="Z1" s="23" t="s">
        <v>9</v>
      </c>
      <c r="AA1" s="23" t="s">
        <v>10</v>
      </c>
      <c r="AB1" s="24" t="s">
        <v>11</v>
      </c>
      <c r="AC1" s="23"/>
      <c r="AD1" s="23"/>
      <c r="AE1" s="23"/>
    </row>
    <row r="2" spans="1:31">
      <c r="A2" s="2" t="s">
        <v>1056</v>
      </c>
      <c r="C2" s="2" t="s">
        <v>745</v>
      </c>
      <c r="F2" s="2" t="s">
        <v>592</v>
      </c>
      <c r="G2" s="2">
        <v>6</v>
      </c>
      <c r="H2" s="2">
        <f>_xlfn.XLOOKUP($F2,'Feature Imp SM DF 20K'!B:B,'Feature Imp SM DF 20K'!$A:$A)</f>
        <v>1</v>
      </c>
      <c r="I2" s="2">
        <f>_xlfn.XLOOKUP($F2,'Feature Imp SM DF 20K'!C:C,'Feature Imp SM DF 20K'!$A:$A)</f>
        <v>1</v>
      </c>
      <c r="J2" s="2">
        <f>_xlfn.XLOOKUP($F2,'Feature Imp SM DF 20K'!D:D,'Feature Imp SM DF 20K'!$A:$A)</f>
        <v>1</v>
      </c>
      <c r="K2" s="2">
        <f>_xlfn.XLOOKUP($F2,'Feature Imp SM DF 20K'!E:E,'Feature Imp SM DF 20K'!$A:$A)</f>
        <v>1</v>
      </c>
      <c r="L2" s="2">
        <f>_xlfn.XLOOKUP($F2,'Feature Imp SM DF 20K'!F:F,'Feature Imp SM DF 20K'!$A:$A)</f>
        <v>1</v>
      </c>
      <c r="M2" s="2">
        <f>_xlfn.XLOOKUP($F2,'Feature Imp SM DF 20K'!G:G,'Feature Imp SM DF 20K'!$A:$A)</f>
        <v>1</v>
      </c>
      <c r="N2" s="2">
        <f t="shared" ref="N2:N33" si="0">MIN(H2:M2)</f>
        <v>1</v>
      </c>
      <c r="O2" s="1">
        <f t="shared" ref="O2:O33" si="1">SUM(H2:M2)</f>
        <v>6</v>
      </c>
      <c r="P2" s="1">
        <f t="shared" ref="P2:P33" si="2">COUNTA(H2:M2)</f>
        <v>6</v>
      </c>
      <c r="Q2" s="2" t="s">
        <v>1269</v>
      </c>
      <c r="R2" s="2">
        <v>38</v>
      </c>
      <c r="S2" s="2" t="s">
        <v>300</v>
      </c>
      <c r="T2" s="2">
        <v>77</v>
      </c>
      <c r="U2" s="2" t="s">
        <v>301</v>
      </c>
      <c r="V2" s="2">
        <v>77</v>
      </c>
      <c r="W2" s="2" t="s">
        <v>301</v>
      </c>
      <c r="X2" s="2">
        <v>77</v>
      </c>
      <c r="Y2" s="2" t="s">
        <v>301</v>
      </c>
      <c r="Z2" s="2">
        <v>76</v>
      </c>
      <c r="AA2" s="2" t="s">
        <v>301</v>
      </c>
      <c r="AB2" s="3" t="s">
        <v>1092</v>
      </c>
    </row>
    <row r="3" spans="1:31">
      <c r="A3" s="2" t="s">
        <v>1056</v>
      </c>
      <c r="C3" s="2" t="s">
        <v>745</v>
      </c>
      <c r="F3" s="2" t="s">
        <v>573</v>
      </c>
      <c r="G3" s="2">
        <v>6</v>
      </c>
      <c r="H3" s="2">
        <f>_xlfn.XLOOKUP($F3,'Feature Imp SM DF 20K'!B:B,'Feature Imp SM DF 20K'!$A:$A)</f>
        <v>2</v>
      </c>
      <c r="I3" s="2">
        <f>_xlfn.XLOOKUP($F3,'Feature Imp SM DF 20K'!C:C,'Feature Imp SM DF 20K'!$A:$A)</f>
        <v>3</v>
      </c>
      <c r="J3" s="2">
        <f>_xlfn.XLOOKUP($F3,'Feature Imp SM DF 20K'!D:D,'Feature Imp SM DF 20K'!$A:$A)</f>
        <v>2</v>
      </c>
      <c r="K3" s="2">
        <f>_xlfn.XLOOKUP($F3,'Feature Imp SM DF 20K'!E:E,'Feature Imp SM DF 20K'!$A:$A)</f>
        <v>2</v>
      </c>
      <c r="L3" s="2">
        <f>_xlfn.XLOOKUP($F3,'Feature Imp SM DF 20K'!F:F,'Feature Imp SM DF 20K'!$A:$A)</f>
        <v>2</v>
      </c>
      <c r="M3" s="2">
        <f>_xlfn.XLOOKUP($F3,'Feature Imp SM DF 20K'!G:G,'Feature Imp SM DF 20K'!$A:$A)</f>
        <v>3</v>
      </c>
      <c r="N3" s="2">
        <f t="shared" si="0"/>
        <v>2</v>
      </c>
      <c r="O3" s="1">
        <f t="shared" si="1"/>
        <v>14</v>
      </c>
      <c r="P3" s="1">
        <f t="shared" si="2"/>
        <v>6</v>
      </c>
      <c r="Q3" s="2" t="s">
        <v>1264</v>
      </c>
      <c r="R3" s="2">
        <v>19</v>
      </c>
      <c r="S3" s="2" t="s">
        <v>230</v>
      </c>
      <c r="T3" s="2">
        <v>48</v>
      </c>
      <c r="U3" s="2" t="s">
        <v>252</v>
      </c>
      <c r="V3" s="2">
        <v>48</v>
      </c>
      <c r="W3" s="2" t="s">
        <v>252</v>
      </c>
      <c r="X3" s="2">
        <v>48</v>
      </c>
      <c r="Y3" s="2" t="s">
        <v>252</v>
      </c>
      <c r="Z3" s="2">
        <v>47</v>
      </c>
      <c r="AA3" s="2" t="s">
        <v>252</v>
      </c>
      <c r="AB3" s="3" t="s">
        <v>1073</v>
      </c>
    </row>
    <row r="4" spans="1:31">
      <c r="A4" s="2" t="s">
        <v>1056</v>
      </c>
      <c r="C4" s="2" t="s">
        <v>745</v>
      </c>
      <c r="F4" s="2" t="s">
        <v>594</v>
      </c>
      <c r="G4" s="2">
        <v>6</v>
      </c>
      <c r="H4" s="2">
        <f>_xlfn.XLOOKUP($F4,'Feature Imp SM DF 20K'!B:B,'Feature Imp SM DF 20K'!$A:$A)</f>
        <v>3</v>
      </c>
      <c r="I4" s="2">
        <f>_xlfn.XLOOKUP($F4,'Feature Imp SM DF 20K'!C:C,'Feature Imp SM DF 20K'!$A:$A)</f>
        <v>2</v>
      </c>
      <c r="J4" s="2">
        <f>_xlfn.XLOOKUP($F4,'Feature Imp SM DF 20K'!D:D,'Feature Imp SM DF 20K'!$A:$A)</f>
        <v>3</v>
      </c>
      <c r="K4" s="2">
        <f>_xlfn.XLOOKUP($F4,'Feature Imp SM DF 20K'!E:E,'Feature Imp SM DF 20K'!$A:$A)</f>
        <v>3</v>
      </c>
      <c r="L4" s="2">
        <f>_xlfn.XLOOKUP($F4,'Feature Imp SM DF 20K'!F:F,'Feature Imp SM DF 20K'!$A:$A)</f>
        <v>3</v>
      </c>
      <c r="M4" s="2">
        <f>_xlfn.XLOOKUP($F4,'Feature Imp SM DF 20K'!G:G,'Feature Imp SM DF 20K'!$A:$A)</f>
        <v>2</v>
      </c>
      <c r="N4" s="2">
        <f t="shared" si="0"/>
        <v>2</v>
      </c>
      <c r="O4" s="1">
        <f t="shared" si="1"/>
        <v>16</v>
      </c>
      <c r="P4" s="1">
        <f t="shared" si="2"/>
        <v>6</v>
      </c>
      <c r="Q4" s="2" t="s">
        <v>1269</v>
      </c>
      <c r="R4" s="2">
        <v>40</v>
      </c>
      <c r="S4" s="2" t="s">
        <v>306</v>
      </c>
      <c r="T4" s="2">
        <v>79</v>
      </c>
      <c r="U4" s="2" t="s">
        <v>307</v>
      </c>
      <c r="V4" s="2">
        <v>79</v>
      </c>
      <c r="W4" s="2" t="s">
        <v>307</v>
      </c>
      <c r="X4" s="2">
        <v>79</v>
      </c>
      <c r="Y4" s="2" t="s">
        <v>307</v>
      </c>
      <c r="Z4" s="2">
        <v>78</v>
      </c>
      <c r="AA4" s="2" t="s">
        <v>307</v>
      </c>
      <c r="AB4" s="3" t="s">
        <v>1094</v>
      </c>
    </row>
    <row r="5" spans="1:31">
      <c r="A5" s="2" t="s">
        <v>1056</v>
      </c>
      <c r="B5" s="2" t="s">
        <v>748</v>
      </c>
      <c r="D5" s="2" t="s">
        <v>751</v>
      </c>
      <c r="F5" s="2" t="s">
        <v>562</v>
      </c>
      <c r="G5" s="2">
        <v>6</v>
      </c>
      <c r="H5" s="2">
        <f>_xlfn.XLOOKUP($F5,'Feature Imp SM DF 20K'!B:B,'Feature Imp SM DF 20K'!$A:$A)</f>
        <v>4</v>
      </c>
      <c r="I5" s="2">
        <f>_xlfn.XLOOKUP($F5,'Feature Imp SM DF 20K'!C:C,'Feature Imp SM DF 20K'!$A:$A)</f>
        <v>4</v>
      </c>
      <c r="J5" s="2">
        <f>_xlfn.XLOOKUP($F5,'Feature Imp SM DF 20K'!D:D,'Feature Imp SM DF 20K'!$A:$A)</f>
        <v>4</v>
      </c>
      <c r="K5" s="2">
        <f>_xlfn.XLOOKUP($F5,'Feature Imp SM DF 20K'!E:E,'Feature Imp SM DF 20K'!$A:$A)</f>
        <v>4</v>
      </c>
      <c r="L5" s="2">
        <f>_xlfn.XLOOKUP($F5,'Feature Imp SM DF 20K'!F:F,'Feature Imp SM DF 20K'!$A:$A)</f>
        <v>4</v>
      </c>
      <c r="M5" s="2">
        <f>_xlfn.XLOOKUP($F5,'Feature Imp SM DF 20K'!G:G,'Feature Imp SM DF 20K'!$A:$A)</f>
        <v>4</v>
      </c>
      <c r="N5" s="2">
        <f t="shared" si="0"/>
        <v>4</v>
      </c>
      <c r="O5" s="1">
        <f t="shared" si="1"/>
        <v>24</v>
      </c>
      <c r="P5" s="1">
        <f t="shared" si="2"/>
        <v>6</v>
      </c>
      <c r="Q5" s="2" t="s">
        <v>1266</v>
      </c>
      <c r="R5" s="2">
        <v>8</v>
      </c>
      <c r="S5" s="2" t="s">
        <v>219</v>
      </c>
      <c r="T5" s="2">
        <v>19</v>
      </c>
      <c r="U5" s="2" t="s">
        <v>224</v>
      </c>
      <c r="V5" s="2">
        <v>19</v>
      </c>
      <c r="W5" s="2" t="s">
        <v>224</v>
      </c>
      <c r="X5" s="2">
        <v>19</v>
      </c>
      <c r="Y5" s="2" t="s">
        <v>224</v>
      </c>
      <c r="Z5" s="2">
        <v>18</v>
      </c>
      <c r="AA5" s="2" t="s">
        <v>224</v>
      </c>
      <c r="AB5" s="3" t="s">
        <v>1063</v>
      </c>
    </row>
    <row r="6" spans="1:31">
      <c r="C6" s="2" t="s">
        <v>745</v>
      </c>
      <c r="F6" s="2" t="s">
        <v>593</v>
      </c>
      <c r="G6" s="2">
        <v>6</v>
      </c>
      <c r="H6" s="2">
        <f>_xlfn.XLOOKUP($F6,'Feature Imp SM DF 20K'!B:B,'Feature Imp SM DF 20K'!$A:$A)</f>
        <v>5</v>
      </c>
      <c r="I6" s="2">
        <f>_xlfn.XLOOKUP($F6,'Feature Imp SM DF 20K'!C:C,'Feature Imp SM DF 20K'!$A:$A)</f>
        <v>5</v>
      </c>
      <c r="J6" s="2">
        <f>_xlfn.XLOOKUP($F6,'Feature Imp SM DF 20K'!D:D,'Feature Imp SM DF 20K'!$A:$A)</f>
        <v>8</v>
      </c>
      <c r="K6" s="2">
        <f>_xlfn.XLOOKUP($F6,'Feature Imp SM DF 20K'!E:E,'Feature Imp SM DF 20K'!$A:$A)</f>
        <v>7</v>
      </c>
      <c r="L6" s="2">
        <f>_xlfn.XLOOKUP($F6,'Feature Imp SM DF 20K'!F:F,'Feature Imp SM DF 20K'!$A:$A)</f>
        <v>6</v>
      </c>
      <c r="M6" s="2">
        <f>_xlfn.XLOOKUP($F6,'Feature Imp SM DF 20K'!G:G,'Feature Imp SM DF 20K'!$A:$A)</f>
        <v>7</v>
      </c>
      <c r="N6" s="2">
        <f t="shared" si="0"/>
        <v>5</v>
      </c>
      <c r="O6" s="1">
        <f t="shared" si="1"/>
        <v>38</v>
      </c>
      <c r="P6" s="1">
        <f t="shared" si="2"/>
        <v>6</v>
      </c>
      <c r="Q6" s="2" t="s">
        <v>1269</v>
      </c>
      <c r="R6" s="2">
        <v>39</v>
      </c>
      <c r="S6" s="2" t="s">
        <v>303</v>
      </c>
      <c r="T6" s="2">
        <v>78</v>
      </c>
      <c r="U6" s="2" t="s">
        <v>304</v>
      </c>
      <c r="V6" s="2">
        <v>78</v>
      </c>
      <c r="W6" s="2" t="s">
        <v>304</v>
      </c>
      <c r="X6" s="2">
        <v>78</v>
      </c>
      <c r="Y6" s="2" t="s">
        <v>304</v>
      </c>
      <c r="Z6" s="2">
        <v>77</v>
      </c>
      <c r="AA6" s="2" t="s">
        <v>304</v>
      </c>
      <c r="AB6" s="3" t="s">
        <v>1093</v>
      </c>
    </row>
    <row r="7" spans="1:31">
      <c r="B7" s="2" t="s">
        <v>748</v>
      </c>
      <c r="F7" s="2" t="s">
        <v>559</v>
      </c>
      <c r="G7" s="2">
        <v>6</v>
      </c>
      <c r="H7" s="2">
        <f>_xlfn.XLOOKUP($F7,'Feature Imp SM DF 20K'!B:B,'Feature Imp SM DF 20K'!$A:$A)</f>
        <v>13</v>
      </c>
      <c r="I7" s="2">
        <f>_xlfn.XLOOKUP($F7,'Feature Imp SM DF 20K'!C:C,'Feature Imp SM DF 20K'!$A:$A)</f>
        <v>6</v>
      </c>
      <c r="J7" s="2">
        <f>_xlfn.XLOOKUP($F7,'Feature Imp SM DF 20K'!D:D,'Feature Imp SM DF 20K'!$A:$A)</f>
        <v>16</v>
      </c>
      <c r="K7" s="2">
        <f>_xlfn.XLOOKUP($F7,'Feature Imp SM DF 20K'!E:E,'Feature Imp SM DF 20K'!$A:$A)</f>
        <v>17</v>
      </c>
      <c r="L7" s="2">
        <f>_xlfn.XLOOKUP($F7,'Feature Imp SM DF 20K'!F:F,'Feature Imp SM DF 20K'!$A:$A)</f>
        <v>5</v>
      </c>
      <c r="M7" s="2">
        <f>_xlfn.XLOOKUP($F7,'Feature Imp SM DF 20K'!G:G,'Feature Imp SM DF 20K'!$A:$A)</f>
        <v>11</v>
      </c>
      <c r="N7" s="2">
        <f t="shared" si="0"/>
        <v>5</v>
      </c>
      <c r="O7" s="1">
        <f t="shared" si="1"/>
        <v>68</v>
      </c>
      <c r="P7" s="1">
        <f t="shared" si="2"/>
        <v>6</v>
      </c>
      <c r="Q7" s="2" t="s">
        <v>1266</v>
      </c>
      <c r="R7" s="2">
        <v>5</v>
      </c>
      <c r="S7" s="2" t="s">
        <v>215</v>
      </c>
      <c r="T7" s="2">
        <v>12</v>
      </c>
      <c r="U7" s="2" t="s">
        <v>217</v>
      </c>
      <c r="V7" s="2">
        <v>12</v>
      </c>
      <c r="W7" s="2" t="s">
        <v>217</v>
      </c>
      <c r="X7" s="2">
        <v>12</v>
      </c>
      <c r="Y7" s="2" t="s">
        <v>217</v>
      </c>
      <c r="Z7" s="2">
        <v>11</v>
      </c>
      <c r="AA7" s="2" t="s">
        <v>217</v>
      </c>
      <c r="AB7" s="3" t="s">
        <v>1059</v>
      </c>
    </row>
    <row r="8" spans="1:31">
      <c r="A8" s="2" t="s">
        <v>1056</v>
      </c>
      <c r="F8" s="2" t="s">
        <v>557</v>
      </c>
      <c r="G8" s="2">
        <v>6</v>
      </c>
      <c r="H8" s="2">
        <f>_xlfn.XLOOKUP($F8,'Feature Imp SM DF 20K'!B:B,'Feature Imp SM DF 20K'!$A:$A)</f>
        <v>17</v>
      </c>
      <c r="I8" s="2">
        <f>_xlfn.XLOOKUP($F8,'Feature Imp SM DF 20K'!C:C,'Feature Imp SM DF 20K'!$A:$A)</f>
        <v>9</v>
      </c>
      <c r="J8" s="2">
        <f>_xlfn.XLOOKUP($F8,'Feature Imp SM DF 20K'!D:D,'Feature Imp SM DF 20K'!$A:$A)</f>
        <v>17</v>
      </c>
      <c r="K8" s="2">
        <f>_xlfn.XLOOKUP($F8,'Feature Imp SM DF 20K'!E:E,'Feature Imp SM DF 20K'!$A:$A)</f>
        <v>16</v>
      </c>
      <c r="L8" s="2">
        <f>_xlfn.XLOOKUP($F8,'Feature Imp SM DF 20K'!F:F,'Feature Imp SM DF 20K'!$A:$A)</f>
        <v>9</v>
      </c>
      <c r="M8" s="2">
        <f>_xlfn.XLOOKUP($F8,'Feature Imp SM DF 20K'!G:G,'Feature Imp SM DF 20K'!$A:$A)</f>
        <v>17</v>
      </c>
      <c r="N8" s="2">
        <f t="shared" si="0"/>
        <v>9</v>
      </c>
      <c r="O8" s="1">
        <f t="shared" si="1"/>
        <v>85</v>
      </c>
      <c r="P8" s="1">
        <f t="shared" si="2"/>
        <v>6</v>
      </c>
      <c r="Q8" s="2" t="s">
        <v>1266</v>
      </c>
      <c r="R8" s="1">
        <v>3</v>
      </c>
      <c r="S8" s="1" t="s">
        <v>212</v>
      </c>
      <c r="T8" s="1">
        <v>9</v>
      </c>
      <c r="U8" s="1" t="s">
        <v>212</v>
      </c>
      <c r="V8" s="1">
        <v>9</v>
      </c>
      <c r="W8" s="1" t="s">
        <v>212</v>
      </c>
      <c r="X8" s="1">
        <v>9</v>
      </c>
      <c r="Y8" s="1" t="s">
        <v>212</v>
      </c>
      <c r="Z8" s="1">
        <v>8</v>
      </c>
      <c r="AA8" s="1" t="s">
        <v>212</v>
      </c>
      <c r="AB8" s="3" t="s">
        <v>1058</v>
      </c>
    </row>
    <row r="9" spans="1:31">
      <c r="D9" s="2" t="s">
        <v>752</v>
      </c>
      <c r="F9" s="2" t="s">
        <v>566</v>
      </c>
      <c r="G9" s="4">
        <v>1</v>
      </c>
      <c r="H9" s="2">
        <f>_xlfn.XLOOKUP($F9,'Feature Imp SM DF 20K'!B:B,'Feature Imp SM DF 20K'!$A:$A)</f>
        <v>16</v>
      </c>
      <c r="I9" s="2">
        <f>_xlfn.XLOOKUP($F9,'Feature Imp SM DF 20K'!C:C,'Feature Imp SM DF 20K'!$A:$A)</f>
        <v>29</v>
      </c>
      <c r="J9" s="2">
        <f>_xlfn.XLOOKUP($F9,'Feature Imp SM DF 20K'!D:D,'Feature Imp SM DF 20K'!$A:$A)</f>
        <v>14</v>
      </c>
      <c r="K9" s="2">
        <f>_xlfn.XLOOKUP($F9,'Feature Imp SM DF 20K'!E:E,'Feature Imp SM DF 20K'!$A:$A)</f>
        <v>15</v>
      </c>
      <c r="L9" s="2">
        <f>_xlfn.XLOOKUP($F9,'Feature Imp SM DF 20K'!F:F,'Feature Imp SM DF 20K'!$A:$A)</f>
        <v>11</v>
      </c>
      <c r="M9" s="2">
        <f>_xlfn.XLOOKUP($F9,'Feature Imp SM DF 20K'!G:G,'Feature Imp SM DF 20K'!$A:$A)</f>
        <v>5</v>
      </c>
      <c r="N9" s="2">
        <f t="shared" si="0"/>
        <v>5</v>
      </c>
      <c r="O9" s="1">
        <f t="shared" si="1"/>
        <v>90</v>
      </c>
      <c r="P9" s="1">
        <f t="shared" si="2"/>
        <v>6</v>
      </c>
      <c r="Q9" s="2" t="s">
        <v>1267</v>
      </c>
      <c r="R9" s="2">
        <v>12</v>
      </c>
      <c r="S9" s="2" t="s">
        <v>222</v>
      </c>
      <c r="T9" s="2">
        <v>31</v>
      </c>
      <c r="U9" s="2" t="s">
        <v>235</v>
      </c>
      <c r="V9" s="2">
        <v>31</v>
      </c>
      <c r="W9" s="2" t="s">
        <v>235</v>
      </c>
      <c r="X9" s="2">
        <v>31</v>
      </c>
      <c r="Y9" s="2" t="s">
        <v>235</v>
      </c>
      <c r="Z9" s="2">
        <v>30</v>
      </c>
      <c r="AA9" s="2" t="s">
        <v>235</v>
      </c>
      <c r="AB9" s="3" t="s">
        <v>1067</v>
      </c>
    </row>
    <row r="10" spans="1:31">
      <c r="A10" s="2" t="s">
        <v>1056</v>
      </c>
      <c r="F10" s="2" t="s">
        <v>591</v>
      </c>
      <c r="G10" s="2">
        <v>6</v>
      </c>
      <c r="H10" s="2">
        <f>_xlfn.XLOOKUP($F10,'Feature Imp SM DF 20K'!B:B,'Feature Imp SM DF 20K'!$A:$A)</f>
        <v>22</v>
      </c>
      <c r="I10" s="2">
        <f>_xlfn.XLOOKUP($F10,'Feature Imp SM DF 20K'!C:C,'Feature Imp SM DF 20K'!$A:$A)</f>
        <v>7</v>
      </c>
      <c r="J10" s="2">
        <f>_xlfn.XLOOKUP($F10,'Feature Imp SM DF 20K'!D:D,'Feature Imp SM DF 20K'!$A:$A)</f>
        <v>27</v>
      </c>
      <c r="K10" s="2">
        <f>_xlfn.XLOOKUP($F10,'Feature Imp SM DF 20K'!E:E,'Feature Imp SM DF 20K'!$A:$A)</f>
        <v>25</v>
      </c>
      <c r="L10" s="2">
        <f>_xlfn.XLOOKUP($F10,'Feature Imp SM DF 20K'!F:F,'Feature Imp SM DF 20K'!$A:$A)</f>
        <v>12</v>
      </c>
      <c r="M10" s="2">
        <f>_xlfn.XLOOKUP($F10,'Feature Imp SM DF 20K'!G:G,'Feature Imp SM DF 20K'!$A:$A)</f>
        <v>6</v>
      </c>
      <c r="N10" s="2">
        <f t="shared" si="0"/>
        <v>6</v>
      </c>
      <c r="O10" s="1">
        <f t="shared" si="1"/>
        <v>99</v>
      </c>
      <c r="P10" s="1">
        <f t="shared" si="2"/>
        <v>6</v>
      </c>
      <c r="Q10" s="2" t="s">
        <v>1269</v>
      </c>
      <c r="R10" s="2">
        <v>37</v>
      </c>
      <c r="S10" s="2" t="s">
        <v>247</v>
      </c>
      <c r="T10" s="2">
        <v>73</v>
      </c>
      <c r="U10" s="2" t="s">
        <v>298</v>
      </c>
      <c r="V10" s="2">
        <v>73</v>
      </c>
      <c r="W10" s="2" t="s">
        <v>298</v>
      </c>
      <c r="X10" s="2">
        <v>73</v>
      </c>
      <c r="Y10" s="2" t="s">
        <v>298</v>
      </c>
      <c r="Z10" s="2">
        <v>72</v>
      </c>
      <c r="AA10" s="2" t="s">
        <v>298</v>
      </c>
      <c r="AB10" s="3" t="s">
        <v>1091</v>
      </c>
    </row>
    <row r="11" spans="1:31">
      <c r="B11" s="2" t="s">
        <v>750</v>
      </c>
      <c r="F11" s="2" t="s">
        <v>582</v>
      </c>
      <c r="G11" s="2">
        <v>6</v>
      </c>
      <c r="H11" s="2">
        <f>_xlfn.XLOOKUP($F11,'Feature Imp SM DF 20K'!B:B,'Feature Imp SM DF 20K'!$A:$A)</f>
        <v>18</v>
      </c>
      <c r="I11" s="2">
        <f>_xlfn.XLOOKUP($F11,'Feature Imp SM DF 20K'!C:C,'Feature Imp SM DF 20K'!$A:$A)</f>
        <v>12</v>
      </c>
      <c r="J11" s="2">
        <f>_xlfn.XLOOKUP($F11,'Feature Imp SM DF 20K'!D:D,'Feature Imp SM DF 20K'!$A:$A)</f>
        <v>23</v>
      </c>
      <c r="K11" s="2">
        <f>_xlfn.XLOOKUP($F11,'Feature Imp SM DF 20K'!E:E,'Feature Imp SM DF 20K'!$A:$A)</f>
        <v>22</v>
      </c>
      <c r="L11" s="2">
        <f>_xlfn.XLOOKUP($F11,'Feature Imp SM DF 20K'!F:F,'Feature Imp SM DF 20K'!$A:$A)</f>
        <v>16</v>
      </c>
      <c r="M11" s="2">
        <f>_xlfn.XLOOKUP($F11,'Feature Imp SM DF 20K'!G:G,'Feature Imp SM DF 20K'!$A:$A)</f>
        <v>9</v>
      </c>
      <c r="N11" s="2">
        <f t="shared" si="0"/>
        <v>9</v>
      </c>
      <c r="O11" s="1">
        <f t="shared" si="1"/>
        <v>100</v>
      </c>
      <c r="P11" s="1">
        <f t="shared" si="2"/>
        <v>6</v>
      </c>
      <c r="Q11" s="2" t="s">
        <v>1266</v>
      </c>
      <c r="R11" s="2">
        <v>28</v>
      </c>
      <c r="S11" s="2" t="s">
        <v>274</v>
      </c>
      <c r="T11" s="2">
        <v>61</v>
      </c>
      <c r="U11" s="2" t="s">
        <v>275</v>
      </c>
      <c r="V11" s="2">
        <v>61</v>
      </c>
      <c r="W11" s="2" t="s">
        <v>275</v>
      </c>
      <c r="X11" s="2">
        <v>61</v>
      </c>
      <c r="Y11" s="2" t="s">
        <v>275</v>
      </c>
      <c r="Z11" s="2">
        <v>60</v>
      </c>
      <c r="AA11" s="2" t="s">
        <v>275</v>
      </c>
      <c r="AB11" s="3" t="s">
        <v>1082</v>
      </c>
    </row>
    <row r="12" spans="1:31">
      <c r="B12" s="2" t="s">
        <v>749</v>
      </c>
      <c r="F12" s="2" t="s">
        <v>580</v>
      </c>
      <c r="G12" s="2">
        <v>6</v>
      </c>
      <c r="H12" s="2">
        <f>_xlfn.XLOOKUP($F12,'Feature Imp SM DF 20K'!B:B,'Feature Imp SM DF 20K'!$A:$A)</f>
        <v>9</v>
      </c>
      <c r="I12" s="2">
        <f>_xlfn.XLOOKUP($F12,'Feature Imp SM DF 20K'!C:C,'Feature Imp SM DF 20K'!$A:$A)</f>
        <v>11</v>
      </c>
      <c r="J12" s="2">
        <f>_xlfn.XLOOKUP($F12,'Feature Imp SM DF 20K'!D:D,'Feature Imp SM DF 20K'!$A:$A)</f>
        <v>11</v>
      </c>
      <c r="K12" s="2">
        <f>_xlfn.XLOOKUP($F12,'Feature Imp SM DF 20K'!E:E,'Feature Imp SM DF 20K'!$A:$A)</f>
        <v>9</v>
      </c>
      <c r="L12" s="2">
        <f>_xlfn.XLOOKUP($F12,'Feature Imp SM DF 20K'!F:F,'Feature Imp SM DF 20K'!$A:$A)</f>
        <v>28</v>
      </c>
      <c r="M12" s="2">
        <f>_xlfn.XLOOKUP($F12,'Feature Imp SM DF 20K'!G:G,'Feature Imp SM DF 20K'!$A:$A)</f>
        <v>37</v>
      </c>
      <c r="N12" s="2">
        <f t="shared" si="0"/>
        <v>9</v>
      </c>
      <c r="O12" s="1">
        <f t="shared" si="1"/>
        <v>105</v>
      </c>
      <c r="P12" s="1">
        <f t="shared" si="2"/>
        <v>6</v>
      </c>
      <c r="Q12" s="2" t="s">
        <v>1266</v>
      </c>
      <c r="R12" s="2">
        <v>26</v>
      </c>
      <c r="S12" s="2" t="s">
        <v>238</v>
      </c>
      <c r="T12" s="2">
        <v>59</v>
      </c>
      <c r="U12" s="2" t="s">
        <v>270</v>
      </c>
      <c r="V12" s="2">
        <v>59</v>
      </c>
      <c r="W12" s="2" t="s">
        <v>270</v>
      </c>
      <c r="X12" s="2">
        <v>59</v>
      </c>
      <c r="Y12" s="2" t="s">
        <v>270</v>
      </c>
      <c r="Z12" s="2">
        <v>58</v>
      </c>
      <c r="AA12" s="2" t="s">
        <v>270</v>
      </c>
      <c r="AB12" s="3" t="s">
        <v>1080</v>
      </c>
    </row>
    <row r="13" spans="1:31">
      <c r="B13" s="2" t="s">
        <v>750</v>
      </c>
      <c r="F13" s="2" t="s">
        <v>586</v>
      </c>
      <c r="G13" s="2">
        <v>4</v>
      </c>
      <c r="H13" s="2">
        <f>_xlfn.XLOOKUP($F13,'Feature Imp SM DF 20K'!B:B,'Feature Imp SM DF 20K'!$A:$A)</f>
        <v>20</v>
      </c>
      <c r="I13" s="2">
        <f>_xlfn.XLOOKUP($F13,'Feature Imp SM DF 20K'!C:C,'Feature Imp SM DF 20K'!$A:$A)</f>
        <v>14</v>
      </c>
      <c r="J13" s="2">
        <f>_xlfn.XLOOKUP($F13,'Feature Imp SM DF 20K'!D:D,'Feature Imp SM DF 20K'!$A:$A)</f>
        <v>19</v>
      </c>
      <c r="K13" s="2">
        <f>_xlfn.XLOOKUP($F13,'Feature Imp SM DF 20K'!E:E,'Feature Imp SM DF 20K'!$A:$A)</f>
        <v>21</v>
      </c>
      <c r="L13" s="2">
        <f>_xlfn.XLOOKUP($F13,'Feature Imp SM DF 20K'!F:F,'Feature Imp SM DF 20K'!$A:$A)</f>
        <v>18</v>
      </c>
      <c r="M13" s="2">
        <f>_xlfn.XLOOKUP($F13,'Feature Imp SM DF 20K'!G:G,'Feature Imp SM DF 20K'!$A:$A)</f>
        <v>15</v>
      </c>
      <c r="N13" s="2">
        <f t="shared" si="0"/>
        <v>14</v>
      </c>
      <c r="O13" s="1">
        <f t="shared" si="1"/>
        <v>107</v>
      </c>
      <c r="P13" s="1">
        <f t="shared" si="2"/>
        <v>6</v>
      </c>
      <c r="Q13" s="2" t="s">
        <v>1266</v>
      </c>
      <c r="R13" s="2">
        <v>32</v>
      </c>
      <c r="S13" s="2" t="s">
        <v>284</v>
      </c>
      <c r="T13" s="2">
        <v>68</v>
      </c>
      <c r="U13" s="2" t="s">
        <v>285</v>
      </c>
      <c r="V13" s="2">
        <v>68</v>
      </c>
      <c r="W13" s="2" t="s">
        <v>285</v>
      </c>
      <c r="X13" s="2">
        <v>68</v>
      </c>
      <c r="Y13" s="2" t="s">
        <v>285</v>
      </c>
      <c r="Z13" s="2">
        <v>67</v>
      </c>
      <c r="AA13" s="2" t="s">
        <v>285</v>
      </c>
      <c r="AB13" s="3" t="s">
        <v>1086</v>
      </c>
    </row>
    <row r="14" spans="1:31">
      <c r="A14" s="2" t="s">
        <v>1056</v>
      </c>
      <c r="F14" s="2" t="s">
        <v>561</v>
      </c>
      <c r="G14" s="2">
        <v>6</v>
      </c>
      <c r="H14" s="2">
        <f>_xlfn.XLOOKUP($F14,'Feature Imp SM DF 20K'!B:B,'Feature Imp SM DF 20K'!$A:$A)</f>
        <v>21</v>
      </c>
      <c r="I14" s="2">
        <f>_xlfn.XLOOKUP($F14,'Feature Imp SM DF 20K'!C:C,'Feature Imp SM DF 20K'!$A:$A)</f>
        <v>17</v>
      </c>
      <c r="J14" s="2">
        <f>_xlfn.XLOOKUP($F14,'Feature Imp SM DF 20K'!D:D,'Feature Imp SM DF 20K'!$A:$A)</f>
        <v>22</v>
      </c>
      <c r="K14" s="2">
        <f>_xlfn.XLOOKUP($F14,'Feature Imp SM DF 20K'!E:E,'Feature Imp SM DF 20K'!$A:$A)</f>
        <v>23</v>
      </c>
      <c r="L14" s="2">
        <f>_xlfn.XLOOKUP($F14,'Feature Imp SM DF 20K'!F:F,'Feature Imp SM DF 20K'!$A:$A)</f>
        <v>14</v>
      </c>
      <c r="M14" s="2">
        <f>_xlfn.XLOOKUP($F14,'Feature Imp SM DF 20K'!G:G,'Feature Imp SM DF 20K'!$A:$A)</f>
        <v>12</v>
      </c>
      <c r="N14" s="2">
        <f t="shared" si="0"/>
        <v>12</v>
      </c>
      <c r="O14" s="1">
        <f t="shared" si="1"/>
        <v>109</v>
      </c>
      <c r="P14" s="1">
        <f t="shared" si="2"/>
        <v>6</v>
      </c>
      <c r="Q14" s="2" t="s">
        <v>1266</v>
      </c>
      <c r="R14" s="2">
        <v>7</v>
      </c>
      <c r="S14" s="2" t="s">
        <v>221</v>
      </c>
      <c r="T14" s="2">
        <v>18</v>
      </c>
      <c r="U14" s="2" t="s">
        <v>222</v>
      </c>
      <c r="V14" s="2">
        <v>18</v>
      </c>
      <c r="W14" s="2" t="s">
        <v>222</v>
      </c>
      <c r="X14" s="2">
        <v>18</v>
      </c>
      <c r="Y14" s="2" t="s">
        <v>222</v>
      </c>
      <c r="Z14" s="2">
        <v>17</v>
      </c>
      <c r="AA14" s="2" t="s">
        <v>222</v>
      </c>
      <c r="AB14" s="3" t="s">
        <v>1062</v>
      </c>
    </row>
    <row r="15" spans="1:31">
      <c r="A15" s="2" t="s">
        <v>1056</v>
      </c>
      <c r="F15" s="2" t="s">
        <v>574</v>
      </c>
      <c r="G15" s="2">
        <v>6</v>
      </c>
      <c r="H15" s="2">
        <f>_xlfn.XLOOKUP($F15,'Feature Imp SM DF 20K'!B:B,'Feature Imp SM DF 20K'!$A:$A)</f>
        <v>27</v>
      </c>
      <c r="I15" s="2">
        <f>_xlfn.XLOOKUP($F15,'Feature Imp SM DF 20K'!C:C,'Feature Imp SM DF 20K'!$A:$A)</f>
        <v>10</v>
      </c>
      <c r="J15" s="2">
        <f>_xlfn.XLOOKUP($F15,'Feature Imp SM DF 20K'!D:D,'Feature Imp SM DF 20K'!$A:$A)</f>
        <v>31</v>
      </c>
      <c r="K15" s="2">
        <f>_xlfn.XLOOKUP($F15,'Feature Imp SM DF 20K'!E:E,'Feature Imp SM DF 20K'!$A:$A)</f>
        <v>28</v>
      </c>
      <c r="L15" s="2">
        <f>_xlfn.XLOOKUP($F15,'Feature Imp SM DF 20K'!F:F,'Feature Imp SM DF 20K'!$A:$A)</f>
        <v>7</v>
      </c>
      <c r="M15" s="2">
        <f>_xlfn.XLOOKUP($F15,'Feature Imp SM DF 20K'!G:G,'Feature Imp SM DF 20K'!$A:$A)</f>
        <v>8</v>
      </c>
      <c r="N15" s="2">
        <f t="shared" si="0"/>
        <v>7</v>
      </c>
      <c r="O15" s="1">
        <f t="shared" si="1"/>
        <v>111</v>
      </c>
      <c r="P15" s="1">
        <f t="shared" si="2"/>
        <v>6</v>
      </c>
      <c r="Q15" s="2" t="s">
        <v>1264</v>
      </c>
      <c r="R15" s="2">
        <v>20</v>
      </c>
      <c r="S15" s="2" t="s">
        <v>254</v>
      </c>
      <c r="T15" s="2">
        <v>49</v>
      </c>
      <c r="U15" s="2" t="s">
        <v>255</v>
      </c>
      <c r="V15" s="2">
        <v>49</v>
      </c>
      <c r="W15" s="2" t="s">
        <v>255</v>
      </c>
      <c r="X15" s="2">
        <v>49</v>
      </c>
      <c r="Y15" s="2" t="s">
        <v>255</v>
      </c>
      <c r="Z15" s="2">
        <v>48</v>
      </c>
      <c r="AA15" s="2" t="s">
        <v>255</v>
      </c>
      <c r="AB15" s="3" t="s">
        <v>1074</v>
      </c>
    </row>
    <row r="16" spans="1:31">
      <c r="B16" s="2" t="s">
        <v>749</v>
      </c>
      <c r="F16" s="2" t="s">
        <v>581</v>
      </c>
      <c r="G16" s="2">
        <v>6</v>
      </c>
      <c r="H16" s="2">
        <f>_xlfn.XLOOKUP($F16,'Feature Imp SM DF 20K'!B:B,'Feature Imp SM DF 20K'!$A:$A)</f>
        <v>14</v>
      </c>
      <c r="I16" s="2">
        <f>_xlfn.XLOOKUP($F16,'Feature Imp SM DF 20K'!C:C,'Feature Imp SM DF 20K'!$A:$A)</f>
        <v>15</v>
      </c>
      <c r="J16" s="2">
        <f>_xlfn.XLOOKUP($F16,'Feature Imp SM DF 20K'!D:D,'Feature Imp SM DF 20K'!$A:$A)</f>
        <v>13</v>
      </c>
      <c r="K16" s="2">
        <f>_xlfn.XLOOKUP($F16,'Feature Imp SM DF 20K'!E:E,'Feature Imp SM DF 20K'!$A:$A)</f>
        <v>18</v>
      </c>
      <c r="L16" s="2">
        <f>_xlfn.XLOOKUP($F16,'Feature Imp SM DF 20K'!F:F,'Feature Imp SM DF 20K'!$A:$A)</f>
        <v>22</v>
      </c>
      <c r="M16" s="2">
        <f>_xlfn.XLOOKUP($F16,'Feature Imp SM DF 20K'!G:G,'Feature Imp SM DF 20K'!$A:$A)</f>
        <v>36</v>
      </c>
      <c r="N16" s="2">
        <f t="shared" si="0"/>
        <v>13</v>
      </c>
      <c r="O16" s="1">
        <f t="shared" si="1"/>
        <v>118</v>
      </c>
      <c r="P16" s="1">
        <f t="shared" si="2"/>
        <v>6</v>
      </c>
      <c r="Q16" s="2" t="s">
        <v>1266</v>
      </c>
      <c r="R16" s="2">
        <v>27</v>
      </c>
      <c r="S16" s="2" t="s">
        <v>272</v>
      </c>
      <c r="T16" s="2">
        <v>60</v>
      </c>
      <c r="U16" s="2" t="s">
        <v>273</v>
      </c>
      <c r="V16" s="2">
        <v>60</v>
      </c>
      <c r="W16" s="2" t="s">
        <v>273</v>
      </c>
      <c r="X16" s="2">
        <v>60</v>
      </c>
      <c r="Y16" s="2" t="s">
        <v>273</v>
      </c>
      <c r="Z16" s="2">
        <v>59</v>
      </c>
      <c r="AA16" s="2" t="s">
        <v>273</v>
      </c>
      <c r="AB16" s="3" t="s">
        <v>1081</v>
      </c>
    </row>
    <row r="17" spans="1:28">
      <c r="D17" s="2" t="s">
        <v>752</v>
      </c>
      <c r="F17" s="2" t="s">
        <v>715</v>
      </c>
      <c r="G17" s="4">
        <v>1</v>
      </c>
      <c r="H17" s="2">
        <f>_xlfn.XLOOKUP($F17,'Feature Imp SM DF 20K'!B:B,'Feature Imp SM DF 20K'!$A:$A)</f>
        <v>10</v>
      </c>
      <c r="I17" s="2">
        <f>_xlfn.XLOOKUP($F17,'Feature Imp SM DF 20K'!C:C,'Feature Imp SM DF 20K'!$A:$A)</f>
        <v>24</v>
      </c>
      <c r="J17" s="2">
        <f>_xlfn.XLOOKUP($F17,'Feature Imp SM DF 20K'!D:D,'Feature Imp SM DF 20K'!$A:$A)</f>
        <v>10</v>
      </c>
      <c r="K17" s="2">
        <f>_xlfn.XLOOKUP($F17,'Feature Imp SM DF 20K'!E:E,'Feature Imp SM DF 20K'!$A:$A)</f>
        <v>12</v>
      </c>
      <c r="L17" s="2">
        <f>_xlfn.XLOOKUP($F17,'Feature Imp SM DF 20K'!F:F,'Feature Imp SM DF 20K'!$A:$A)</f>
        <v>36</v>
      </c>
      <c r="M17" s="2">
        <f>_xlfn.XLOOKUP($F17,'Feature Imp SM DF 20K'!G:G,'Feature Imp SM DF 20K'!$A:$A)</f>
        <v>26</v>
      </c>
      <c r="N17" s="2">
        <f t="shared" si="0"/>
        <v>10</v>
      </c>
      <c r="O17" s="1">
        <f t="shared" si="1"/>
        <v>118</v>
      </c>
      <c r="P17" s="1">
        <f t="shared" si="2"/>
        <v>6</v>
      </c>
      <c r="Q17" s="2" t="s">
        <v>1264</v>
      </c>
      <c r="T17" s="2">
        <v>45</v>
      </c>
      <c r="U17" s="2" t="s">
        <v>303</v>
      </c>
      <c r="V17" s="2">
        <v>45</v>
      </c>
      <c r="W17" s="2" t="s">
        <v>303</v>
      </c>
      <c r="X17" s="2">
        <v>45</v>
      </c>
      <c r="Y17" s="2" t="s">
        <v>303</v>
      </c>
      <c r="Z17" s="2">
        <v>44</v>
      </c>
      <c r="AA17" s="2" t="s">
        <v>303</v>
      </c>
      <c r="AB17" s="3" t="s">
        <v>1157</v>
      </c>
    </row>
    <row r="18" spans="1:28">
      <c r="A18" s="2" t="s">
        <v>1056</v>
      </c>
      <c r="F18" s="2" t="s">
        <v>589</v>
      </c>
      <c r="G18" s="2">
        <v>6</v>
      </c>
      <c r="H18" s="2">
        <f>_xlfn.XLOOKUP($F18,'Feature Imp SM DF 20K'!B:B,'Feature Imp SM DF 20K'!$A:$A)</f>
        <v>31</v>
      </c>
      <c r="I18" s="2">
        <f>_xlfn.XLOOKUP($F18,'Feature Imp SM DF 20K'!C:C,'Feature Imp SM DF 20K'!$A:$A)</f>
        <v>8</v>
      </c>
      <c r="J18" s="2">
        <f>_xlfn.XLOOKUP($F18,'Feature Imp SM DF 20K'!D:D,'Feature Imp SM DF 20K'!$A:$A)</f>
        <v>37</v>
      </c>
      <c r="K18" s="2">
        <f>_xlfn.XLOOKUP($F18,'Feature Imp SM DF 20K'!E:E,'Feature Imp SM DF 20K'!$A:$A)</f>
        <v>35</v>
      </c>
      <c r="L18" s="2">
        <f>_xlfn.XLOOKUP($F18,'Feature Imp SM DF 20K'!F:F,'Feature Imp SM DF 20K'!$A:$A)</f>
        <v>8</v>
      </c>
      <c r="M18" s="2">
        <f>_xlfn.XLOOKUP($F18,'Feature Imp SM DF 20K'!G:G,'Feature Imp SM DF 20K'!$A:$A)</f>
        <v>10</v>
      </c>
      <c r="N18" s="2">
        <f t="shared" si="0"/>
        <v>8</v>
      </c>
      <c r="O18" s="1">
        <f t="shared" si="1"/>
        <v>129</v>
      </c>
      <c r="P18" s="1">
        <f t="shared" si="2"/>
        <v>6</v>
      </c>
      <c r="Q18" s="2" t="s">
        <v>1269</v>
      </c>
      <c r="R18" s="2">
        <v>35</v>
      </c>
      <c r="S18" s="2" t="s">
        <v>292</v>
      </c>
      <c r="T18" s="2">
        <v>71</v>
      </c>
      <c r="U18" s="2" t="s">
        <v>293</v>
      </c>
      <c r="V18" s="2">
        <v>71</v>
      </c>
      <c r="W18" s="2" t="s">
        <v>293</v>
      </c>
      <c r="X18" s="2">
        <v>71</v>
      </c>
      <c r="Y18" s="2" t="s">
        <v>293</v>
      </c>
      <c r="Z18" s="2">
        <v>70</v>
      </c>
      <c r="AA18" s="2" t="s">
        <v>293</v>
      </c>
      <c r="AB18" s="3" t="s">
        <v>1089</v>
      </c>
    </row>
    <row r="19" spans="1:28">
      <c r="D19" s="2" t="s">
        <v>753</v>
      </c>
      <c r="F19" s="2" t="s">
        <v>719</v>
      </c>
      <c r="G19" s="4">
        <v>2</v>
      </c>
      <c r="H19" s="2">
        <f>_xlfn.XLOOKUP($F19,'Feature Imp SM DF 20K'!B:B,'Feature Imp SM DF 20K'!$A:$A)</f>
        <v>12</v>
      </c>
      <c r="I19" s="2">
        <f>_xlfn.XLOOKUP($F19,'Feature Imp SM DF 20K'!C:C,'Feature Imp SM DF 20K'!$A:$A)</f>
        <v>32</v>
      </c>
      <c r="J19" s="2">
        <f>_xlfn.XLOOKUP($F19,'Feature Imp SM DF 20K'!D:D,'Feature Imp SM DF 20K'!$A:$A)</f>
        <v>12</v>
      </c>
      <c r="K19" s="2">
        <f>_xlfn.XLOOKUP($F19,'Feature Imp SM DF 20K'!E:E,'Feature Imp SM DF 20K'!$A:$A)</f>
        <v>11</v>
      </c>
      <c r="L19" s="2">
        <f>_xlfn.XLOOKUP($F19,'Feature Imp SM DF 20K'!F:F,'Feature Imp SM DF 20K'!$A:$A)</f>
        <v>40</v>
      </c>
      <c r="M19" s="2">
        <f>_xlfn.XLOOKUP($F19,'Feature Imp SM DF 20K'!G:G,'Feature Imp SM DF 20K'!$A:$A)</f>
        <v>39</v>
      </c>
      <c r="N19" s="2">
        <f t="shared" si="0"/>
        <v>11</v>
      </c>
      <c r="O19" s="1">
        <f t="shared" si="1"/>
        <v>146</v>
      </c>
      <c r="P19" s="1">
        <f t="shared" si="2"/>
        <v>6</v>
      </c>
      <c r="Q19" s="2" t="s">
        <v>1266</v>
      </c>
      <c r="T19" s="2">
        <v>54</v>
      </c>
      <c r="U19" s="2" t="s">
        <v>506</v>
      </c>
      <c r="V19" s="2">
        <v>54</v>
      </c>
      <c r="W19" s="2" t="s">
        <v>506</v>
      </c>
      <c r="X19" s="2">
        <v>54</v>
      </c>
      <c r="Y19" s="2" t="s">
        <v>506</v>
      </c>
      <c r="Z19" s="2">
        <v>53</v>
      </c>
      <c r="AA19" s="2" t="s">
        <v>506</v>
      </c>
      <c r="AB19" s="3" t="s">
        <v>1161</v>
      </c>
    </row>
    <row r="20" spans="1:28">
      <c r="E20" s="2" t="s">
        <v>1272</v>
      </c>
      <c r="F20" s="2" t="s">
        <v>869</v>
      </c>
      <c r="H20" s="2">
        <f>_xlfn.XLOOKUP($F20,'Feature Imp SM DF 20K'!B:B,'Feature Imp SM DF 20K'!$A:$A)</f>
        <v>6</v>
      </c>
      <c r="I20" s="2">
        <f>_xlfn.XLOOKUP($F20,'Feature Imp SM DF 20K'!C:C,'Feature Imp SM DF 20K'!$A:$A)</f>
        <v>38</v>
      </c>
      <c r="J20" s="2">
        <f>_xlfn.XLOOKUP($F20,'Feature Imp SM DF 20K'!D:D,'Feature Imp SM DF 20K'!$A:$A)</f>
        <v>5</v>
      </c>
      <c r="K20" s="2">
        <f>_xlfn.XLOOKUP($F20,'Feature Imp SM DF 20K'!E:E,'Feature Imp SM DF 20K'!$A:$A)</f>
        <v>5</v>
      </c>
      <c r="L20" s="2">
        <f>_xlfn.XLOOKUP($F20,'Feature Imp SM DF 20K'!F:F,'Feature Imp SM DF 20K'!$A:$A)</f>
        <v>48</v>
      </c>
      <c r="M20" s="2">
        <f>_xlfn.XLOOKUP($F20,'Feature Imp SM DF 20K'!G:G,'Feature Imp SM DF 20K'!$A:$A)</f>
        <v>47</v>
      </c>
      <c r="N20" s="2">
        <f t="shared" si="0"/>
        <v>5</v>
      </c>
      <c r="O20" s="1">
        <f t="shared" si="1"/>
        <v>149</v>
      </c>
      <c r="P20" s="1">
        <f t="shared" si="2"/>
        <v>6</v>
      </c>
      <c r="Q20" s="2" t="s">
        <v>1265</v>
      </c>
      <c r="R20" s="2">
        <v>129</v>
      </c>
      <c r="S20" s="2" t="s">
        <v>148</v>
      </c>
      <c r="T20" s="2">
        <v>3</v>
      </c>
      <c r="U20" s="2" t="s">
        <v>148</v>
      </c>
      <c r="V20" s="2">
        <v>3</v>
      </c>
      <c r="W20" s="2" t="s">
        <v>148</v>
      </c>
      <c r="X20" s="2">
        <v>3</v>
      </c>
      <c r="Y20" s="2" t="s">
        <v>148</v>
      </c>
      <c r="Z20" s="2">
        <v>4</v>
      </c>
      <c r="AA20" s="2" t="s">
        <v>148</v>
      </c>
      <c r="AB20" s="3" t="s">
        <v>1251</v>
      </c>
    </row>
    <row r="21" spans="1:28">
      <c r="A21" s="2" t="s">
        <v>1056</v>
      </c>
      <c r="D21" s="2" t="s">
        <v>752</v>
      </c>
      <c r="F21" s="2" t="s">
        <v>568</v>
      </c>
      <c r="G21" s="2">
        <v>6</v>
      </c>
      <c r="H21" s="2">
        <f>_xlfn.XLOOKUP($F21,'Feature Imp SM DF 20K'!B:B,'Feature Imp SM DF 20K'!$A:$A)</f>
        <v>35</v>
      </c>
      <c r="I21" s="2">
        <f>_xlfn.XLOOKUP($F21,'Feature Imp SM DF 20K'!C:C,'Feature Imp SM DF 20K'!$A:$A)</f>
        <v>22</v>
      </c>
      <c r="J21" s="2">
        <f>_xlfn.XLOOKUP($F21,'Feature Imp SM DF 20K'!D:D,'Feature Imp SM DF 20K'!$A:$A)</f>
        <v>36</v>
      </c>
      <c r="K21" s="2">
        <f>_xlfn.XLOOKUP($F21,'Feature Imp SM DF 20K'!E:E,'Feature Imp SM DF 20K'!$A:$A)</f>
        <v>36</v>
      </c>
      <c r="L21" s="2">
        <f>_xlfn.XLOOKUP($F21,'Feature Imp SM DF 20K'!F:F,'Feature Imp SM DF 20K'!$A:$A)</f>
        <v>13</v>
      </c>
      <c r="M21" s="2">
        <f>_xlfn.XLOOKUP($F21,'Feature Imp SM DF 20K'!G:G,'Feature Imp SM DF 20K'!$A:$A)</f>
        <v>14</v>
      </c>
      <c r="N21" s="2">
        <f t="shared" si="0"/>
        <v>13</v>
      </c>
      <c r="O21" s="1">
        <f t="shared" si="1"/>
        <v>156</v>
      </c>
      <c r="P21" s="1">
        <f t="shared" si="2"/>
        <v>6</v>
      </c>
      <c r="Q21" s="2" t="s">
        <v>1267</v>
      </c>
      <c r="R21" s="2">
        <v>14</v>
      </c>
      <c r="S21" s="2" t="s">
        <v>227</v>
      </c>
      <c r="T21" s="2">
        <v>32</v>
      </c>
      <c r="U21" s="2" t="s">
        <v>238</v>
      </c>
      <c r="V21" s="2">
        <v>32</v>
      </c>
      <c r="W21" s="2" t="s">
        <v>238</v>
      </c>
      <c r="X21" s="2">
        <v>32</v>
      </c>
      <c r="Y21" s="2" t="s">
        <v>238</v>
      </c>
      <c r="Z21" s="2">
        <v>31</v>
      </c>
      <c r="AA21" s="2" t="s">
        <v>238</v>
      </c>
      <c r="AB21" s="3" t="s">
        <v>1068</v>
      </c>
    </row>
    <row r="22" spans="1:28">
      <c r="A22" s="2" t="s">
        <v>1056</v>
      </c>
      <c r="F22" s="2" t="s">
        <v>565</v>
      </c>
      <c r="G22" s="2">
        <v>6</v>
      </c>
      <c r="H22" s="2">
        <f>_xlfn.XLOOKUP($F22,'Feature Imp SM DF 20K'!B:B,'Feature Imp SM DF 20K'!$A:$A)</f>
        <v>29</v>
      </c>
      <c r="I22" s="2">
        <f>_xlfn.XLOOKUP($F22,'Feature Imp SM DF 20K'!C:C,'Feature Imp SM DF 20K'!$A:$A)</f>
        <v>25</v>
      </c>
      <c r="J22" s="2">
        <f>_xlfn.XLOOKUP($F22,'Feature Imp SM DF 20K'!D:D,'Feature Imp SM DF 20K'!$A:$A)</f>
        <v>30</v>
      </c>
      <c r="K22" s="2">
        <f>_xlfn.XLOOKUP($F22,'Feature Imp SM DF 20K'!E:E,'Feature Imp SM DF 20K'!$A:$A)</f>
        <v>30</v>
      </c>
      <c r="L22" s="2">
        <f>_xlfn.XLOOKUP($F22,'Feature Imp SM DF 20K'!F:F,'Feature Imp SM DF 20K'!$A:$A)</f>
        <v>19</v>
      </c>
      <c r="M22" s="2">
        <f>_xlfn.XLOOKUP($F22,'Feature Imp SM DF 20K'!G:G,'Feature Imp SM DF 20K'!$A:$A)</f>
        <v>23</v>
      </c>
      <c r="N22" s="2">
        <f t="shared" si="0"/>
        <v>19</v>
      </c>
      <c r="O22" s="1">
        <f t="shared" si="1"/>
        <v>156</v>
      </c>
      <c r="P22" s="1">
        <f t="shared" si="2"/>
        <v>6</v>
      </c>
      <c r="Q22" s="2" t="s">
        <v>1267</v>
      </c>
      <c r="R22" s="2">
        <v>11</v>
      </c>
      <c r="S22" s="2" t="s">
        <v>232</v>
      </c>
      <c r="T22" s="2">
        <v>28</v>
      </c>
      <c r="U22" s="2" t="s">
        <v>233</v>
      </c>
      <c r="V22" s="2">
        <v>28</v>
      </c>
      <c r="W22" s="2" t="s">
        <v>233</v>
      </c>
      <c r="X22" s="2">
        <v>28</v>
      </c>
      <c r="Y22" s="2" t="s">
        <v>233</v>
      </c>
      <c r="Z22" s="2">
        <v>27</v>
      </c>
      <c r="AA22" s="2" t="s">
        <v>233</v>
      </c>
      <c r="AB22" s="3" t="s">
        <v>1066</v>
      </c>
    </row>
    <row r="23" spans="1:28">
      <c r="E23" s="2" t="s">
        <v>1272</v>
      </c>
      <c r="F23" s="2" t="s">
        <v>876</v>
      </c>
      <c r="H23" s="2">
        <f>_xlfn.XLOOKUP($F23,'Feature Imp SM DF 20K'!B:B,'Feature Imp SM DF 20K'!$A:$A)</f>
        <v>8</v>
      </c>
      <c r="I23" s="2">
        <f>_xlfn.XLOOKUP($F23,'Feature Imp SM DF 20K'!C:C,'Feature Imp SM DF 20K'!$A:$A)</f>
        <v>42</v>
      </c>
      <c r="J23" s="2">
        <f>_xlfn.XLOOKUP($F23,'Feature Imp SM DF 20K'!D:D,'Feature Imp SM DF 20K'!$A:$A)</f>
        <v>7</v>
      </c>
      <c r="K23" s="2">
        <f>_xlfn.XLOOKUP($F23,'Feature Imp SM DF 20K'!E:E,'Feature Imp SM DF 20K'!$A:$A)</f>
        <v>8</v>
      </c>
      <c r="L23" s="2">
        <f>_xlfn.XLOOKUP($F23,'Feature Imp SM DF 20K'!F:F,'Feature Imp SM DF 20K'!$A:$A)</f>
        <v>46</v>
      </c>
      <c r="M23" s="2">
        <f>_xlfn.XLOOKUP($F23,'Feature Imp SM DF 20K'!G:G,'Feature Imp SM DF 20K'!$A:$A)</f>
        <v>49</v>
      </c>
      <c r="N23" s="2">
        <f t="shared" si="0"/>
        <v>7</v>
      </c>
      <c r="O23" s="1">
        <f t="shared" si="1"/>
        <v>160</v>
      </c>
      <c r="P23" s="1">
        <f t="shared" si="2"/>
        <v>6</v>
      </c>
      <c r="Q23" s="2" t="s">
        <v>1265</v>
      </c>
      <c r="R23" s="2" t="s">
        <v>1100</v>
      </c>
      <c r="S23" s="2" t="s">
        <v>1099</v>
      </c>
      <c r="T23" s="2">
        <v>7</v>
      </c>
      <c r="U23" s="2" t="s">
        <v>157</v>
      </c>
      <c r="V23" s="2">
        <v>7</v>
      </c>
      <c r="W23" s="2" t="s">
        <v>157</v>
      </c>
      <c r="X23" s="2">
        <v>7</v>
      </c>
      <c r="Y23" s="2" t="s">
        <v>157</v>
      </c>
      <c r="Z23" s="2">
        <v>6</v>
      </c>
      <c r="AA23" s="2" t="s">
        <v>157</v>
      </c>
      <c r="AB23" s="3" t="s">
        <v>1250</v>
      </c>
    </row>
    <row r="24" spans="1:28">
      <c r="B24" s="2" t="s">
        <v>750</v>
      </c>
      <c r="F24" s="2" t="s">
        <v>587</v>
      </c>
      <c r="G24" s="2">
        <v>6</v>
      </c>
      <c r="H24" s="2">
        <f>_xlfn.XLOOKUP($F24,'Feature Imp SM DF 20K'!B:B,'Feature Imp SM DF 20K'!$A:$A)</f>
        <v>39</v>
      </c>
      <c r="I24" s="2">
        <f>_xlfn.XLOOKUP($F24,'Feature Imp SM DF 20K'!C:C,'Feature Imp SM DF 20K'!$A:$A)</f>
        <v>13</v>
      </c>
      <c r="J24" s="2">
        <f>_xlfn.XLOOKUP($F24,'Feature Imp SM DF 20K'!D:D,'Feature Imp SM DF 20K'!$A:$A)</f>
        <v>44</v>
      </c>
      <c r="K24" s="2">
        <f>_xlfn.XLOOKUP($F24,'Feature Imp SM DF 20K'!E:E,'Feature Imp SM DF 20K'!$A:$A)</f>
        <v>41</v>
      </c>
      <c r="L24" s="2">
        <f>_xlfn.XLOOKUP($F24,'Feature Imp SM DF 20K'!F:F,'Feature Imp SM DF 20K'!$A:$A)</f>
        <v>10</v>
      </c>
      <c r="M24" s="2">
        <f>_xlfn.XLOOKUP($F24,'Feature Imp SM DF 20K'!G:G,'Feature Imp SM DF 20K'!$A:$A)</f>
        <v>13</v>
      </c>
      <c r="N24" s="2">
        <f t="shared" si="0"/>
        <v>10</v>
      </c>
      <c r="O24" s="1">
        <f t="shared" si="1"/>
        <v>160</v>
      </c>
      <c r="P24" s="1">
        <f t="shared" si="2"/>
        <v>6</v>
      </c>
      <c r="Q24" s="2" t="s">
        <v>1266</v>
      </c>
      <c r="R24" s="2">
        <v>33</v>
      </c>
      <c r="S24" s="2" t="s">
        <v>244</v>
      </c>
      <c r="T24" s="2">
        <v>69</v>
      </c>
      <c r="U24" s="2" t="s">
        <v>287</v>
      </c>
      <c r="V24" s="2">
        <v>69</v>
      </c>
      <c r="W24" s="2" t="s">
        <v>287</v>
      </c>
      <c r="X24" s="2">
        <v>69</v>
      </c>
      <c r="Y24" s="2" t="s">
        <v>287</v>
      </c>
      <c r="Z24" s="2">
        <v>68</v>
      </c>
      <c r="AA24" s="2" t="s">
        <v>287</v>
      </c>
      <c r="AB24" s="3" t="s">
        <v>1087</v>
      </c>
    </row>
    <row r="25" spans="1:28">
      <c r="E25" s="2" t="s">
        <v>1272</v>
      </c>
      <c r="F25" s="2" t="s">
        <v>866</v>
      </c>
      <c r="H25" s="2">
        <f>_xlfn.XLOOKUP($F25,'Feature Imp SM DF 20K'!B:B,'Feature Imp SM DF 20K'!$A:$A)</f>
        <v>7</v>
      </c>
      <c r="I25" s="2">
        <f>_xlfn.XLOOKUP($F25,'Feature Imp SM DF 20K'!C:C,'Feature Imp SM DF 20K'!$A:$A)</f>
        <v>41</v>
      </c>
      <c r="J25" s="2">
        <f>_xlfn.XLOOKUP($F25,'Feature Imp SM DF 20K'!D:D,'Feature Imp SM DF 20K'!$A:$A)</f>
        <v>6</v>
      </c>
      <c r="K25" s="2">
        <f>_xlfn.XLOOKUP($F25,'Feature Imp SM DF 20K'!E:E,'Feature Imp SM DF 20K'!$A:$A)</f>
        <v>6</v>
      </c>
      <c r="L25" s="2">
        <f>_xlfn.XLOOKUP($F25,'Feature Imp SM DF 20K'!F:F,'Feature Imp SM DF 20K'!$A:$A)</f>
        <v>54</v>
      </c>
      <c r="M25" s="2">
        <f>_xlfn.XLOOKUP($F25,'Feature Imp SM DF 20K'!G:G,'Feature Imp SM DF 20K'!$A:$A)</f>
        <v>53</v>
      </c>
      <c r="N25" s="2">
        <f t="shared" si="0"/>
        <v>6</v>
      </c>
      <c r="O25" s="1">
        <f t="shared" si="1"/>
        <v>167</v>
      </c>
      <c r="P25" s="1">
        <f t="shared" si="2"/>
        <v>6</v>
      </c>
      <c r="Q25" s="2" t="s">
        <v>1265</v>
      </c>
      <c r="R25" s="2">
        <v>128</v>
      </c>
      <c r="S25" s="2" t="s">
        <v>147</v>
      </c>
      <c r="T25" s="2">
        <v>5</v>
      </c>
      <c r="U25" s="2" t="s">
        <v>147</v>
      </c>
      <c r="V25" s="2">
        <v>5</v>
      </c>
      <c r="W25" s="2" t="s">
        <v>147</v>
      </c>
      <c r="X25" s="2">
        <v>5</v>
      </c>
      <c r="Y25" s="2" t="s">
        <v>147</v>
      </c>
      <c r="AB25" s="3" t="s">
        <v>1254</v>
      </c>
    </row>
    <row r="26" spans="1:28">
      <c r="D26" s="2" t="s">
        <v>752</v>
      </c>
      <c r="F26" s="2" t="s">
        <v>716</v>
      </c>
      <c r="G26" s="4">
        <v>1</v>
      </c>
      <c r="H26" s="2">
        <f>_xlfn.XLOOKUP($F26,'Feature Imp SM DF 20K'!B:B,'Feature Imp SM DF 20K'!$A:$A)</f>
        <v>23</v>
      </c>
      <c r="I26" s="2">
        <f>_xlfn.XLOOKUP($F26,'Feature Imp SM DF 20K'!C:C,'Feature Imp SM DF 20K'!$A:$A)</f>
        <v>35</v>
      </c>
      <c r="J26" s="2">
        <f>_xlfn.XLOOKUP($F26,'Feature Imp SM DF 20K'!D:D,'Feature Imp SM DF 20K'!$A:$A)</f>
        <v>18</v>
      </c>
      <c r="K26" s="2">
        <f>_xlfn.XLOOKUP($F26,'Feature Imp SM DF 20K'!E:E,'Feature Imp SM DF 20K'!$A:$A)</f>
        <v>19</v>
      </c>
      <c r="L26" s="2">
        <f>_xlfn.XLOOKUP($F26,'Feature Imp SM DF 20K'!F:F,'Feature Imp SM DF 20K'!$A:$A)</f>
        <v>39</v>
      </c>
      <c r="M26" s="2">
        <f>_xlfn.XLOOKUP($F26,'Feature Imp SM DF 20K'!G:G,'Feature Imp SM DF 20K'!$A:$A)</f>
        <v>34</v>
      </c>
      <c r="N26" s="2">
        <f t="shared" si="0"/>
        <v>18</v>
      </c>
      <c r="O26" s="1">
        <f t="shared" si="1"/>
        <v>168</v>
      </c>
      <c r="P26" s="1">
        <f t="shared" si="2"/>
        <v>6</v>
      </c>
      <c r="Q26" s="2" t="s">
        <v>1264</v>
      </c>
      <c r="T26" s="2">
        <v>46</v>
      </c>
      <c r="U26" s="2" t="s">
        <v>306</v>
      </c>
      <c r="V26" s="2">
        <v>46</v>
      </c>
      <c r="W26" s="2" t="s">
        <v>306</v>
      </c>
      <c r="X26" s="2">
        <v>46</v>
      </c>
      <c r="Y26" s="2" t="s">
        <v>306</v>
      </c>
      <c r="Z26" s="2">
        <v>45</v>
      </c>
      <c r="AA26" s="2" t="s">
        <v>306</v>
      </c>
      <c r="AB26" s="3" t="s">
        <v>1158</v>
      </c>
    </row>
    <row r="27" spans="1:28">
      <c r="B27" s="2" t="s">
        <v>748</v>
      </c>
      <c r="D27" s="2" t="s">
        <v>751</v>
      </c>
      <c r="F27" s="2" t="s">
        <v>558</v>
      </c>
      <c r="G27" s="2">
        <v>6</v>
      </c>
      <c r="H27" s="2">
        <f>_xlfn.XLOOKUP($F27,'Feature Imp SM DF 20K'!B:B,'Feature Imp SM DF 20K'!$A:$A)</f>
        <v>41</v>
      </c>
      <c r="I27" s="2">
        <f>_xlfn.XLOOKUP($F27,'Feature Imp SM DF 20K'!C:C,'Feature Imp SM DF 20K'!$A:$A)</f>
        <v>16</v>
      </c>
      <c r="J27" s="2">
        <f>_xlfn.XLOOKUP($F27,'Feature Imp SM DF 20K'!D:D,'Feature Imp SM DF 20K'!$A:$A)</f>
        <v>42</v>
      </c>
      <c r="K27" s="2">
        <f>_xlfn.XLOOKUP($F27,'Feature Imp SM DF 20K'!E:E,'Feature Imp SM DF 20K'!$A:$A)</f>
        <v>40</v>
      </c>
      <c r="L27" s="2">
        <f>_xlfn.XLOOKUP($F27,'Feature Imp SM DF 20K'!F:F,'Feature Imp SM DF 20K'!$A:$A)</f>
        <v>15</v>
      </c>
      <c r="M27" s="2">
        <f>_xlfn.XLOOKUP($F27,'Feature Imp SM DF 20K'!G:G,'Feature Imp SM DF 20K'!$A:$A)</f>
        <v>20</v>
      </c>
      <c r="N27" s="2">
        <f t="shared" si="0"/>
        <v>15</v>
      </c>
      <c r="O27" s="1">
        <f t="shared" si="1"/>
        <v>174</v>
      </c>
      <c r="P27" s="1">
        <f t="shared" si="2"/>
        <v>6</v>
      </c>
      <c r="Q27" s="2" t="s">
        <v>1266</v>
      </c>
      <c r="R27" s="2">
        <v>4</v>
      </c>
      <c r="S27" s="2" t="s">
        <v>214</v>
      </c>
      <c r="T27" s="2">
        <v>11</v>
      </c>
      <c r="U27" s="2" t="s">
        <v>215</v>
      </c>
      <c r="V27" s="2">
        <v>11</v>
      </c>
      <c r="W27" s="2" t="s">
        <v>215</v>
      </c>
      <c r="X27" s="4">
        <v>11</v>
      </c>
      <c r="Y27" s="2" t="s">
        <v>215</v>
      </c>
      <c r="Z27" s="2">
        <v>10</v>
      </c>
      <c r="AA27" s="2" t="s">
        <v>215</v>
      </c>
      <c r="AB27" s="3" t="s">
        <v>1060</v>
      </c>
    </row>
    <row r="28" spans="1:28">
      <c r="D28" s="2" t="s">
        <v>753</v>
      </c>
      <c r="F28" s="2" t="s">
        <v>575</v>
      </c>
      <c r="G28" s="2">
        <v>6</v>
      </c>
      <c r="H28" s="2">
        <f>_xlfn.XLOOKUP($F28,'Feature Imp SM DF 20K'!B:B,'Feature Imp SM DF 20K'!$A:$A)</f>
        <v>25</v>
      </c>
      <c r="I28" s="2">
        <f>_xlfn.XLOOKUP($F28,'Feature Imp SM DF 20K'!C:C,'Feature Imp SM DF 20K'!$A:$A)</f>
        <v>20</v>
      </c>
      <c r="J28" s="2">
        <f>_xlfn.XLOOKUP($F28,'Feature Imp SM DF 20K'!D:D,'Feature Imp SM DF 20K'!$A:$A)</f>
        <v>25</v>
      </c>
      <c r="K28" s="2">
        <f>_xlfn.XLOOKUP($F28,'Feature Imp SM DF 20K'!E:E,'Feature Imp SM DF 20K'!$A:$A)</f>
        <v>24</v>
      </c>
      <c r="L28" s="2">
        <f>_xlfn.XLOOKUP($F28,'Feature Imp SM DF 20K'!F:F,'Feature Imp SM DF 20K'!$A:$A)</f>
        <v>38</v>
      </c>
      <c r="M28" s="2">
        <f>_xlfn.XLOOKUP($F28,'Feature Imp SM DF 20K'!G:G,'Feature Imp SM DF 20K'!$A:$A)</f>
        <v>42</v>
      </c>
      <c r="N28" s="2">
        <f t="shared" si="0"/>
        <v>20</v>
      </c>
      <c r="O28" s="1">
        <f t="shared" si="1"/>
        <v>174</v>
      </c>
      <c r="P28" s="1">
        <f t="shared" si="2"/>
        <v>6</v>
      </c>
      <c r="Q28" s="2" t="s">
        <v>1266</v>
      </c>
      <c r="R28" s="2">
        <v>21</v>
      </c>
      <c r="S28" s="2" t="s">
        <v>257</v>
      </c>
      <c r="T28" s="2">
        <v>50</v>
      </c>
      <c r="U28" s="2" t="s">
        <v>258</v>
      </c>
      <c r="V28" s="2">
        <v>50</v>
      </c>
      <c r="W28" s="2" t="s">
        <v>258</v>
      </c>
      <c r="X28" s="2">
        <v>50</v>
      </c>
      <c r="Y28" s="2" t="s">
        <v>258</v>
      </c>
      <c r="Z28" s="2">
        <v>49</v>
      </c>
      <c r="AA28" s="2" t="s">
        <v>258</v>
      </c>
      <c r="AB28" s="3" t="s">
        <v>1075</v>
      </c>
    </row>
    <row r="29" spans="1:28">
      <c r="E29" s="2" t="s">
        <v>1272</v>
      </c>
      <c r="F29" s="2" t="s">
        <v>863</v>
      </c>
      <c r="H29" s="2">
        <f>_xlfn.XLOOKUP($F29,'Feature Imp SM DF 20K'!B:B,'Feature Imp SM DF 20K'!$A:$A)</f>
        <v>11</v>
      </c>
      <c r="I29" s="2">
        <f>_xlfn.XLOOKUP($F29,'Feature Imp SM DF 20K'!C:C,'Feature Imp SM DF 20K'!$A:$A)</f>
        <v>46</v>
      </c>
      <c r="J29" s="2">
        <f>_xlfn.XLOOKUP($F29,'Feature Imp SM DF 20K'!D:D,'Feature Imp SM DF 20K'!$A:$A)</f>
        <v>9</v>
      </c>
      <c r="K29" s="2">
        <f>_xlfn.XLOOKUP($F29,'Feature Imp SM DF 20K'!E:E,'Feature Imp SM DF 20K'!$A:$A)</f>
        <v>10</v>
      </c>
      <c r="L29" s="2">
        <f>_xlfn.XLOOKUP($F29,'Feature Imp SM DF 20K'!F:F,'Feature Imp SM DF 20K'!$A:$A)</f>
        <v>52</v>
      </c>
      <c r="M29" s="2">
        <f>_xlfn.XLOOKUP($F29,'Feature Imp SM DF 20K'!G:G,'Feature Imp SM DF 20K'!$A:$A)</f>
        <v>52</v>
      </c>
      <c r="N29" s="2">
        <f t="shared" si="0"/>
        <v>9</v>
      </c>
      <c r="O29" s="1">
        <f t="shared" si="1"/>
        <v>180</v>
      </c>
      <c r="P29" s="1">
        <f t="shared" si="2"/>
        <v>6</v>
      </c>
      <c r="Q29" s="2" t="s">
        <v>1265</v>
      </c>
      <c r="R29" s="2">
        <v>127</v>
      </c>
      <c r="S29" s="2" t="s">
        <v>146</v>
      </c>
      <c r="T29" s="2">
        <v>6</v>
      </c>
      <c r="U29" s="2" t="s">
        <v>146</v>
      </c>
      <c r="V29" s="2">
        <v>6</v>
      </c>
      <c r="W29" s="2" t="s">
        <v>146</v>
      </c>
      <c r="X29" s="2">
        <v>6</v>
      </c>
      <c r="Y29" s="2" t="s">
        <v>146</v>
      </c>
      <c r="Z29" s="2">
        <v>3</v>
      </c>
      <c r="AA29" s="2" t="s">
        <v>146</v>
      </c>
      <c r="AB29" s="3" t="s">
        <v>1252</v>
      </c>
    </row>
    <row r="30" spans="1:28">
      <c r="F30" s="2" t="s">
        <v>555</v>
      </c>
      <c r="G30" s="2" t="s">
        <v>1273</v>
      </c>
      <c r="H30" s="2">
        <f>_xlfn.XLOOKUP($F30,'Feature Imp SM DF 20K'!B:B,'Feature Imp SM DF 20K'!$A:$A)</f>
        <v>30</v>
      </c>
      <c r="I30" s="2">
        <f>_xlfn.XLOOKUP($F30,'Feature Imp SM DF 20K'!C:C,'Feature Imp SM DF 20K'!$A:$A)</f>
        <v>53</v>
      </c>
      <c r="J30" s="2">
        <f>_xlfn.XLOOKUP($F30,'Feature Imp SM DF 20K'!D:D,'Feature Imp SM DF 20K'!$A:$A)</f>
        <v>28</v>
      </c>
      <c r="K30" s="2">
        <f>_xlfn.XLOOKUP($F30,'Feature Imp SM DF 20K'!E:E,'Feature Imp SM DF 20K'!$A:$A)</f>
        <v>29</v>
      </c>
      <c r="L30" s="2">
        <f>_xlfn.XLOOKUP($F30,'Feature Imp SM DF 20K'!F:F,'Feature Imp SM DF 20K'!$A:$A)</f>
        <v>23</v>
      </c>
      <c r="M30" s="2">
        <f>_xlfn.XLOOKUP($F30,'Feature Imp SM DF 20K'!G:G,'Feature Imp SM DF 20K'!$A:$A)</f>
        <v>19</v>
      </c>
      <c r="N30" s="2">
        <f t="shared" si="0"/>
        <v>19</v>
      </c>
      <c r="O30" s="1">
        <f t="shared" si="1"/>
        <v>182</v>
      </c>
      <c r="P30" s="1">
        <f t="shared" si="2"/>
        <v>6</v>
      </c>
    </row>
    <row r="31" spans="1:28">
      <c r="D31" s="2" t="s">
        <v>752</v>
      </c>
      <c r="F31" s="2" t="s">
        <v>706</v>
      </c>
      <c r="G31" s="4">
        <v>1</v>
      </c>
      <c r="H31" s="2">
        <f>_xlfn.XLOOKUP($F31,'Feature Imp SM DF 20K'!B:B,'Feature Imp SM DF 20K'!$A:$A)</f>
        <v>33</v>
      </c>
      <c r="I31" s="2">
        <f>_xlfn.XLOOKUP($F31,'Feature Imp SM DF 20K'!C:C,'Feature Imp SM DF 20K'!$A:$A)</f>
        <v>39</v>
      </c>
      <c r="J31" s="2">
        <f>_xlfn.XLOOKUP($F31,'Feature Imp SM DF 20K'!D:D,'Feature Imp SM DF 20K'!$A:$A)</f>
        <v>29</v>
      </c>
      <c r="K31" s="2">
        <f>_xlfn.XLOOKUP($F31,'Feature Imp SM DF 20K'!E:E,'Feature Imp SM DF 20K'!$A:$A)</f>
        <v>31</v>
      </c>
      <c r="L31" s="2">
        <f>_xlfn.XLOOKUP($F31,'Feature Imp SM DF 20K'!F:F,'Feature Imp SM DF 20K'!$A:$A)</f>
        <v>29</v>
      </c>
      <c r="M31" s="2">
        <f>_xlfn.XLOOKUP($F31,'Feature Imp SM DF 20K'!G:G,'Feature Imp SM DF 20K'!$A:$A)</f>
        <v>21</v>
      </c>
      <c r="N31" s="2">
        <f t="shared" si="0"/>
        <v>21</v>
      </c>
      <c r="O31" s="1">
        <f t="shared" si="1"/>
        <v>182</v>
      </c>
      <c r="P31" s="1">
        <f t="shared" si="2"/>
        <v>6</v>
      </c>
      <c r="Q31" s="2" t="s">
        <v>1267</v>
      </c>
      <c r="T31" s="2">
        <v>33</v>
      </c>
      <c r="U31" s="2" t="s">
        <v>272</v>
      </c>
      <c r="V31" s="2">
        <v>33</v>
      </c>
      <c r="W31" s="2" t="s">
        <v>272</v>
      </c>
      <c r="X31" s="2">
        <v>33</v>
      </c>
      <c r="Y31" s="2" t="s">
        <v>272</v>
      </c>
      <c r="Z31" s="2">
        <v>32</v>
      </c>
      <c r="AA31" s="2" t="s">
        <v>272</v>
      </c>
      <c r="AB31" s="3" t="s">
        <v>1148</v>
      </c>
    </row>
    <row r="32" spans="1:28">
      <c r="B32" s="2" t="s">
        <v>748</v>
      </c>
      <c r="F32" s="2" t="s">
        <v>560</v>
      </c>
      <c r="G32" s="2">
        <v>6</v>
      </c>
      <c r="H32" s="2">
        <f>_xlfn.XLOOKUP($F32,'Feature Imp SM DF 20K'!B:B,'Feature Imp SM DF 20K'!$A:$A)</f>
        <v>34</v>
      </c>
      <c r="I32" s="2">
        <f>_xlfn.XLOOKUP($F32,'Feature Imp SM DF 20K'!C:C,'Feature Imp SM DF 20K'!$A:$A)</f>
        <v>21</v>
      </c>
      <c r="J32" s="2">
        <f>_xlfn.XLOOKUP($F32,'Feature Imp SM DF 20K'!D:D,'Feature Imp SM DF 20K'!$A:$A)</f>
        <v>35</v>
      </c>
      <c r="K32" s="2">
        <f>_xlfn.XLOOKUP($F32,'Feature Imp SM DF 20K'!E:E,'Feature Imp SM DF 20K'!$A:$A)</f>
        <v>33</v>
      </c>
      <c r="L32" s="2">
        <f>_xlfn.XLOOKUP($F32,'Feature Imp SM DF 20K'!F:F,'Feature Imp SM DF 20K'!$A:$A)</f>
        <v>25</v>
      </c>
      <c r="M32" s="2">
        <f>_xlfn.XLOOKUP($F32,'Feature Imp SM DF 20K'!G:G,'Feature Imp SM DF 20K'!$A:$A)</f>
        <v>35</v>
      </c>
      <c r="N32" s="2">
        <f t="shared" si="0"/>
        <v>21</v>
      </c>
      <c r="O32" s="1">
        <f t="shared" si="1"/>
        <v>183</v>
      </c>
      <c r="P32" s="1">
        <f t="shared" si="2"/>
        <v>6</v>
      </c>
      <c r="Q32" s="2" t="s">
        <v>1266</v>
      </c>
      <c r="R32" s="2">
        <v>6</v>
      </c>
      <c r="S32" s="2" t="s">
        <v>217</v>
      </c>
      <c r="T32" s="2">
        <v>14</v>
      </c>
      <c r="U32" s="2" t="s">
        <v>219</v>
      </c>
      <c r="V32" s="2">
        <v>14</v>
      </c>
      <c r="W32" s="2" t="s">
        <v>219</v>
      </c>
      <c r="X32" s="2">
        <v>14</v>
      </c>
      <c r="Y32" s="2" t="s">
        <v>219</v>
      </c>
      <c r="Z32" s="2">
        <v>13</v>
      </c>
      <c r="AA32" s="2" t="s">
        <v>219</v>
      </c>
      <c r="AB32" s="3" t="s">
        <v>1061</v>
      </c>
    </row>
    <row r="33" spans="1:28">
      <c r="E33" s="2" t="s">
        <v>1272</v>
      </c>
      <c r="F33" s="2" t="s">
        <v>862</v>
      </c>
      <c r="H33" s="2">
        <f>_xlfn.XLOOKUP($F33,'Feature Imp SM DF 20K'!B:B,'Feature Imp SM DF 20K'!$A:$A)</f>
        <v>15</v>
      </c>
      <c r="I33" s="2">
        <f>_xlfn.XLOOKUP($F33,'Feature Imp SM DF 20K'!C:C,'Feature Imp SM DF 20K'!$A:$A)</f>
        <v>45</v>
      </c>
      <c r="J33" s="2">
        <f>_xlfn.XLOOKUP($F33,'Feature Imp SM DF 20K'!D:D,'Feature Imp SM DF 20K'!$A:$A)</f>
        <v>15</v>
      </c>
      <c r="K33" s="2">
        <f>_xlfn.XLOOKUP($F33,'Feature Imp SM DF 20K'!E:E,'Feature Imp SM DF 20K'!$A:$A)</f>
        <v>13</v>
      </c>
      <c r="L33" s="2">
        <f>_xlfn.XLOOKUP($F33,'Feature Imp SM DF 20K'!F:F,'Feature Imp SM DF 20K'!$A:$A)</f>
        <v>53</v>
      </c>
      <c r="M33" s="2">
        <f>_xlfn.XLOOKUP($F33,'Feature Imp SM DF 20K'!G:G,'Feature Imp SM DF 20K'!$A:$A)</f>
        <v>54</v>
      </c>
      <c r="N33" s="2">
        <f t="shared" si="0"/>
        <v>13</v>
      </c>
      <c r="O33" s="1">
        <f t="shared" si="1"/>
        <v>195</v>
      </c>
      <c r="P33" s="1">
        <f t="shared" si="2"/>
        <v>6</v>
      </c>
      <c r="Q33" s="2" t="s">
        <v>1265</v>
      </c>
      <c r="R33" s="2">
        <v>126</v>
      </c>
      <c r="S33" s="2" t="s">
        <v>145</v>
      </c>
      <c r="Z33" s="2">
        <v>5</v>
      </c>
      <c r="AA33" s="2" t="s">
        <v>145</v>
      </c>
      <c r="AB33" s="3" t="s">
        <v>1255</v>
      </c>
    </row>
    <row r="34" spans="1:28">
      <c r="A34" s="2" t="s">
        <v>1056</v>
      </c>
      <c r="F34" s="2" t="s">
        <v>564</v>
      </c>
      <c r="G34" s="2">
        <v>6</v>
      </c>
      <c r="H34" s="2">
        <f>_xlfn.XLOOKUP($F34,'Feature Imp SM DF 20K'!B:B,'Feature Imp SM DF 20K'!$A:$A)</f>
        <v>46</v>
      </c>
      <c r="I34" s="2">
        <f>_xlfn.XLOOKUP($F34,'Feature Imp SM DF 20K'!C:C,'Feature Imp SM DF 20K'!$A:$A)</f>
        <v>30</v>
      </c>
      <c r="J34" s="2">
        <f>_xlfn.XLOOKUP($F34,'Feature Imp SM DF 20K'!D:D,'Feature Imp SM DF 20K'!$A:$A)</f>
        <v>46</v>
      </c>
      <c r="K34" s="2">
        <f>_xlfn.XLOOKUP($F34,'Feature Imp SM DF 20K'!E:E,'Feature Imp SM DF 20K'!$A:$A)</f>
        <v>42</v>
      </c>
      <c r="L34" s="2">
        <f>_xlfn.XLOOKUP($F34,'Feature Imp SM DF 20K'!F:F,'Feature Imp SM DF 20K'!$A:$A)</f>
        <v>17</v>
      </c>
      <c r="M34" s="2">
        <f>_xlfn.XLOOKUP($F34,'Feature Imp SM DF 20K'!G:G,'Feature Imp SM DF 20K'!$A:$A)</f>
        <v>18</v>
      </c>
      <c r="N34" s="2">
        <f t="shared" ref="N34:N52" si="3">MIN(H34:M34)</f>
        <v>17</v>
      </c>
      <c r="O34" s="1">
        <f t="shared" ref="O34:O60" si="4">SUM(H34:M34)</f>
        <v>199</v>
      </c>
      <c r="P34" s="1">
        <f t="shared" ref="P34:P60" si="5">COUNTA(H34:M34)</f>
        <v>6</v>
      </c>
      <c r="Q34" s="2" t="s">
        <v>1266</v>
      </c>
      <c r="R34" s="2">
        <v>10</v>
      </c>
      <c r="S34" s="2" t="s">
        <v>229</v>
      </c>
      <c r="T34" s="2">
        <v>25</v>
      </c>
      <c r="U34" s="2" t="s">
        <v>230</v>
      </c>
      <c r="V34" s="2">
        <v>25</v>
      </c>
      <c r="W34" s="2" t="s">
        <v>230</v>
      </c>
      <c r="X34" s="2">
        <v>25</v>
      </c>
      <c r="Y34" s="2" t="s">
        <v>230</v>
      </c>
      <c r="Z34" s="2">
        <v>24</v>
      </c>
      <c r="AA34" s="2" t="s">
        <v>230</v>
      </c>
      <c r="AB34" s="3" t="s">
        <v>1065</v>
      </c>
    </row>
    <row r="35" spans="1:28">
      <c r="D35" s="2" t="s">
        <v>755</v>
      </c>
      <c r="F35" s="2" t="s">
        <v>723</v>
      </c>
      <c r="G35" s="4">
        <v>2</v>
      </c>
      <c r="H35" s="2">
        <f>_xlfn.XLOOKUP($F35,'Feature Imp SM DF 20K'!B:B,'Feature Imp SM DF 20K'!$A:$A)</f>
        <v>28</v>
      </c>
      <c r="I35" s="2">
        <f>_xlfn.XLOOKUP($F35,'Feature Imp SM DF 20K'!C:C,'Feature Imp SM DF 20K'!$A:$A)</f>
        <v>40</v>
      </c>
      <c r="J35" s="2">
        <f>_xlfn.XLOOKUP($F35,'Feature Imp SM DF 20K'!D:D,'Feature Imp SM DF 20K'!$A:$A)</f>
        <v>24</v>
      </c>
      <c r="K35" s="2">
        <f>_xlfn.XLOOKUP($F35,'Feature Imp SM DF 20K'!E:E,'Feature Imp SM DF 20K'!$A:$A)</f>
        <v>26</v>
      </c>
      <c r="L35" s="2">
        <f>_xlfn.XLOOKUP($F35,'Feature Imp SM DF 20K'!F:F,'Feature Imp SM DF 20K'!$A:$A)</f>
        <v>41</v>
      </c>
      <c r="M35" s="2">
        <f>_xlfn.XLOOKUP($F35,'Feature Imp SM DF 20K'!G:G,'Feature Imp SM DF 20K'!$A:$A)</f>
        <v>40</v>
      </c>
      <c r="N35" s="2">
        <f t="shared" si="3"/>
        <v>24</v>
      </c>
      <c r="O35" s="1">
        <f t="shared" si="4"/>
        <v>199</v>
      </c>
      <c r="P35" s="1">
        <f t="shared" si="5"/>
        <v>6</v>
      </c>
      <c r="Q35" s="2" t="s">
        <v>1266</v>
      </c>
      <c r="T35" s="2">
        <v>67</v>
      </c>
      <c r="U35" s="2" t="s">
        <v>514</v>
      </c>
      <c r="V35" s="2">
        <v>67</v>
      </c>
      <c r="W35" s="2" t="s">
        <v>514</v>
      </c>
      <c r="X35" s="2">
        <v>67</v>
      </c>
      <c r="Y35" s="2" t="s">
        <v>514</v>
      </c>
      <c r="Z35" s="2">
        <v>66</v>
      </c>
      <c r="AA35" s="2" t="s">
        <v>514</v>
      </c>
      <c r="AB35" s="3" t="s">
        <v>1165</v>
      </c>
    </row>
    <row r="36" spans="1:28">
      <c r="B36" s="2" t="s">
        <v>749</v>
      </c>
      <c r="F36" s="2" t="s">
        <v>577</v>
      </c>
      <c r="G36" s="2">
        <v>6</v>
      </c>
      <c r="H36" s="2">
        <f>_xlfn.XLOOKUP($F36,'Feature Imp SM DF 20K'!B:B,'Feature Imp SM DF 20K'!$A:$A)</f>
        <v>42</v>
      </c>
      <c r="I36" s="2">
        <f>_xlfn.XLOOKUP($F36,'Feature Imp SM DF 20K'!C:C,'Feature Imp SM DF 20K'!$A:$A)</f>
        <v>19</v>
      </c>
      <c r="J36" s="2">
        <f>_xlfn.XLOOKUP($F36,'Feature Imp SM DF 20K'!D:D,'Feature Imp SM DF 20K'!$A:$A)</f>
        <v>41</v>
      </c>
      <c r="K36" s="2">
        <f>_xlfn.XLOOKUP($F36,'Feature Imp SM DF 20K'!E:E,'Feature Imp SM DF 20K'!$A:$A)</f>
        <v>43</v>
      </c>
      <c r="L36" s="2">
        <f>_xlfn.XLOOKUP($F36,'Feature Imp SM DF 20K'!F:F,'Feature Imp SM DF 20K'!$A:$A)</f>
        <v>26</v>
      </c>
      <c r="M36" s="2">
        <f>_xlfn.XLOOKUP($F36,'Feature Imp SM DF 20K'!G:G,'Feature Imp SM DF 20K'!$A:$A)</f>
        <v>29</v>
      </c>
      <c r="N36" s="2">
        <f t="shared" si="3"/>
        <v>19</v>
      </c>
      <c r="O36" s="1">
        <f t="shared" si="4"/>
        <v>200</v>
      </c>
      <c r="P36" s="1">
        <f t="shared" si="5"/>
        <v>6</v>
      </c>
      <c r="Q36" s="2" t="s">
        <v>1266</v>
      </c>
      <c r="R36" s="2">
        <v>23</v>
      </c>
      <c r="S36" s="2" t="s">
        <v>262</v>
      </c>
      <c r="T36" s="2">
        <v>55</v>
      </c>
      <c r="U36" s="2" t="s">
        <v>263</v>
      </c>
      <c r="V36" s="2">
        <v>55</v>
      </c>
      <c r="W36" s="2" t="s">
        <v>263</v>
      </c>
      <c r="X36" s="2">
        <v>55</v>
      </c>
      <c r="Y36" s="2" t="s">
        <v>263</v>
      </c>
      <c r="Z36" s="2">
        <v>54</v>
      </c>
      <c r="AA36" s="2" t="s">
        <v>263</v>
      </c>
      <c r="AB36" s="3" t="s">
        <v>1077</v>
      </c>
    </row>
    <row r="37" spans="1:28">
      <c r="A37" s="2" t="s">
        <v>1056</v>
      </c>
      <c r="F37" s="2" t="s">
        <v>590</v>
      </c>
      <c r="G37" s="2">
        <v>6</v>
      </c>
      <c r="H37" s="2">
        <f>_xlfn.XLOOKUP($F37,'Feature Imp SM DF 20K'!B:B,'Feature Imp SM DF 20K'!$A:$A)</f>
        <v>48</v>
      </c>
      <c r="I37" s="2">
        <f>_xlfn.XLOOKUP($F37,'Feature Imp SM DF 20K'!C:C,'Feature Imp SM DF 20K'!$A:$A)</f>
        <v>18</v>
      </c>
      <c r="J37" s="2">
        <f>_xlfn.XLOOKUP($F37,'Feature Imp SM DF 20K'!D:D,'Feature Imp SM DF 20K'!$A:$A)</f>
        <v>51</v>
      </c>
      <c r="K37" s="2">
        <f>_xlfn.XLOOKUP($F37,'Feature Imp SM DF 20K'!E:E,'Feature Imp SM DF 20K'!$A:$A)</f>
        <v>48</v>
      </c>
      <c r="L37" s="2">
        <f>_xlfn.XLOOKUP($F37,'Feature Imp SM DF 20K'!F:F,'Feature Imp SM DF 20K'!$A:$A)</f>
        <v>21</v>
      </c>
      <c r="M37" s="2">
        <f>_xlfn.XLOOKUP($F37,'Feature Imp SM DF 20K'!G:G,'Feature Imp SM DF 20K'!$A:$A)</f>
        <v>16</v>
      </c>
      <c r="N37" s="2">
        <f t="shared" si="3"/>
        <v>16</v>
      </c>
      <c r="O37" s="1">
        <f t="shared" si="4"/>
        <v>202</v>
      </c>
      <c r="P37" s="1">
        <f t="shared" si="5"/>
        <v>6</v>
      </c>
      <c r="Q37" s="2" t="s">
        <v>1269</v>
      </c>
      <c r="R37" s="2">
        <v>36</v>
      </c>
      <c r="S37" s="2" t="s">
        <v>295</v>
      </c>
      <c r="T37" s="2">
        <v>72</v>
      </c>
      <c r="U37" s="2" t="s">
        <v>296</v>
      </c>
      <c r="V37" s="2">
        <v>72</v>
      </c>
      <c r="W37" s="2" t="s">
        <v>296</v>
      </c>
      <c r="X37" s="2">
        <v>72</v>
      </c>
      <c r="Y37" s="2" t="s">
        <v>296</v>
      </c>
      <c r="Z37" s="2">
        <v>71</v>
      </c>
      <c r="AA37" s="2" t="s">
        <v>296</v>
      </c>
      <c r="AB37" s="3" t="s">
        <v>1090</v>
      </c>
    </row>
    <row r="38" spans="1:28">
      <c r="B38" s="2" t="s">
        <v>749</v>
      </c>
      <c r="D38" s="2" t="s">
        <v>753</v>
      </c>
      <c r="F38" s="2" t="s">
        <v>578</v>
      </c>
      <c r="G38" s="2">
        <v>6</v>
      </c>
      <c r="H38" s="2">
        <f>_xlfn.XLOOKUP($F38,'Feature Imp SM DF 20K'!B:B,'Feature Imp SM DF 20K'!$A:$A)</f>
        <v>32</v>
      </c>
      <c r="I38" s="2">
        <f>_xlfn.XLOOKUP($F38,'Feature Imp SM DF 20K'!C:C,'Feature Imp SM DF 20K'!$A:$A)</f>
        <v>26</v>
      </c>
      <c r="J38" s="2">
        <f>_xlfn.XLOOKUP($F38,'Feature Imp SM DF 20K'!D:D,'Feature Imp SM DF 20K'!$A:$A)</f>
        <v>32</v>
      </c>
      <c r="K38" s="2">
        <f>_xlfn.XLOOKUP($F38,'Feature Imp SM DF 20K'!E:E,'Feature Imp SM DF 20K'!$A:$A)</f>
        <v>32</v>
      </c>
      <c r="L38" s="2">
        <f>_xlfn.XLOOKUP($F38,'Feature Imp SM DF 20K'!F:F,'Feature Imp SM DF 20K'!$A:$A)</f>
        <v>43</v>
      </c>
      <c r="M38" s="2">
        <f>_xlfn.XLOOKUP($F38,'Feature Imp SM DF 20K'!G:G,'Feature Imp SM DF 20K'!$A:$A)</f>
        <v>44</v>
      </c>
      <c r="N38" s="2">
        <f t="shared" si="3"/>
        <v>26</v>
      </c>
      <c r="O38" s="1">
        <f t="shared" si="4"/>
        <v>209</v>
      </c>
      <c r="P38" s="1">
        <f t="shared" si="5"/>
        <v>6</v>
      </c>
      <c r="Q38" s="2" t="s">
        <v>1266</v>
      </c>
      <c r="R38" s="2">
        <v>24</v>
      </c>
      <c r="S38" s="2" t="s">
        <v>265</v>
      </c>
      <c r="T38" s="2">
        <v>56</v>
      </c>
      <c r="U38" s="2" t="s">
        <v>266</v>
      </c>
      <c r="V38" s="2">
        <v>56</v>
      </c>
      <c r="W38" s="2" t="s">
        <v>266</v>
      </c>
      <c r="X38" s="2">
        <v>56</v>
      </c>
      <c r="Y38" s="2" t="s">
        <v>266</v>
      </c>
      <c r="Z38" s="2">
        <v>55</v>
      </c>
      <c r="AA38" s="2" t="s">
        <v>266</v>
      </c>
      <c r="AB38" s="3" t="s">
        <v>1078</v>
      </c>
    </row>
    <row r="39" spans="1:28">
      <c r="B39" s="2" t="s">
        <v>750</v>
      </c>
      <c r="F39" s="2" t="s">
        <v>583</v>
      </c>
      <c r="G39" s="2">
        <v>6</v>
      </c>
      <c r="H39" s="2">
        <f>_xlfn.XLOOKUP($F39,'Feature Imp SM DF 20K'!B:B,'Feature Imp SM DF 20K'!$A:$A)</f>
        <v>50</v>
      </c>
      <c r="I39" s="2">
        <f>_xlfn.XLOOKUP($F39,'Feature Imp SM DF 20K'!C:C,'Feature Imp SM DF 20K'!$A:$A)</f>
        <v>23</v>
      </c>
      <c r="J39" s="2">
        <f>_xlfn.XLOOKUP($F39,'Feature Imp SM DF 20K'!D:D,'Feature Imp SM DF 20K'!$A:$A)</f>
        <v>50</v>
      </c>
      <c r="K39" s="2">
        <f>_xlfn.XLOOKUP($F39,'Feature Imp SM DF 20K'!E:E,'Feature Imp SM DF 20K'!$A:$A)</f>
        <v>46</v>
      </c>
      <c r="L39" s="2">
        <f>_xlfn.XLOOKUP($F39,'Feature Imp SM DF 20K'!F:F,'Feature Imp SM DF 20K'!$A:$A)</f>
        <v>20</v>
      </c>
      <c r="M39" s="2">
        <f>_xlfn.XLOOKUP($F39,'Feature Imp SM DF 20K'!G:G,'Feature Imp SM DF 20K'!$A:$A)</f>
        <v>22</v>
      </c>
      <c r="N39" s="2">
        <f t="shared" si="3"/>
        <v>20</v>
      </c>
      <c r="O39" s="1">
        <f t="shared" si="4"/>
        <v>211</v>
      </c>
      <c r="P39" s="1">
        <f t="shared" si="5"/>
        <v>6</v>
      </c>
      <c r="Q39" s="2" t="s">
        <v>1266</v>
      </c>
      <c r="R39" s="2">
        <v>29</v>
      </c>
      <c r="S39" s="2" t="s">
        <v>277</v>
      </c>
      <c r="T39" s="2">
        <v>62</v>
      </c>
      <c r="U39" s="2" t="s">
        <v>278</v>
      </c>
      <c r="V39" s="2">
        <v>62</v>
      </c>
      <c r="W39" s="2" t="s">
        <v>278</v>
      </c>
      <c r="X39" s="2">
        <v>62</v>
      </c>
      <c r="Y39" s="2" t="s">
        <v>278</v>
      </c>
      <c r="Z39" s="2">
        <v>61</v>
      </c>
      <c r="AA39" s="2" t="s">
        <v>278</v>
      </c>
      <c r="AB39" s="3" t="s">
        <v>1083</v>
      </c>
    </row>
    <row r="40" spans="1:28">
      <c r="D40" s="2" t="s">
        <v>754</v>
      </c>
      <c r="F40" s="2" t="s">
        <v>713</v>
      </c>
      <c r="G40" s="4">
        <v>1</v>
      </c>
      <c r="H40" s="2">
        <f>_xlfn.XLOOKUP($F40,'Feature Imp SM DF 20K'!B:B,'Feature Imp SM DF 20K'!$A:$A)</f>
        <v>36</v>
      </c>
      <c r="I40" s="2">
        <f>_xlfn.XLOOKUP($F40,'Feature Imp SM DF 20K'!C:C,'Feature Imp SM DF 20K'!$A:$A)</f>
        <v>49</v>
      </c>
      <c r="J40" s="2">
        <f>_xlfn.XLOOKUP($F40,'Feature Imp SM DF 20K'!D:D,'Feature Imp SM DF 20K'!$A:$A)</f>
        <v>33</v>
      </c>
      <c r="K40" s="2">
        <f>_xlfn.XLOOKUP($F40,'Feature Imp SM DF 20K'!E:E,'Feature Imp SM DF 20K'!$A:$A)</f>
        <v>34</v>
      </c>
      <c r="L40" s="2">
        <f>_xlfn.XLOOKUP($F40,'Feature Imp SM DF 20K'!F:F,'Feature Imp SM DF 20K'!$A:$A)</f>
        <v>34</v>
      </c>
      <c r="M40" s="2">
        <f>_xlfn.XLOOKUP($F40,'Feature Imp SM DF 20K'!G:G,'Feature Imp SM DF 20K'!$A:$A)</f>
        <v>25</v>
      </c>
      <c r="N40" s="2">
        <f t="shared" si="3"/>
        <v>25</v>
      </c>
      <c r="O40" s="1">
        <f t="shared" si="4"/>
        <v>211</v>
      </c>
      <c r="P40" s="1">
        <f t="shared" si="5"/>
        <v>6</v>
      </c>
      <c r="Q40" s="2" t="s">
        <v>1264</v>
      </c>
      <c r="T40" s="2">
        <v>42</v>
      </c>
      <c r="U40" s="2" t="s">
        <v>295</v>
      </c>
      <c r="V40" s="2">
        <v>42</v>
      </c>
      <c r="W40" s="2" t="s">
        <v>295</v>
      </c>
      <c r="X40" s="2">
        <v>42</v>
      </c>
      <c r="Y40" s="2" t="s">
        <v>295</v>
      </c>
      <c r="Z40" s="2">
        <v>41</v>
      </c>
      <c r="AA40" s="2" t="s">
        <v>295</v>
      </c>
      <c r="AB40" s="3" t="s">
        <v>1155</v>
      </c>
    </row>
    <row r="41" spans="1:28">
      <c r="D41" s="2" t="s">
        <v>754</v>
      </c>
      <c r="F41" s="2" t="s">
        <v>711</v>
      </c>
      <c r="G41" s="4">
        <v>1</v>
      </c>
      <c r="H41" s="2">
        <f>_xlfn.XLOOKUP($F41,'Feature Imp SM DF 20K'!B:B,'Feature Imp SM DF 20K'!$A:$A)</f>
        <v>38</v>
      </c>
      <c r="I41" s="2">
        <f>_xlfn.XLOOKUP($F41,'Feature Imp SM DF 20K'!C:C,'Feature Imp SM DF 20K'!$A:$A)</f>
        <v>36</v>
      </c>
      <c r="J41" s="2">
        <f>_xlfn.XLOOKUP($F41,'Feature Imp SM DF 20K'!D:D,'Feature Imp SM DF 20K'!$A:$A)</f>
        <v>38</v>
      </c>
      <c r="K41" s="2">
        <f>_xlfn.XLOOKUP($F41,'Feature Imp SM DF 20K'!E:E,'Feature Imp SM DF 20K'!$A:$A)</f>
        <v>37</v>
      </c>
      <c r="L41" s="2">
        <f>_xlfn.XLOOKUP($F41,'Feature Imp SM DF 20K'!F:F,'Feature Imp SM DF 20K'!$A:$A)</f>
        <v>33</v>
      </c>
      <c r="M41" s="2">
        <f>_xlfn.XLOOKUP($F41,'Feature Imp SM DF 20K'!G:G,'Feature Imp SM DF 20K'!$A:$A)</f>
        <v>31</v>
      </c>
      <c r="N41" s="2">
        <f t="shared" si="3"/>
        <v>31</v>
      </c>
      <c r="O41" s="1">
        <f t="shared" si="4"/>
        <v>213</v>
      </c>
      <c r="P41" s="1">
        <f t="shared" si="5"/>
        <v>6</v>
      </c>
      <c r="Q41" s="2" t="s">
        <v>1264</v>
      </c>
      <c r="T41" s="2">
        <v>40</v>
      </c>
      <c r="U41" s="2" t="s">
        <v>289</v>
      </c>
      <c r="V41" s="2">
        <v>40</v>
      </c>
      <c r="W41" s="2" t="s">
        <v>289</v>
      </c>
      <c r="X41" s="2">
        <v>40</v>
      </c>
      <c r="Y41" s="2" t="s">
        <v>289</v>
      </c>
      <c r="Z41" s="2">
        <v>39</v>
      </c>
      <c r="AA41" s="2" t="s">
        <v>289</v>
      </c>
      <c r="AB41" s="3" t="s">
        <v>1153</v>
      </c>
    </row>
    <row r="42" spans="1:28">
      <c r="E42" s="2" t="s">
        <v>1272</v>
      </c>
      <c r="F42" s="2" t="s">
        <v>873</v>
      </c>
      <c r="H42" s="2">
        <f>_xlfn.XLOOKUP($F42,'Feature Imp SM DF 20K'!B:B,'Feature Imp SM DF 20K'!$A:$A)</f>
        <v>19</v>
      </c>
      <c r="I42" s="2">
        <f>_xlfn.XLOOKUP($F42,'Feature Imp SM DF 20K'!C:C,'Feature Imp SM DF 20K'!$A:$A)</f>
        <v>51</v>
      </c>
      <c r="J42" s="2">
        <f>_xlfn.XLOOKUP($F42,'Feature Imp SM DF 20K'!D:D,'Feature Imp SM DF 20K'!$A:$A)</f>
        <v>20</v>
      </c>
      <c r="K42" s="2">
        <f>_xlfn.XLOOKUP($F42,'Feature Imp SM DF 20K'!E:E,'Feature Imp SM DF 20K'!$A:$A)</f>
        <v>14</v>
      </c>
      <c r="L42" s="2">
        <f>_xlfn.XLOOKUP($F42,'Feature Imp SM DF 20K'!F:F,'Feature Imp SM DF 20K'!$A:$A)</f>
        <v>56</v>
      </c>
      <c r="M42" s="2">
        <f>_xlfn.XLOOKUP($F42,'Feature Imp SM DF 20K'!G:G,'Feature Imp SM DF 20K'!$A:$A)</f>
        <v>57</v>
      </c>
      <c r="N42" s="2">
        <f t="shared" si="3"/>
        <v>14</v>
      </c>
      <c r="O42" s="1">
        <f t="shared" si="4"/>
        <v>217</v>
      </c>
      <c r="P42" s="1">
        <f t="shared" si="5"/>
        <v>6</v>
      </c>
      <c r="Q42" s="2" t="s">
        <v>1265</v>
      </c>
      <c r="T42" s="2">
        <v>4</v>
      </c>
      <c r="U42" s="2" t="s">
        <v>156</v>
      </c>
      <c r="V42" s="2">
        <v>4</v>
      </c>
      <c r="W42" s="2" t="s">
        <v>156</v>
      </c>
      <c r="X42" s="2">
        <v>4</v>
      </c>
      <c r="Y42" s="2" t="s">
        <v>156</v>
      </c>
      <c r="AB42" s="3" t="s">
        <v>1253</v>
      </c>
    </row>
    <row r="43" spans="1:28">
      <c r="D43" s="2" t="s">
        <v>751</v>
      </c>
      <c r="F43" s="2" t="s">
        <v>710</v>
      </c>
      <c r="G43" s="4">
        <v>2</v>
      </c>
      <c r="H43" s="2">
        <f>_xlfn.XLOOKUP($F43,'Feature Imp SM DF 20K'!B:B,'Feature Imp SM DF 20K'!$A:$A)</f>
        <v>44</v>
      </c>
      <c r="I43" s="2">
        <f>_xlfn.XLOOKUP($F43,'Feature Imp SM DF 20K'!C:C,'Feature Imp SM DF 20K'!$A:$A)</f>
        <v>28</v>
      </c>
      <c r="J43" s="2">
        <f>_xlfn.XLOOKUP($F43,'Feature Imp SM DF 20K'!D:D,'Feature Imp SM DF 20K'!$A:$A)</f>
        <v>47</v>
      </c>
      <c r="K43" s="2">
        <f>_xlfn.XLOOKUP($F43,'Feature Imp SM DF 20K'!E:E,'Feature Imp SM DF 20K'!$A:$A)</f>
        <v>49</v>
      </c>
      <c r="L43" s="2">
        <f>_xlfn.XLOOKUP($F43,'Feature Imp SM DF 20K'!F:F,'Feature Imp SM DF 20K'!$A:$A)</f>
        <v>31</v>
      </c>
      <c r="M43" s="2">
        <f>_xlfn.XLOOKUP($F43,'Feature Imp SM DF 20K'!G:G,'Feature Imp SM DF 20K'!$A:$A)</f>
        <v>28</v>
      </c>
      <c r="N43" s="2">
        <f t="shared" si="3"/>
        <v>28</v>
      </c>
      <c r="O43" s="1">
        <f t="shared" si="4"/>
        <v>227</v>
      </c>
      <c r="P43" s="1">
        <f t="shared" si="5"/>
        <v>6</v>
      </c>
      <c r="Q43" s="2" t="s">
        <v>1264</v>
      </c>
      <c r="T43" s="2">
        <v>38</v>
      </c>
      <c r="U43" s="2" t="s">
        <v>284</v>
      </c>
      <c r="V43" s="2">
        <v>38</v>
      </c>
      <c r="W43" s="2" t="s">
        <v>284</v>
      </c>
      <c r="X43" s="2">
        <v>38</v>
      </c>
      <c r="Y43" s="2" t="s">
        <v>284</v>
      </c>
      <c r="Z43" s="2">
        <v>37</v>
      </c>
      <c r="AA43" s="2" t="s">
        <v>284</v>
      </c>
      <c r="AB43" s="3" t="s">
        <v>1152</v>
      </c>
    </row>
    <row r="44" spans="1:28">
      <c r="A44" s="2" t="s">
        <v>1056</v>
      </c>
      <c r="F44" s="2" t="s">
        <v>569</v>
      </c>
      <c r="G44" s="2">
        <v>6</v>
      </c>
      <c r="H44" s="2">
        <f>_xlfn.XLOOKUP($F44,'Feature Imp SM DF 20K'!B:B,'Feature Imp SM DF 20K'!$A:$A)</f>
        <v>49</v>
      </c>
      <c r="I44" s="2">
        <f>_xlfn.XLOOKUP($F44,'Feature Imp SM DF 20K'!C:C,'Feature Imp SM DF 20K'!$A:$A)</f>
        <v>33</v>
      </c>
      <c r="J44" s="2">
        <f>_xlfn.XLOOKUP($F44,'Feature Imp SM DF 20K'!D:D,'Feature Imp SM DF 20K'!$A:$A)</f>
        <v>49</v>
      </c>
      <c r="K44" s="2">
        <f>_xlfn.XLOOKUP($F44,'Feature Imp SM DF 20K'!E:E,'Feature Imp SM DF 20K'!$A:$A)</f>
        <v>47</v>
      </c>
      <c r="L44" s="2">
        <f>_xlfn.XLOOKUP($F44,'Feature Imp SM DF 20K'!F:F,'Feature Imp SM DF 20K'!$A:$A)</f>
        <v>24</v>
      </c>
      <c r="M44" s="2">
        <f>_xlfn.XLOOKUP($F44,'Feature Imp SM DF 20K'!G:G,'Feature Imp SM DF 20K'!$A:$A)</f>
        <v>27</v>
      </c>
      <c r="N44" s="2">
        <f t="shared" si="3"/>
        <v>24</v>
      </c>
      <c r="O44" s="1">
        <f t="shared" si="4"/>
        <v>229</v>
      </c>
      <c r="P44" s="1">
        <f t="shared" si="5"/>
        <v>6</v>
      </c>
      <c r="Q44" s="2" t="s">
        <v>1264</v>
      </c>
      <c r="R44" s="2">
        <v>15</v>
      </c>
      <c r="S44" s="2" t="s">
        <v>240</v>
      </c>
      <c r="T44" s="2">
        <v>37</v>
      </c>
      <c r="U44" s="2" t="s">
        <v>241</v>
      </c>
      <c r="V44" s="2">
        <v>37</v>
      </c>
      <c r="W44" s="2" t="s">
        <v>241</v>
      </c>
      <c r="X44" s="2">
        <v>37</v>
      </c>
      <c r="Y44" s="2" t="s">
        <v>241</v>
      </c>
      <c r="Z44" s="2">
        <v>36</v>
      </c>
      <c r="AA44" s="2" t="s">
        <v>241</v>
      </c>
      <c r="AB44" s="3" t="s">
        <v>1069</v>
      </c>
    </row>
    <row r="45" spans="1:28">
      <c r="E45" s="2" t="s">
        <v>1272</v>
      </c>
      <c r="F45" s="2" t="s">
        <v>872</v>
      </c>
      <c r="H45" s="2">
        <f>_xlfn.XLOOKUP($F45,'Feature Imp SM DF 20K'!B:B,'Feature Imp SM DF 20K'!$A:$A)</f>
        <v>24</v>
      </c>
      <c r="I45" s="2">
        <f>_xlfn.XLOOKUP($F45,'Feature Imp SM DF 20K'!C:C,'Feature Imp SM DF 20K'!$A:$A)</f>
        <v>50</v>
      </c>
      <c r="J45" s="2">
        <f>_xlfn.XLOOKUP($F45,'Feature Imp SM DF 20K'!D:D,'Feature Imp SM DF 20K'!$A:$A)</f>
        <v>21</v>
      </c>
      <c r="K45" s="2">
        <f>_xlfn.XLOOKUP($F45,'Feature Imp SM DF 20K'!E:E,'Feature Imp SM DF 20K'!$A:$A)</f>
        <v>20</v>
      </c>
      <c r="L45" s="2">
        <f>_xlfn.XLOOKUP($F45,'Feature Imp SM DF 20K'!F:F,'Feature Imp SM DF 20K'!$A:$A)</f>
        <v>57</v>
      </c>
      <c r="M45" s="2">
        <f>_xlfn.XLOOKUP($F45,'Feature Imp SM DF 20K'!G:G,'Feature Imp SM DF 20K'!$A:$A)</f>
        <v>58</v>
      </c>
      <c r="N45" s="2">
        <f t="shared" si="3"/>
        <v>20</v>
      </c>
      <c r="O45" s="1">
        <f t="shared" si="4"/>
        <v>230</v>
      </c>
      <c r="P45" s="1">
        <f t="shared" si="5"/>
        <v>6</v>
      </c>
      <c r="Q45" s="2" t="s">
        <v>1265</v>
      </c>
      <c r="T45" s="2">
        <v>4</v>
      </c>
      <c r="U45" s="2" t="s">
        <v>156</v>
      </c>
      <c r="V45" s="2">
        <v>4</v>
      </c>
      <c r="W45" s="2" t="s">
        <v>156</v>
      </c>
      <c r="X45" s="2">
        <v>4</v>
      </c>
      <c r="Y45" s="2" t="s">
        <v>156</v>
      </c>
      <c r="AB45" s="3" t="s">
        <v>1261</v>
      </c>
    </row>
    <row r="46" spans="1:28">
      <c r="D46" s="2" t="s">
        <v>753</v>
      </c>
      <c r="F46" s="2" t="s">
        <v>720</v>
      </c>
      <c r="G46" s="4">
        <v>3</v>
      </c>
      <c r="H46" s="2">
        <f>_xlfn.XLOOKUP($F46,'Feature Imp SM DF 20K'!B:B,'Feature Imp SM DF 20K'!$A:$A)</f>
        <v>37</v>
      </c>
      <c r="I46" s="2">
        <f>_xlfn.XLOOKUP($F46,'Feature Imp SM DF 20K'!C:C,'Feature Imp SM DF 20K'!$A:$A)</f>
        <v>48</v>
      </c>
      <c r="J46" s="2">
        <f>_xlfn.XLOOKUP($F46,'Feature Imp SM DF 20K'!D:D,'Feature Imp SM DF 20K'!$A:$A)</f>
        <v>34</v>
      </c>
      <c r="K46" s="2">
        <f>_xlfn.XLOOKUP($F46,'Feature Imp SM DF 20K'!E:E,'Feature Imp SM DF 20K'!$A:$A)</f>
        <v>38</v>
      </c>
      <c r="L46" s="2">
        <f>_xlfn.XLOOKUP($F46,'Feature Imp SM DF 20K'!F:F,'Feature Imp SM DF 20K'!$A:$A)</f>
        <v>45</v>
      </c>
      <c r="M46" s="2">
        <f>_xlfn.XLOOKUP($F46,'Feature Imp SM DF 20K'!G:G,'Feature Imp SM DF 20K'!$A:$A)</f>
        <v>43</v>
      </c>
      <c r="N46" s="2">
        <f t="shared" si="3"/>
        <v>34</v>
      </c>
      <c r="O46" s="1">
        <f t="shared" si="4"/>
        <v>245</v>
      </c>
      <c r="P46" s="1">
        <f t="shared" si="5"/>
        <v>6</v>
      </c>
      <c r="Q46" s="2" t="s">
        <v>1266</v>
      </c>
      <c r="T46" s="2">
        <v>58</v>
      </c>
      <c r="U46" s="2" t="s">
        <v>508</v>
      </c>
      <c r="V46" s="2">
        <v>58</v>
      </c>
      <c r="W46" s="2" t="s">
        <v>508</v>
      </c>
      <c r="X46" s="2">
        <v>58</v>
      </c>
      <c r="Y46" s="2" t="s">
        <v>508</v>
      </c>
      <c r="Z46" s="2">
        <v>57</v>
      </c>
      <c r="AA46" s="2" t="s">
        <v>508</v>
      </c>
      <c r="AB46" s="3" t="s">
        <v>1162</v>
      </c>
    </row>
    <row r="47" spans="1:28">
      <c r="B47" s="2" t="s">
        <v>749</v>
      </c>
      <c r="D47" s="2" t="s">
        <v>753</v>
      </c>
      <c r="F47" s="2" t="s">
        <v>579</v>
      </c>
      <c r="G47" s="2">
        <v>6</v>
      </c>
      <c r="H47" s="2">
        <f>_xlfn.XLOOKUP($F47,'Feature Imp SM DF 20K'!B:B,'Feature Imp SM DF 20K'!$A:$A)</f>
        <v>40</v>
      </c>
      <c r="I47" s="2">
        <f>_xlfn.XLOOKUP($F47,'Feature Imp SM DF 20K'!C:C,'Feature Imp SM DF 20K'!$A:$A)</f>
        <v>31</v>
      </c>
      <c r="J47" s="2">
        <f>_xlfn.XLOOKUP($F47,'Feature Imp SM DF 20K'!D:D,'Feature Imp SM DF 20K'!$A:$A)</f>
        <v>40</v>
      </c>
      <c r="K47" s="2">
        <f>_xlfn.XLOOKUP($F47,'Feature Imp SM DF 20K'!E:E,'Feature Imp SM DF 20K'!$A:$A)</f>
        <v>45</v>
      </c>
      <c r="L47" s="2">
        <f>_xlfn.XLOOKUP($F47,'Feature Imp SM DF 20K'!F:F,'Feature Imp SM DF 20K'!$A:$A)</f>
        <v>44</v>
      </c>
      <c r="M47" s="2">
        <f>_xlfn.XLOOKUP($F47,'Feature Imp SM DF 20K'!G:G,'Feature Imp SM DF 20K'!$A:$A)</f>
        <v>45</v>
      </c>
      <c r="N47" s="2">
        <f t="shared" si="3"/>
        <v>31</v>
      </c>
      <c r="O47" s="1">
        <f t="shared" si="4"/>
        <v>245</v>
      </c>
      <c r="P47" s="1">
        <f t="shared" si="5"/>
        <v>6</v>
      </c>
      <c r="Q47" s="2" t="s">
        <v>1266</v>
      </c>
      <c r="R47" s="2">
        <v>25</v>
      </c>
      <c r="S47" s="2" t="s">
        <v>235</v>
      </c>
      <c r="T47" s="2">
        <v>57</v>
      </c>
      <c r="U47" s="2" t="s">
        <v>268</v>
      </c>
      <c r="V47" s="2">
        <v>57</v>
      </c>
      <c r="W47" s="2" t="s">
        <v>268</v>
      </c>
      <c r="X47" s="2">
        <v>57</v>
      </c>
      <c r="Y47" s="2" t="s">
        <v>268</v>
      </c>
      <c r="Z47" s="2">
        <v>56</v>
      </c>
      <c r="AA47" s="2" t="s">
        <v>268</v>
      </c>
      <c r="AB47" s="3" t="s">
        <v>1079</v>
      </c>
    </row>
    <row r="48" spans="1:28">
      <c r="D48" s="2" t="s">
        <v>754</v>
      </c>
      <c r="F48" s="2" t="s">
        <v>576</v>
      </c>
      <c r="G48" s="2">
        <v>4</v>
      </c>
      <c r="H48" s="2">
        <f>_xlfn.XLOOKUP($F48,'Feature Imp SM DF 20K'!B:B,'Feature Imp SM DF 20K'!$A:$A)</f>
        <v>51</v>
      </c>
      <c r="I48" s="2">
        <f>_xlfn.XLOOKUP($F48,'Feature Imp SM DF 20K'!C:C,'Feature Imp SM DF 20K'!$A:$A)</f>
        <v>43</v>
      </c>
      <c r="J48" s="2">
        <f>_xlfn.XLOOKUP($F48,'Feature Imp SM DF 20K'!D:D,'Feature Imp SM DF 20K'!$A:$A)</f>
        <v>48</v>
      </c>
      <c r="K48" s="2">
        <f>_xlfn.XLOOKUP($F48,'Feature Imp SM DF 20K'!E:E,'Feature Imp SM DF 20K'!$A:$A)</f>
        <v>50</v>
      </c>
      <c r="L48" s="2">
        <f>_xlfn.XLOOKUP($F48,'Feature Imp SM DF 20K'!F:F,'Feature Imp SM DF 20K'!$A:$A)</f>
        <v>37</v>
      </c>
      <c r="M48" s="2">
        <f>_xlfn.XLOOKUP($F48,'Feature Imp SM DF 20K'!G:G,'Feature Imp SM DF 20K'!$A:$A)</f>
        <v>33</v>
      </c>
      <c r="N48" s="2">
        <f t="shared" si="3"/>
        <v>33</v>
      </c>
      <c r="O48" s="1">
        <f t="shared" si="4"/>
        <v>262</v>
      </c>
      <c r="P48" s="1">
        <f t="shared" si="5"/>
        <v>6</v>
      </c>
      <c r="Q48" s="2" t="s">
        <v>1266</v>
      </c>
      <c r="R48" s="2">
        <v>22</v>
      </c>
      <c r="S48" s="2" t="s">
        <v>233</v>
      </c>
      <c r="T48" s="2">
        <v>53</v>
      </c>
      <c r="U48" s="2" t="s">
        <v>260</v>
      </c>
      <c r="V48" s="2">
        <v>53</v>
      </c>
      <c r="W48" s="2" t="s">
        <v>260</v>
      </c>
      <c r="X48" s="2">
        <v>53</v>
      </c>
      <c r="Y48" s="2" t="s">
        <v>260</v>
      </c>
      <c r="Z48" s="2">
        <v>52</v>
      </c>
      <c r="AA48" s="2" t="s">
        <v>260</v>
      </c>
      <c r="AB48" s="3" t="s">
        <v>1076</v>
      </c>
    </row>
    <row r="49" spans="1:28">
      <c r="D49" s="2" t="s">
        <v>754</v>
      </c>
      <c r="F49" s="2" t="s">
        <v>721</v>
      </c>
      <c r="G49" s="4">
        <v>2</v>
      </c>
      <c r="H49" s="2">
        <f>_xlfn.XLOOKUP($F49,'Feature Imp SM DF 20K'!B:B,'Feature Imp SM DF 20K'!$A:$A)</f>
        <v>45</v>
      </c>
      <c r="I49" s="2">
        <f>_xlfn.XLOOKUP($F49,'Feature Imp SM DF 20K'!C:C,'Feature Imp SM DF 20K'!$A:$A)</f>
        <v>47</v>
      </c>
      <c r="J49" s="2">
        <f>_xlfn.XLOOKUP($F49,'Feature Imp SM DF 20K'!D:D,'Feature Imp SM DF 20K'!$A:$A)</f>
        <v>43</v>
      </c>
      <c r="K49" s="2">
        <f>_xlfn.XLOOKUP($F49,'Feature Imp SM DF 20K'!E:E,'Feature Imp SM DF 20K'!$A:$A)</f>
        <v>44</v>
      </c>
      <c r="L49" s="2">
        <f>_xlfn.XLOOKUP($F49,'Feature Imp SM DF 20K'!F:F,'Feature Imp SM DF 20K'!$A:$A)</f>
        <v>42</v>
      </c>
      <c r="M49" s="2">
        <f>_xlfn.XLOOKUP($F49,'Feature Imp SM DF 20K'!G:G,'Feature Imp SM DF 20K'!$A:$A)</f>
        <v>41</v>
      </c>
      <c r="N49" s="2">
        <f t="shared" si="3"/>
        <v>41</v>
      </c>
      <c r="O49" s="1">
        <f t="shared" si="4"/>
        <v>262</v>
      </c>
      <c r="P49" s="1">
        <f t="shared" si="5"/>
        <v>6</v>
      </c>
      <c r="Q49" s="2" t="s">
        <v>1266</v>
      </c>
      <c r="T49" s="2">
        <v>63</v>
      </c>
      <c r="U49" s="2" t="s">
        <v>510</v>
      </c>
      <c r="V49" s="2">
        <v>63</v>
      </c>
      <c r="W49" s="2" t="s">
        <v>510</v>
      </c>
      <c r="X49" s="2">
        <v>63</v>
      </c>
      <c r="Y49" s="2" t="s">
        <v>510</v>
      </c>
      <c r="Z49" s="2">
        <v>62</v>
      </c>
      <c r="AA49" s="2" t="s">
        <v>510</v>
      </c>
      <c r="AB49" s="3" t="s">
        <v>1163</v>
      </c>
    </row>
    <row r="50" spans="1:28">
      <c r="D50" s="2" t="s">
        <v>751</v>
      </c>
      <c r="F50" s="2" t="s">
        <v>693</v>
      </c>
      <c r="G50" s="4">
        <v>2</v>
      </c>
      <c r="H50" s="2">
        <f>_xlfn.XLOOKUP($F50,'Feature Imp SM DF 20K'!B:B,'Feature Imp SM DF 20K'!$A:$A)</f>
        <v>55</v>
      </c>
      <c r="I50" s="2">
        <f>_xlfn.XLOOKUP($F50,'Feature Imp SM DF 20K'!C:C,'Feature Imp SM DF 20K'!$A:$A)</f>
        <v>44</v>
      </c>
      <c r="J50" s="2">
        <f>_xlfn.XLOOKUP($F50,'Feature Imp SM DF 20K'!D:D,'Feature Imp SM DF 20K'!$A:$A)</f>
        <v>55</v>
      </c>
      <c r="K50" s="2">
        <f>_xlfn.XLOOKUP($F50,'Feature Imp SM DF 20K'!E:E,'Feature Imp SM DF 20K'!$A:$A)</f>
        <v>54</v>
      </c>
      <c r="L50" s="2">
        <f>_xlfn.XLOOKUP($F50,'Feature Imp SM DF 20K'!F:F,'Feature Imp SM DF 20K'!$A:$A)</f>
        <v>35</v>
      </c>
      <c r="M50" s="2">
        <f>_xlfn.XLOOKUP($F50,'Feature Imp SM DF 20K'!G:G,'Feature Imp SM DF 20K'!$A:$A)</f>
        <v>30</v>
      </c>
      <c r="N50" s="2">
        <f t="shared" si="3"/>
        <v>30</v>
      </c>
      <c r="O50" s="1">
        <f t="shared" si="4"/>
        <v>273</v>
      </c>
      <c r="P50" s="1">
        <f t="shared" si="5"/>
        <v>6</v>
      </c>
      <c r="Q50" s="2" t="s">
        <v>1266</v>
      </c>
      <c r="T50" s="2">
        <v>10</v>
      </c>
      <c r="U50" s="2" t="s">
        <v>214</v>
      </c>
      <c r="V50" s="2">
        <v>10</v>
      </c>
      <c r="W50" s="2" t="s">
        <v>214</v>
      </c>
      <c r="X50" s="2">
        <v>10</v>
      </c>
      <c r="Y50" s="2" t="s">
        <v>214</v>
      </c>
      <c r="Z50" s="2">
        <v>9</v>
      </c>
      <c r="AA50" s="2" t="s">
        <v>214</v>
      </c>
      <c r="AB50" s="3" t="s">
        <v>1135</v>
      </c>
    </row>
    <row r="51" spans="1:28">
      <c r="A51" s="2" t="s">
        <v>1056</v>
      </c>
      <c r="B51" s="2" t="s">
        <v>748</v>
      </c>
      <c r="F51" s="2" t="s">
        <v>563</v>
      </c>
      <c r="G51" s="2">
        <v>6</v>
      </c>
      <c r="H51" s="2">
        <f>_xlfn.XLOOKUP($F51,'Feature Imp SM DF 20K'!B:B,'Feature Imp SM DF 20K'!$A:$A)</f>
        <v>56</v>
      </c>
      <c r="I51" s="2">
        <f>_xlfn.XLOOKUP($F51,'Feature Imp SM DF 20K'!C:C,'Feature Imp SM DF 20K'!$A:$A)</f>
        <v>37</v>
      </c>
      <c r="J51" s="2">
        <f>_xlfn.XLOOKUP($F51,'Feature Imp SM DF 20K'!D:D,'Feature Imp SM DF 20K'!$A:$A)</f>
        <v>58</v>
      </c>
      <c r="K51" s="2">
        <f>_xlfn.XLOOKUP($F51,'Feature Imp SM DF 20K'!E:E,'Feature Imp SM DF 20K'!$A:$A)</f>
        <v>56</v>
      </c>
      <c r="L51" s="2">
        <f>_xlfn.XLOOKUP($F51,'Feature Imp SM DF 20K'!F:F,'Feature Imp SM DF 20K'!$A:$A)</f>
        <v>30</v>
      </c>
      <c r="M51" s="2">
        <f>_xlfn.XLOOKUP($F51,'Feature Imp SM DF 20K'!G:G,'Feature Imp SM DF 20K'!$A:$A)</f>
        <v>38</v>
      </c>
      <c r="N51" s="2">
        <f t="shared" si="3"/>
        <v>30</v>
      </c>
      <c r="O51" s="1">
        <f t="shared" si="4"/>
        <v>275</v>
      </c>
      <c r="P51" s="1">
        <f t="shared" si="5"/>
        <v>6</v>
      </c>
      <c r="Q51" s="2" t="s">
        <v>1266</v>
      </c>
      <c r="R51" s="2">
        <v>9</v>
      </c>
      <c r="S51" s="2" t="s">
        <v>226</v>
      </c>
      <c r="T51" s="2">
        <v>20</v>
      </c>
      <c r="U51" s="2" t="s">
        <v>227</v>
      </c>
      <c r="V51" s="2">
        <v>20</v>
      </c>
      <c r="W51" s="2" t="s">
        <v>227</v>
      </c>
      <c r="X51" s="2">
        <v>20</v>
      </c>
      <c r="Y51" s="2" t="s">
        <v>227</v>
      </c>
      <c r="Z51" s="2">
        <v>19</v>
      </c>
      <c r="AA51" s="2" t="s">
        <v>227</v>
      </c>
      <c r="AB51" s="3" t="s">
        <v>1064</v>
      </c>
    </row>
    <row r="52" spans="1:28">
      <c r="E52" s="2" t="s">
        <v>1272</v>
      </c>
      <c r="F52" s="2" t="s">
        <v>861</v>
      </c>
      <c r="H52" s="2">
        <f>_xlfn.XLOOKUP($F52,'Feature Imp SM DF 20K'!B:B,'Feature Imp SM DF 20K'!$A:$A)</f>
        <v>47</v>
      </c>
      <c r="I52" s="2">
        <f>_xlfn.XLOOKUP($F52,'Feature Imp SM DF 20K'!C:C,'Feature Imp SM DF 20K'!$A:$A)</f>
        <v>52</v>
      </c>
      <c r="J52" s="2">
        <f>_xlfn.XLOOKUP($F52,'Feature Imp SM DF 20K'!D:D,'Feature Imp SM DF 20K'!$A:$A)</f>
        <v>45</v>
      </c>
      <c r="K52" s="2">
        <f>_xlfn.XLOOKUP($F52,'Feature Imp SM DF 20K'!E:E,'Feature Imp SM DF 20K'!$A:$A)</f>
        <v>53</v>
      </c>
      <c r="L52" s="2">
        <f>_xlfn.XLOOKUP($F52,'Feature Imp SM DF 20K'!F:F,'Feature Imp SM DF 20K'!$A:$A)</f>
        <v>59</v>
      </c>
      <c r="M52" s="2">
        <f>_xlfn.XLOOKUP($F52,'Feature Imp SM DF 20K'!G:G,'Feature Imp SM DF 20K'!$A:$A)</f>
        <v>59</v>
      </c>
      <c r="N52" s="2">
        <f t="shared" si="3"/>
        <v>45</v>
      </c>
      <c r="O52" s="1">
        <f t="shared" si="4"/>
        <v>315</v>
      </c>
      <c r="P52" s="1">
        <f t="shared" si="5"/>
        <v>6</v>
      </c>
      <c r="Q52" s="2" t="s">
        <v>1265</v>
      </c>
      <c r="R52" s="2">
        <v>126</v>
      </c>
      <c r="S52" s="2" t="s">
        <v>145</v>
      </c>
      <c r="Z52" s="2">
        <v>5</v>
      </c>
      <c r="AA52" s="2" t="s">
        <v>145</v>
      </c>
      <c r="AB52" s="3" t="s">
        <v>1258</v>
      </c>
    </row>
    <row r="53" spans="1:28">
      <c r="E53" s="2" t="s">
        <v>1272</v>
      </c>
      <c r="F53" s="2" t="s">
        <v>875</v>
      </c>
      <c r="H53" s="2">
        <f>_xlfn.XLOOKUP($F53,'Feature Imp SM DF 20K'!B:B,'Feature Imp SM DF 20K'!$A:$A)</f>
        <v>53</v>
      </c>
      <c r="I53" s="2">
        <f>_xlfn.XLOOKUP($F53,'Feature Imp SM DF 20K'!C:C,'Feature Imp SM DF 20K'!$A:$A)</f>
        <v>57</v>
      </c>
      <c r="J53" s="2">
        <f>_xlfn.XLOOKUP($F53,'Feature Imp SM DF 20K'!D:D,'Feature Imp SM DF 20K'!$A:$A)</f>
        <v>53</v>
      </c>
      <c r="K53" s="2">
        <f>_xlfn.XLOOKUP($F53,'Feature Imp SM DF 20K'!E:E,'Feature Imp SM DF 20K'!$A:$A)</f>
        <v>51</v>
      </c>
      <c r="L53" s="2">
        <f>_xlfn.XLOOKUP($F53,'Feature Imp SM DF 20K'!F:F,'Feature Imp SM DF 20K'!$A:$A)</f>
        <v>51</v>
      </c>
      <c r="M53" s="2">
        <f>_xlfn.XLOOKUP($F53,'Feature Imp SM DF 20K'!G:G,'Feature Imp SM DF 20K'!$A:$A)</f>
        <v>51</v>
      </c>
      <c r="O53" s="1">
        <f t="shared" si="4"/>
        <v>316</v>
      </c>
      <c r="P53" s="1">
        <f t="shared" si="5"/>
        <v>6</v>
      </c>
      <c r="Q53" s="2" t="s">
        <v>1265</v>
      </c>
      <c r="R53" s="2" t="s">
        <v>1100</v>
      </c>
      <c r="S53" s="2" t="s">
        <v>1099</v>
      </c>
      <c r="T53" s="2">
        <v>7</v>
      </c>
      <c r="U53" s="2" t="s">
        <v>157</v>
      </c>
      <c r="V53" s="2">
        <v>7</v>
      </c>
      <c r="W53" s="2" t="s">
        <v>157</v>
      </c>
      <c r="X53" s="2">
        <v>7</v>
      </c>
      <c r="Y53" s="2" t="s">
        <v>157</v>
      </c>
      <c r="Z53" s="2">
        <v>6</v>
      </c>
      <c r="AA53" s="2" t="s">
        <v>157</v>
      </c>
      <c r="AB53" s="3" t="s">
        <v>1262</v>
      </c>
    </row>
    <row r="54" spans="1:28">
      <c r="E54" s="2" t="s">
        <v>1272</v>
      </c>
      <c r="F54" s="2" t="s">
        <v>874</v>
      </c>
      <c r="H54" s="2">
        <f>_xlfn.XLOOKUP($F54,'Feature Imp SM DF 20K'!B:B,'Feature Imp SM DF 20K'!$A:$A)</f>
        <v>52</v>
      </c>
      <c r="I54" s="2">
        <f>_xlfn.XLOOKUP($F54,'Feature Imp SM DF 20K'!C:C,'Feature Imp SM DF 20K'!$A:$A)</f>
        <v>56</v>
      </c>
      <c r="J54" s="2">
        <f>_xlfn.XLOOKUP($F54,'Feature Imp SM DF 20K'!D:D,'Feature Imp SM DF 20K'!$A:$A)</f>
        <v>52</v>
      </c>
      <c r="K54" s="2">
        <f>_xlfn.XLOOKUP($F54,'Feature Imp SM DF 20K'!E:E,'Feature Imp SM DF 20K'!$A:$A)</f>
        <v>52</v>
      </c>
      <c r="L54" s="2">
        <f>_xlfn.XLOOKUP($F54,'Feature Imp SM DF 20K'!F:F,'Feature Imp SM DF 20K'!$A:$A)</f>
        <v>55</v>
      </c>
      <c r="M54" s="2">
        <f>_xlfn.XLOOKUP($F54,'Feature Imp SM DF 20K'!G:G,'Feature Imp SM DF 20K'!$A:$A)</f>
        <v>55</v>
      </c>
      <c r="N54" s="2">
        <f>MIN(H54:M54)</f>
        <v>52</v>
      </c>
      <c r="O54" s="1">
        <f t="shared" si="4"/>
        <v>322</v>
      </c>
      <c r="P54" s="1">
        <f t="shared" si="5"/>
        <v>6</v>
      </c>
      <c r="Q54" s="2" t="s">
        <v>1265</v>
      </c>
      <c r="T54" s="2">
        <v>4</v>
      </c>
      <c r="U54" s="2" t="s">
        <v>156</v>
      </c>
      <c r="V54" s="2">
        <v>4</v>
      </c>
      <c r="W54" s="2" t="s">
        <v>156</v>
      </c>
      <c r="X54" s="2">
        <v>4</v>
      </c>
      <c r="Y54" s="2" t="s">
        <v>156</v>
      </c>
      <c r="AB54" s="3" t="s">
        <v>1263</v>
      </c>
    </row>
    <row r="55" spans="1:28">
      <c r="E55" s="2" t="s">
        <v>1272</v>
      </c>
      <c r="F55" s="2" t="s">
        <v>867</v>
      </c>
      <c r="H55" s="2">
        <f>_xlfn.XLOOKUP($F55,'Feature Imp SM DF 20K'!B:B,'Feature Imp SM DF 20K'!$A:$A)</f>
        <v>57</v>
      </c>
      <c r="I55" s="2">
        <f>_xlfn.XLOOKUP($F55,'Feature Imp SM DF 20K'!C:C,'Feature Imp SM DF 20K'!$A:$A)</f>
        <v>54</v>
      </c>
      <c r="J55" s="2">
        <f>_xlfn.XLOOKUP($F55,'Feature Imp SM DF 20K'!D:D,'Feature Imp SM DF 20K'!$A:$A)</f>
        <v>56</v>
      </c>
      <c r="K55" s="2">
        <f>_xlfn.XLOOKUP($F55,'Feature Imp SM DF 20K'!E:E,'Feature Imp SM DF 20K'!$A:$A)</f>
        <v>59</v>
      </c>
      <c r="L55" s="2">
        <f>_xlfn.XLOOKUP($F55,'Feature Imp SM DF 20K'!F:F,'Feature Imp SM DF 20K'!$A:$A)</f>
        <v>50</v>
      </c>
      <c r="M55" s="2">
        <f>_xlfn.XLOOKUP($F55,'Feature Imp SM DF 20K'!G:G,'Feature Imp SM DF 20K'!$A:$A)</f>
        <v>48</v>
      </c>
      <c r="O55" s="1">
        <f t="shared" si="4"/>
        <v>324</v>
      </c>
      <c r="P55" s="1">
        <f t="shared" si="5"/>
        <v>6</v>
      </c>
      <c r="Q55" s="2" t="s">
        <v>1265</v>
      </c>
      <c r="R55" s="2">
        <v>128</v>
      </c>
      <c r="S55" s="2" t="s">
        <v>147</v>
      </c>
      <c r="T55" s="2">
        <v>5</v>
      </c>
      <c r="U55" s="2" t="s">
        <v>147</v>
      </c>
      <c r="V55" s="2">
        <v>5</v>
      </c>
      <c r="W55" s="2" t="s">
        <v>147</v>
      </c>
      <c r="X55" s="2">
        <v>5</v>
      </c>
      <c r="Y55" s="2" t="s">
        <v>147</v>
      </c>
      <c r="AB55" s="3" t="s">
        <v>1256</v>
      </c>
    </row>
    <row r="56" spans="1:28">
      <c r="E56" s="2" t="s">
        <v>1272</v>
      </c>
      <c r="F56" s="2" t="s">
        <v>868</v>
      </c>
      <c r="H56" s="2">
        <f>_xlfn.XLOOKUP($F56,'Feature Imp SM DF 20K'!B:B,'Feature Imp SM DF 20K'!$A:$A)</f>
        <v>58</v>
      </c>
      <c r="I56" s="2">
        <f>_xlfn.XLOOKUP($F56,'Feature Imp SM DF 20K'!C:C,'Feature Imp SM DF 20K'!$A:$A)</f>
        <v>59</v>
      </c>
      <c r="J56" s="2">
        <f>_xlfn.XLOOKUP($F56,'Feature Imp SM DF 20K'!D:D,'Feature Imp SM DF 20K'!$A:$A)</f>
        <v>59</v>
      </c>
      <c r="K56" s="2">
        <f>_xlfn.XLOOKUP($F56,'Feature Imp SM DF 20K'!E:E,'Feature Imp SM DF 20K'!$A:$A)</f>
        <v>57</v>
      </c>
      <c r="L56" s="2">
        <f>_xlfn.XLOOKUP($F56,'Feature Imp SM DF 20K'!F:F,'Feature Imp SM DF 20K'!$A:$A)</f>
        <v>47</v>
      </c>
      <c r="M56" s="2">
        <f>_xlfn.XLOOKUP($F56,'Feature Imp SM DF 20K'!G:G,'Feature Imp SM DF 20K'!$A:$A)</f>
        <v>46</v>
      </c>
      <c r="O56" s="1">
        <f t="shared" si="4"/>
        <v>326</v>
      </c>
      <c r="P56" s="1">
        <f t="shared" si="5"/>
        <v>6</v>
      </c>
      <c r="Q56" s="2" t="s">
        <v>1265</v>
      </c>
      <c r="R56" s="2">
        <v>129</v>
      </c>
      <c r="S56" s="2" t="s">
        <v>148</v>
      </c>
      <c r="T56" s="2">
        <v>3</v>
      </c>
      <c r="U56" s="2" t="s">
        <v>148</v>
      </c>
      <c r="V56" s="2">
        <v>3</v>
      </c>
      <c r="W56" s="2" t="s">
        <v>148</v>
      </c>
      <c r="X56" s="2">
        <v>3</v>
      </c>
      <c r="Y56" s="2" t="s">
        <v>148</v>
      </c>
      <c r="Z56" s="2">
        <v>4</v>
      </c>
      <c r="AA56" s="2" t="s">
        <v>148</v>
      </c>
      <c r="AB56" s="3" t="s">
        <v>1260</v>
      </c>
    </row>
    <row r="57" spans="1:28">
      <c r="E57" s="2" t="s">
        <v>1272</v>
      </c>
      <c r="F57" s="2" t="s">
        <v>865</v>
      </c>
      <c r="H57" s="2">
        <f>_xlfn.XLOOKUP($F57,'Feature Imp SM DF 20K'!B:B,'Feature Imp SM DF 20K'!$A:$A)</f>
        <v>59</v>
      </c>
      <c r="I57" s="2">
        <f>_xlfn.XLOOKUP($F57,'Feature Imp SM DF 20K'!C:C,'Feature Imp SM DF 20K'!$A:$A)</f>
        <v>58</v>
      </c>
      <c r="J57" s="2">
        <f>_xlfn.XLOOKUP($F57,'Feature Imp SM DF 20K'!D:D,'Feature Imp SM DF 20K'!$A:$A)</f>
        <v>57</v>
      </c>
      <c r="K57" s="2">
        <f>_xlfn.XLOOKUP($F57,'Feature Imp SM DF 20K'!E:E,'Feature Imp SM DF 20K'!$A:$A)</f>
        <v>58</v>
      </c>
      <c r="L57" s="2">
        <f>_xlfn.XLOOKUP($F57,'Feature Imp SM DF 20K'!F:F,'Feature Imp SM DF 20K'!$A:$A)</f>
        <v>49</v>
      </c>
      <c r="M57" s="2">
        <f>_xlfn.XLOOKUP($F57,'Feature Imp SM DF 20K'!G:G,'Feature Imp SM DF 20K'!$A:$A)</f>
        <v>50</v>
      </c>
      <c r="O57" s="1">
        <f t="shared" si="4"/>
        <v>331</v>
      </c>
      <c r="P57" s="1">
        <f t="shared" si="5"/>
        <v>6</v>
      </c>
      <c r="Q57" s="2" t="s">
        <v>1265</v>
      </c>
      <c r="R57" s="2">
        <v>128</v>
      </c>
      <c r="S57" s="2" t="s">
        <v>147</v>
      </c>
      <c r="T57" s="2">
        <v>5</v>
      </c>
      <c r="U57" s="2" t="s">
        <v>147</v>
      </c>
      <c r="V57" s="2">
        <v>5</v>
      </c>
      <c r="W57" s="2" t="s">
        <v>147</v>
      </c>
      <c r="X57" s="2">
        <v>5</v>
      </c>
      <c r="Y57" s="2" t="s">
        <v>147</v>
      </c>
      <c r="AB57" s="3" t="s">
        <v>1257</v>
      </c>
    </row>
    <row r="58" spans="1:28">
      <c r="E58" s="2" t="s">
        <v>1272</v>
      </c>
      <c r="F58" s="2" t="s">
        <v>864</v>
      </c>
      <c r="H58" s="2">
        <f>_xlfn.XLOOKUP($F58,'Feature Imp SM DF 20K'!B:B,'Feature Imp SM DF 20K'!$A:$A)</f>
        <v>54</v>
      </c>
      <c r="I58" s="2">
        <f>_xlfn.XLOOKUP($F58,'Feature Imp SM DF 20K'!C:C,'Feature Imp SM DF 20K'!$A:$A)</f>
        <v>55</v>
      </c>
      <c r="J58" s="2">
        <f>_xlfn.XLOOKUP($F58,'Feature Imp SM DF 20K'!D:D,'Feature Imp SM DF 20K'!$A:$A)</f>
        <v>54</v>
      </c>
      <c r="K58" s="2">
        <f>_xlfn.XLOOKUP($F58,'Feature Imp SM DF 20K'!E:E,'Feature Imp SM DF 20K'!$A:$A)</f>
        <v>55</v>
      </c>
      <c r="L58" s="2">
        <f>_xlfn.XLOOKUP($F58,'Feature Imp SM DF 20K'!F:F,'Feature Imp SM DF 20K'!$A:$A)</f>
        <v>58</v>
      </c>
      <c r="M58" s="2">
        <f>_xlfn.XLOOKUP($F58,'Feature Imp SM DF 20K'!G:G,'Feature Imp SM DF 20K'!$A:$A)</f>
        <v>56</v>
      </c>
      <c r="N58" s="2">
        <f>MIN(H58:M58)</f>
        <v>54</v>
      </c>
      <c r="O58" s="1">
        <f t="shared" si="4"/>
        <v>332</v>
      </c>
      <c r="P58" s="1">
        <f t="shared" si="5"/>
        <v>6</v>
      </c>
      <c r="Q58" s="2" t="s">
        <v>1265</v>
      </c>
      <c r="R58" s="2">
        <v>127</v>
      </c>
      <c r="S58" s="2" t="s">
        <v>146</v>
      </c>
      <c r="T58" s="2">
        <v>6</v>
      </c>
      <c r="U58" s="2" t="s">
        <v>146</v>
      </c>
      <c r="V58" s="2">
        <v>6</v>
      </c>
      <c r="W58" s="2" t="s">
        <v>146</v>
      </c>
      <c r="X58" s="2">
        <v>6</v>
      </c>
      <c r="Y58" s="2" t="s">
        <v>146</v>
      </c>
      <c r="Z58" s="2">
        <v>3</v>
      </c>
      <c r="AA58" s="2" t="s">
        <v>146</v>
      </c>
      <c r="AB58" s="3" t="s">
        <v>1259</v>
      </c>
    </row>
    <row r="59" spans="1:28">
      <c r="E59" s="2" t="s">
        <v>1272</v>
      </c>
      <c r="F59" s="2" t="s">
        <v>772</v>
      </c>
      <c r="G59" s="2">
        <v>4</v>
      </c>
      <c r="H59" s="2" t="e">
        <f>_xlfn.XLOOKUP($F59,'Feature Imp SM DF 20K'!B:B,'Feature Imp SM DF 20K'!$A:$A)</f>
        <v>#N/A</v>
      </c>
      <c r="I59" s="2" t="e">
        <f>_xlfn.XLOOKUP($F59,'Feature Imp SM DF 20K'!C:C,'Feature Imp SM DF 20K'!$A:$A)</f>
        <v>#N/A</v>
      </c>
      <c r="J59" s="2" t="e">
        <f>_xlfn.XLOOKUP($F59,'Feature Imp SM DF 20K'!D:D,'Feature Imp SM DF 20K'!$A:$A)</f>
        <v>#N/A</v>
      </c>
      <c r="K59" s="2" t="e">
        <f>_xlfn.XLOOKUP($F59,'Feature Imp SM DF 20K'!E:E,'Feature Imp SM DF 20K'!$A:$A)</f>
        <v>#N/A</v>
      </c>
      <c r="L59" s="2" t="e">
        <f>_xlfn.XLOOKUP($F59,'Feature Imp SM DF 20K'!F:F,'Feature Imp SM DF 20K'!$A:$A)</f>
        <v>#N/A</v>
      </c>
      <c r="M59" s="2" t="e">
        <f>_xlfn.XLOOKUP($F59,'Feature Imp SM DF 20K'!G:G,'Feature Imp SM DF 20K'!$A:$A)</f>
        <v>#N/A</v>
      </c>
      <c r="O59" s="1" t="e">
        <f t="shared" si="4"/>
        <v>#N/A</v>
      </c>
      <c r="P59" s="1">
        <f t="shared" si="5"/>
        <v>6</v>
      </c>
      <c r="Q59" s="2" t="s">
        <v>1265</v>
      </c>
      <c r="AB59" s="3" t="s">
        <v>1183</v>
      </c>
    </row>
    <row r="60" spans="1:28">
      <c r="F60" s="2" t="s">
        <v>766</v>
      </c>
      <c r="G60" s="2" t="s">
        <v>1273</v>
      </c>
      <c r="H60" s="2" t="e">
        <f>_xlfn.XLOOKUP($F60,'Feature Imp SM DF 20K'!B:B,'Feature Imp SM DF 20K'!$A:$A)</f>
        <v>#N/A</v>
      </c>
      <c r="I60" s="2" t="e">
        <f>_xlfn.XLOOKUP($F60,'Feature Imp SM DF 20K'!C:C,'Feature Imp SM DF 20K'!$A:$A)</f>
        <v>#N/A</v>
      </c>
      <c r="J60" s="2" t="e">
        <f>_xlfn.XLOOKUP($F60,'Feature Imp SM DF 20K'!D:D,'Feature Imp SM DF 20K'!$A:$A)</f>
        <v>#N/A</v>
      </c>
      <c r="K60" s="2" t="e">
        <f>_xlfn.XLOOKUP($F60,'Feature Imp SM DF 20K'!E:E,'Feature Imp SM DF 20K'!$A:$A)</f>
        <v>#N/A</v>
      </c>
      <c r="L60" s="2" t="e">
        <f>_xlfn.XLOOKUP($F60,'Feature Imp SM DF 20K'!F:F,'Feature Imp SM DF 20K'!$A:$A)</f>
        <v>#N/A</v>
      </c>
      <c r="M60" s="2" t="e">
        <f>_xlfn.XLOOKUP($F60,'Feature Imp SM DF 20K'!G:G,'Feature Imp SM DF 20K'!$A:$A)</f>
        <v>#N/A</v>
      </c>
      <c r="O60" s="1" t="e">
        <f t="shared" si="4"/>
        <v>#N/A</v>
      </c>
      <c r="P60" s="1">
        <f t="shared" si="5"/>
        <v>6</v>
      </c>
      <c r="Q60" s="2" t="s">
        <v>1264</v>
      </c>
      <c r="R60" s="2">
        <v>2</v>
      </c>
      <c r="S60" s="2" t="s">
        <v>210</v>
      </c>
      <c r="T60" s="2">
        <v>1</v>
      </c>
      <c r="U60" s="2" t="s">
        <v>14</v>
      </c>
      <c r="V60" s="2">
        <v>1</v>
      </c>
      <c r="W60" s="2" t="s">
        <v>14</v>
      </c>
      <c r="X60" s="2">
        <v>1</v>
      </c>
      <c r="Y60" s="2" t="s">
        <v>14</v>
      </c>
      <c r="Z60" s="2">
        <v>1</v>
      </c>
      <c r="AA60" s="2" t="s">
        <v>14</v>
      </c>
      <c r="AB60" s="3" t="s">
        <v>211</v>
      </c>
    </row>
    <row r="61" spans="1:28">
      <c r="K61" s="1"/>
      <c r="L61" s="6"/>
      <c r="M61" s="1"/>
      <c r="N61" s="1"/>
      <c r="O61" s="1"/>
      <c r="P61" s="1"/>
    </row>
    <row r="62" spans="1:28">
      <c r="E62" s="2" t="s">
        <v>1208</v>
      </c>
      <c r="F62" s="2">
        <f>COUNTA(F2:F60)</f>
        <v>59</v>
      </c>
      <c r="K62" s="1"/>
      <c r="L62" s="6"/>
      <c r="M62" s="1"/>
      <c r="N62" s="1"/>
      <c r="O62" s="1"/>
      <c r="P62" s="1"/>
    </row>
    <row r="63" spans="1:28">
      <c r="K63" s="1"/>
      <c r="L63" s="6"/>
      <c r="M63" s="1"/>
      <c r="N63" s="1"/>
      <c r="O63" s="1"/>
      <c r="P63" s="1"/>
    </row>
    <row r="64" spans="1:28">
      <c r="K64" s="1"/>
      <c r="L64" s="6"/>
      <c r="M64" s="1"/>
      <c r="N64" s="1"/>
      <c r="O64" s="1"/>
      <c r="P64" s="1"/>
    </row>
    <row r="65" spans="11:16">
      <c r="K65" s="1"/>
      <c r="L65" s="6"/>
      <c r="M65" s="1"/>
      <c r="N65" s="1"/>
      <c r="O65" s="1"/>
      <c r="P65" s="1"/>
    </row>
    <row r="66" spans="11:16">
      <c r="K66" s="1"/>
      <c r="L66" s="6"/>
      <c r="M66" s="1"/>
      <c r="N66" s="1"/>
      <c r="O66" s="1"/>
      <c r="P66" s="1"/>
    </row>
    <row r="67" spans="11:16">
      <c r="K67" s="1"/>
      <c r="L67" s="6"/>
      <c r="M67" s="1"/>
      <c r="N67" s="1"/>
      <c r="O67" s="1"/>
      <c r="P67" s="1"/>
    </row>
    <row r="68" spans="11:16">
      <c r="K68" s="1"/>
      <c r="L68" s="6"/>
      <c r="M68" s="1"/>
      <c r="N68" s="1"/>
      <c r="O68" s="1"/>
      <c r="P68" s="1"/>
    </row>
    <row r="69" spans="11:16">
      <c r="K69" s="1"/>
      <c r="L69" s="6"/>
      <c r="M69" s="1"/>
      <c r="N69" s="1"/>
      <c r="O69" s="1"/>
      <c r="P69" s="1"/>
    </row>
    <row r="70" spans="11:16">
      <c r="K70" s="1"/>
      <c r="L70" s="6"/>
      <c r="M70" s="1"/>
      <c r="N70" s="1"/>
      <c r="O70" s="1"/>
      <c r="P70" s="1"/>
    </row>
    <row r="71" spans="11:16">
      <c r="K71" s="1"/>
      <c r="L71" s="6"/>
      <c r="M71" s="1"/>
      <c r="N71" s="1"/>
      <c r="O71" s="1"/>
      <c r="P71" s="1"/>
    </row>
    <row r="72" spans="11:16">
      <c r="K72" s="1"/>
      <c r="L72" s="6"/>
      <c r="M72" s="1"/>
      <c r="N72" s="1"/>
      <c r="O72" s="1"/>
      <c r="P72" s="1"/>
    </row>
    <row r="73" spans="11:16">
      <c r="K73" s="1"/>
      <c r="L73" s="6"/>
      <c r="M73" s="1"/>
      <c r="N73" s="1"/>
      <c r="O73" s="1"/>
      <c r="P73" s="1"/>
    </row>
    <row r="74" spans="11:16">
      <c r="K74" s="1"/>
      <c r="L74" s="6"/>
      <c r="M74" s="1"/>
      <c r="N74" s="1"/>
      <c r="O74" s="1"/>
      <c r="P74" s="1"/>
    </row>
    <row r="75" spans="11:16">
      <c r="K75" s="1"/>
      <c r="L75" s="6"/>
      <c r="M75" s="1"/>
      <c r="N75" s="1"/>
      <c r="O75" s="1"/>
      <c r="P75" s="1"/>
    </row>
    <row r="76" spans="11:16">
      <c r="K76" s="1"/>
      <c r="L76" s="6"/>
      <c r="M76" s="1"/>
      <c r="N76" s="1"/>
      <c r="O76" s="1"/>
      <c r="P76" s="1"/>
    </row>
    <row r="77" spans="11:16">
      <c r="K77" s="1"/>
      <c r="L77" s="6"/>
      <c r="M77" s="1"/>
      <c r="N77" s="1"/>
      <c r="O77" s="1"/>
      <c r="P77" s="1"/>
    </row>
    <row r="78" spans="11:16">
      <c r="K78" s="1"/>
      <c r="L78" s="6"/>
      <c r="M78" s="1"/>
      <c r="N78" s="1"/>
      <c r="O78" s="1"/>
      <c r="P78" s="1"/>
    </row>
    <row r="79" spans="11:16">
      <c r="K79" s="1"/>
      <c r="L79" s="6"/>
      <c r="M79" s="1"/>
      <c r="N79" s="1"/>
      <c r="O79" s="1"/>
      <c r="P79" s="1"/>
    </row>
    <row r="80" spans="11:16">
      <c r="K80" s="1"/>
      <c r="L80" s="6"/>
      <c r="M80" s="1"/>
      <c r="N80" s="1"/>
      <c r="O80" s="1"/>
      <c r="P80" s="1"/>
    </row>
    <row r="81" spans="11:16">
      <c r="K81" s="1"/>
      <c r="L81" s="6"/>
      <c r="M81" s="1"/>
      <c r="N81" s="1"/>
      <c r="O81" s="1"/>
      <c r="P81" s="1"/>
    </row>
    <row r="82" spans="11:16">
      <c r="K82" s="1"/>
      <c r="L82" s="6"/>
      <c r="M82" s="1"/>
      <c r="N82" s="1"/>
      <c r="O82" s="1"/>
      <c r="P82" s="1"/>
    </row>
    <row r="83" spans="11:16">
      <c r="K83" s="1"/>
      <c r="L83" s="6"/>
      <c r="M83" s="1"/>
      <c r="N83" s="1"/>
      <c r="O83" s="1"/>
      <c r="P83" s="1"/>
    </row>
    <row r="84" spans="11:16">
      <c r="K84" s="1"/>
      <c r="L84" s="6"/>
      <c r="M84" s="1"/>
      <c r="N84" s="1"/>
      <c r="O84" s="1"/>
      <c r="P84" s="1"/>
    </row>
    <row r="85" spans="11:16">
      <c r="K85" s="1"/>
      <c r="L85" s="6"/>
      <c r="M85" s="1"/>
      <c r="N85" s="1"/>
      <c r="O85" s="1"/>
      <c r="P85" s="1"/>
    </row>
    <row r="86" spans="11:16">
      <c r="K86" s="1"/>
      <c r="L86" s="6"/>
      <c r="M86" s="1"/>
      <c r="N86" s="1"/>
      <c r="O86" s="1"/>
      <c r="P86" s="1"/>
    </row>
    <row r="87" spans="11:16">
      <c r="K87" s="1"/>
      <c r="L87" s="6"/>
      <c r="M87" s="1"/>
      <c r="N87" s="1"/>
      <c r="O87" s="1"/>
      <c r="P87" s="1"/>
    </row>
    <row r="88" spans="11:16">
      <c r="K88" s="1"/>
      <c r="L88" s="6"/>
      <c r="M88" s="1"/>
      <c r="N88" s="1"/>
      <c r="O88" s="1"/>
      <c r="P88" s="1"/>
    </row>
    <row r="89" spans="11:16">
      <c r="L89" s="6"/>
      <c r="M89" s="1"/>
      <c r="N89" s="1"/>
      <c r="O89" s="1"/>
      <c r="P89" s="1"/>
    </row>
    <row r="90" spans="11:16">
      <c r="L90" s="6"/>
      <c r="M90" s="1"/>
      <c r="N90" s="1"/>
      <c r="O90" s="1"/>
      <c r="P90" s="1"/>
    </row>
    <row r="91" spans="11:16">
      <c r="L91" s="6"/>
      <c r="M91" s="1"/>
      <c r="N91" s="1"/>
      <c r="O91" s="1"/>
      <c r="P91" s="1"/>
    </row>
    <row r="92" spans="11:16">
      <c r="L92" s="6"/>
      <c r="M92" s="1"/>
      <c r="N92" s="1"/>
      <c r="O92" s="1"/>
      <c r="P92" s="1"/>
    </row>
    <row r="93" spans="11:16">
      <c r="L93" s="6"/>
      <c r="M93" s="1"/>
      <c r="N93" s="1"/>
      <c r="O93" s="1"/>
      <c r="P93" s="1"/>
    </row>
    <row r="94" spans="11:16">
      <c r="K94" s="1"/>
      <c r="L94" s="6"/>
      <c r="M94" s="1"/>
      <c r="N94" s="1"/>
      <c r="O94" s="1"/>
      <c r="P94" s="1"/>
    </row>
    <row r="95" spans="11:16">
      <c r="K95" s="1"/>
      <c r="L95" s="6"/>
      <c r="M95" s="1"/>
      <c r="N95" s="1"/>
      <c r="O95" s="1"/>
      <c r="P95" s="1"/>
    </row>
    <row r="96" spans="11:16">
      <c r="K96" s="1"/>
      <c r="L96" s="6"/>
      <c r="M96" s="1"/>
      <c r="N96" s="1"/>
      <c r="O96" s="1"/>
      <c r="P96" s="1"/>
    </row>
    <row r="97" spans="12:16">
      <c r="L97" s="6"/>
      <c r="M97" s="1"/>
      <c r="N97" s="1"/>
      <c r="O97" s="1"/>
      <c r="P97" s="1"/>
    </row>
    <row r="98" spans="12:16">
      <c r="L98" s="6"/>
      <c r="M98" s="1"/>
      <c r="N98" s="1"/>
      <c r="O98" s="1"/>
      <c r="P98" s="1"/>
    </row>
    <row r="99" spans="12:16">
      <c r="L99" s="6"/>
      <c r="M99" s="1"/>
      <c r="N99" s="1"/>
      <c r="O99" s="1"/>
      <c r="P99" s="1"/>
    </row>
    <row r="100" spans="12:16">
      <c r="L100" s="6"/>
      <c r="M100" s="1"/>
      <c r="N100" s="1"/>
      <c r="O100" s="1"/>
      <c r="P100" s="1"/>
    </row>
    <row r="101" spans="12:16">
      <c r="L101" s="6"/>
      <c r="M101" s="1"/>
      <c r="N101" s="1"/>
      <c r="O101" s="1"/>
      <c r="P101" s="1"/>
    </row>
    <row r="102" spans="12:16">
      <c r="L102" s="6"/>
      <c r="M102" s="1"/>
      <c r="N102" s="1"/>
      <c r="O102" s="1"/>
      <c r="P102" s="1"/>
    </row>
    <row r="103" spans="12:16">
      <c r="L103" s="6"/>
      <c r="M103" s="1"/>
      <c r="N103" s="1"/>
      <c r="O103" s="1"/>
      <c r="P103" s="1"/>
    </row>
    <row r="104" spans="12:16">
      <c r="L104" s="6"/>
      <c r="M104" s="1"/>
      <c r="N104" s="1"/>
      <c r="O104" s="1"/>
      <c r="P104" s="1"/>
    </row>
    <row r="105" spans="12:16">
      <c r="L105" s="6"/>
      <c r="M105" s="1"/>
      <c r="N105" s="1"/>
      <c r="O105" s="1"/>
      <c r="P105" s="1"/>
    </row>
    <row r="106" spans="12:16">
      <c r="L106" s="6"/>
      <c r="M106" s="1"/>
      <c r="N106" s="1"/>
      <c r="O106" s="1"/>
      <c r="P106" s="1"/>
    </row>
    <row r="107" spans="12:16">
      <c r="L107" s="6"/>
      <c r="M107" s="1"/>
      <c r="N107" s="1"/>
      <c r="O107" s="1"/>
      <c r="P107" s="1"/>
    </row>
    <row r="108" spans="12:16">
      <c r="L108" s="6"/>
      <c r="M108" s="1"/>
      <c r="N108" s="1"/>
      <c r="O108" s="1"/>
      <c r="P108" s="1"/>
    </row>
    <row r="109" spans="12:16">
      <c r="L109" s="6"/>
      <c r="M109" s="1"/>
      <c r="N109" s="1"/>
      <c r="O109" s="1"/>
      <c r="P109" s="1"/>
    </row>
    <row r="110" spans="12:16">
      <c r="L110" s="6"/>
      <c r="M110" s="1"/>
      <c r="N110" s="1"/>
      <c r="O110" s="1"/>
      <c r="P110" s="1"/>
    </row>
    <row r="111" spans="12:16">
      <c r="L111" s="6"/>
      <c r="M111" s="1"/>
      <c r="N111" s="1"/>
      <c r="O111" s="1"/>
      <c r="P111" s="1"/>
    </row>
    <row r="112" spans="12:16">
      <c r="L112" s="6"/>
      <c r="M112" s="1"/>
      <c r="N112" s="1"/>
      <c r="O112" s="1"/>
      <c r="P112" s="1"/>
    </row>
    <row r="113" spans="12:16">
      <c r="L113" s="6"/>
      <c r="M113" s="1"/>
      <c r="N113" s="1"/>
      <c r="O113" s="1"/>
      <c r="P113" s="1"/>
    </row>
    <row r="114" spans="12:16">
      <c r="L114" s="6"/>
      <c r="M114" s="1"/>
      <c r="N114" s="1"/>
      <c r="O114" s="1"/>
      <c r="P114" s="1"/>
    </row>
    <row r="115" spans="12:16">
      <c r="L115" s="6"/>
      <c r="M115" s="1"/>
      <c r="N115" s="1"/>
      <c r="O115" s="1"/>
      <c r="P115" s="1"/>
    </row>
    <row r="116" spans="12:16">
      <c r="L116" s="6"/>
      <c r="M116" s="1"/>
      <c r="N116" s="1"/>
      <c r="O116" s="1"/>
      <c r="P116" s="1"/>
    </row>
    <row r="117" spans="12:16">
      <c r="L117" s="6"/>
      <c r="M117" s="1"/>
      <c r="N117" s="1"/>
      <c r="O117" s="1"/>
      <c r="P117" s="1"/>
    </row>
    <row r="118" spans="12:16">
      <c r="L118" s="6"/>
      <c r="M118" s="1"/>
      <c r="N118" s="1"/>
      <c r="O118" s="1"/>
      <c r="P118" s="1"/>
    </row>
    <row r="119" spans="12:16">
      <c r="L119" s="6"/>
      <c r="M119" s="1"/>
      <c r="N119" s="1"/>
      <c r="O119" s="1"/>
      <c r="P119" s="1"/>
    </row>
    <row r="120" spans="12:16">
      <c r="L120" s="6"/>
      <c r="M120" s="1"/>
      <c r="N120" s="1"/>
      <c r="O120" s="1"/>
      <c r="P120" s="1"/>
    </row>
    <row r="121" spans="12:16">
      <c r="L121" s="6"/>
      <c r="M121" s="1"/>
      <c r="N121" s="1"/>
      <c r="O121" s="1"/>
      <c r="P121" s="1"/>
    </row>
    <row r="122" spans="12:16">
      <c r="L122" s="6"/>
      <c r="M122" s="1"/>
      <c r="N122" s="1"/>
      <c r="O122" s="1"/>
      <c r="P122" s="1"/>
    </row>
    <row r="123" spans="12:16">
      <c r="L123" s="6"/>
      <c r="M123" s="1"/>
      <c r="N123" s="1"/>
      <c r="O123" s="1"/>
      <c r="P123" s="1"/>
    </row>
    <row r="124" spans="12:16">
      <c r="L124" s="6"/>
      <c r="M124" s="1"/>
      <c r="N124" s="1"/>
      <c r="O124" s="1"/>
      <c r="P124" s="1"/>
    </row>
    <row r="125" spans="12:16">
      <c r="L125" s="6"/>
      <c r="M125" s="1"/>
      <c r="N125" s="1"/>
      <c r="O125" s="1"/>
      <c r="P125" s="1"/>
    </row>
    <row r="126" spans="12:16">
      <c r="L126" s="6"/>
      <c r="M126" s="1"/>
      <c r="N126" s="1"/>
      <c r="O126" s="1"/>
      <c r="P126" s="1"/>
    </row>
    <row r="127" spans="12:16">
      <c r="L127" s="6"/>
      <c r="M127" s="1"/>
      <c r="N127" s="1"/>
      <c r="O127" s="1"/>
      <c r="P127" s="1"/>
    </row>
    <row r="128" spans="12:16">
      <c r="L128" s="6"/>
      <c r="M128" s="1"/>
      <c r="N128" s="1"/>
      <c r="O128" s="1"/>
      <c r="P128" s="1"/>
    </row>
    <row r="129" spans="11:16">
      <c r="L129" s="6"/>
      <c r="M129" s="1"/>
      <c r="N129" s="1"/>
      <c r="O129" s="1"/>
      <c r="P129" s="1"/>
    </row>
    <row r="130" spans="11:16">
      <c r="L130" s="6"/>
      <c r="M130" s="1"/>
      <c r="N130" s="1"/>
      <c r="O130" s="1"/>
      <c r="P130" s="1"/>
    </row>
    <row r="131" spans="11:16">
      <c r="L131" s="6"/>
      <c r="M131" s="1"/>
      <c r="N131" s="1"/>
      <c r="O131" s="1"/>
      <c r="P131" s="1"/>
    </row>
    <row r="132" spans="11:16">
      <c r="L132" s="6"/>
      <c r="M132" s="1"/>
      <c r="N132" s="1"/>
      <c r="O132" s="1"/>
      <c r="P132" s="1"/>
    </row>
    <row r="133" spans="11:16">
      <c r="L133" s="6"/>
      <c r="M133" s="1"/>
      <c r="N133" s="1"/>
      <c r="O133" s="1"/>
      <c r="P133" s="1"/>
    </row>
    <row r="134" spans="11:16">
      <c r="L134" s="6"/>
      <c r="M134" s="1"/>
      <c r="N134" s="1"/>
      <c r="O134" s="1"/>
      <c r="P134" s="1"/>
    </row>
    <row r="135" spans="11:16">
      <c r="L135" s="6"/>
      <c r="M135" s="1"/>
      <c r="N135" s="1"/>
      <c r="O135" s="1"/>
      <c r="P135" s="1"/>
    </row>
    <row r="136" spans="11:16">
      <c r="K136" s="1"/>
      <c r="L136" s="6"/>
      <c r="M136" s="1"/>
      <c r="N136" s="1"/>
      <c r="O136" s="1"/>
      <c r="P136" s="1"/>
    </row>
    <row r="137" spans="11:16">
      <c r="K137" s="1"/>
      <c r="L137" s="6"/>
      <c r="M137" s="1"/>
      <c r="N137" s="1"/>
      <c r="O137" s="1"/>
      <c r="P137" s="1"/>
    </row>
    <row r="138" spans="11:16">
      <c r="K138" s="1"/>
      <c r="L138" s="6"/>
      <c r="M138" s="1"/>
      <c r="N138" s="1"/>
      <c r="O138" s="1"/>
      <c r="P138" s="1"/>
    </row>
    <row r="139" spans="11:16">
      <c r="K139" s="1"/>
      <c r="L139" s="6"/>
      <c r="M139" s="1"/>
      <c r="N139" s="1"/>
      <c r="O139" s="1"/>
      <c r="P139" s="1"/>
    </row>
    <row r="140" spans="11:16">
      <c r="K140" s="1"/>
      <c r="L140" s="6"/>
      <c r="M140" s="1"/>
      <c r="N140" s="1"/>
      <c r="O140" s="1"/>
      <c r="P140" s="1"/>
    </row>
    <row r="141" spans="11:16">
      <c r="K141" s="1"/>
      <c r="L141" s="6"/>
      <c r="M141" s="1"/>
      <c r="N141" s="1"/>
      <c r="O141" s="1"/>
      <c r="P141" s="1"/>
    </row>
    <row r="142" spans="11:16">
      <c r="K142" s="1"/>
      <c r="L142" s="6"/>
      <c r="M142" s="1"/>
      <c r="N142" s="1"/>
      <c r="O142" s="1"/>
      <c r="P142" s="1"/>
    </row>
    <row r="143" spans="11:16">
      <c r="K143" s="1"/>
      <c r="L143" s="6"/>
      <c r="M143" s="1"/>
      <c r="N143" s="1"/>
      <c r="O143" s="1"/>
      <c r="P143" s="1"/>
    </row>
    <row r="144" spans="11:16">
      <c r="K144" s="1"/>
      <c r="L144" s="6"/>
      <c r="M144" s="1"/>
      <c r="N144" s="1"/>
      <c r="O144" s="1"/>
      <c r="P144" s="1"/>
    </row>
    <row r="145" spans="9:16">
      <c r="K145" s="1"/>
      <c r="L145" s="6"/>
      <c r="M145" s="1"/>
      <c r="N145" s="1"/>
      <c r="O145" s="1"/>
      <c r="P145" s="1"/>
    </row>
    <row r="146" spans="9:16">
      <c r="K146" s="1"/>
      <c r="L146" s="6"/>
      <c r="M146" s="1"/>
      <c r="N146" s="1"/>
      <c r="O146" s="1"/>
      <c r="P146" s="1"/>
    </row>
    <row r="147" spans="9:16">
      <c r="K147" s="1"/>
      <c r="L147" s="6"/>
      <c r="M147" s="1"/>
      <c r="N147" s="1"/>
      <c r="O147" s="1"/>
      <c r="P147" s="1"/>
    </row>
    <row r="148" spans="9:16">
      <c r="K148" s="1"/>
      <c r="L148" s="6"/>
      <c r="M148" s="1"/>
      <c r="N148" s="1"/>
      <c r="O148" s="1"/>
      <c r="P148" s="1"/>
    </row>
    <row r="149" spans="9:16">
      <c r="K149" s="1"/>
      <c r="L149" s="6"/>
      <c r="M149" s="1"/>
      <c r="N149" s="1"/>
      <c r="O149" s="1"/>
      <c r="P149" s="1"/>
    </row>
    <row r="150" spans="9:16">
      <c r="K150" s="1"/>
      <c r="L150" s="1"/>
      <c r="M150" s="1"/>
      <c r="N150" s="1"/>
      <c r="O150" s="1"/>
      <c r="P150" s="1"/>
    </row>
    <row r="151" spans="9:16">
      <c r="K151" s="1"/>
      <c r="L151" s="1"/>
      <c r="M151" s="1"/>
      <c r="N151" s="1"/>
      <c r="O151" s="1"/>
      <c r="P151" s="1"/>
    </row>
    <row r="152" spans="9:16">
      <c r="I152" s="3"/>
      <c r="K152" s="1"/>
      <c r="L152" s="1"/>
      <c r="M152" s="1"/>
      <c r="N152" s="1"/>
      <c r="O152" s="1"/>
      <c r="P152" s="1"/>
    </row>
    <row r="153" spans="9:16">
      <c r="I153" s="3"/>
      <c r="K153" s="1"/>
      <c r="L153" s="1"/>
      <c r="M153" s="1"/>
      <c r="N153" s="1"/>
      <c r="O153" s="1"/>
      <c r="P153" s="1"/>
    </row>
    <row r="154" spans="9:16">
      <c r="I154" s="13"/>
      <c r="K154" s="1"/>
      <c r="L154" s="1"/>
      <c r="M154" s="1"/>
      <c r="N154" s="1"/>
      <c r="O154" s="1"/>
      <c r="P154" s="1"/>
    </row>
    <row r="155" spans="9:16">
      <c r="I155" s="3"/>
      <c r="K155" s="1"/>
      <c r="L155" s="1"/>
      <c r="M155" s="1"/>
      <c r="N155" s="1"/>
      <c r="O155" s="1"/>
      <c r="P155" s="1"/>
    </row>
    <row r="156" spans="9:16">
      <c r="K156" s="1"/>
      <c r="L156" s="1"/>
      <c r="M156" s="1"/>
      <c r="N156" s="1"/>
      <c r="O156" s="1"/>
      <c r="P156" s="1"/>
    </row>
  </sheetData>
  <autoFilter ref="A1:AB60" xr:uid="{3387C8E8-1B12-6B48-9697-AD8FA7AB7726}">
    <sortState xmlns:xlrd2="http://schemas.microsoft.com/office/spreadsheetml/2017/richdata2" ref="A2:AB60">
      <sortCondition descending="1" ref="P2:P60"/>
      <sortCondition ref="O2:O60"/>
    </sortState>
  </autoFilter>
  <conditionalFormatting sqref="H1:N1048576">
    <cfRule type="iconSet" priority="1">
      <iconSet iconSet="3Signs" reverse="1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D274A-743B-EE4E-8CA5-BC9467F6B658}">
  <sheetPr>
    <tabColor rgb="FF7030A0"/>
  </sheetPr>
  <dimension ref="A1:AE132"/>
  <sheetViews>
    <sheetView zoomScale="110" zoomScaleNormal="110" workbookViewId="0">
      <pane ySplit="1" topLeftCell="A2" activePane="bottomLeft" state="frozen"/>
      <selection activeCell="C1" sqref="C1"/>
      <selection pane="bottomLeft" activeCell="G20" sqref="G20"/>
    </sheetView>
  </sheetViews>
  <sheetFormatPr baseColWidth="10" defaultRowHeight="19"/>
  <cols>
    <col min="1" max="4" width="10.83203125" style="2"/>
    <col min="5" max="5" width="11.83203125" style="2" customWidth="1"/>
    <col min="6" max="7" width="16.83203125" style="2" customWidth="1"/>
    <col min="8" max="9" width="12.83203125" style="41" customWidth="1"/>
    <col min="10" max="13" width="12.83203125" style="2" customWidth="1"/>
    <col min="14" max="14" width="12.83203125" style="41" customWidth="1"/>
    <col min="15" max="16" width="14" style="2" customWidth="1"/>
    <col min="17" max="17" width="25.33203125" style="2" customWidth="1"/>
    <col min="18" max="27" width="19.83203125" style="2" customWidth="1"/>
    <col min="28" max="28" width="35.33203125" style="3" customWidth="1"/>
    <col min="29" max="31" width="17.33203125" style="2" bestFit="1" customWidth="1"/>
    <col min="32" max="16384" width="10.83203125" style="2"/>
  </cols>
  <sheetData>
    <row r="1" spans="1:31" s="21" customFormat="1" ht="100">
      <c r="A1" s="21" t="s">
        <v>1054</v>
      </c>
      <c r="B1" s="21" t="s">
        <v>744</v>
      </c>
      <c r="C1" s="21" t="s">
        <v>745</v>
      </c>
      <c r="D1" s="21" t="s">
        <v>746</v>
      </c>
      <c r="E1" s="21" t="s">
        <v>1272</v>
      </c>
      <c r="F1" s="23" t="s">
        <v>741</v>
      </c>
      <c r="G1" s="23" t="s">
        <v>1274</v>
      </c>
      <c r="H1" s="42" t="s">
        <v>1242</v>
      </c>
      <c r="I1" s="42" t="s">
        <v>1243</v>
      </c>
      <c r="J1" s="23" t="s">
        <v>1244</v>
      </c>
      <c r="K1" s="23" t="s">
        <v>1245</v>
      </c>
      <c r="L1" s="23" t="s">
        <v>1246</v>
      </c>
      <c r="M1" s="23" t="s">
        <v>1247</v>
      </c>
      <c r="N1" s="42" t="s">
        <v>1275</v>
      </c>
      <c r="O1" s="23" t="s">
        <v>1271</v>
      </c>
      <c r="P1" s="23" t="s">
        <v>1270</v>
      </c>
      <c r="Q1" s="23" t="s">
        <v>763</v>
      </c>
      <c r="R1" s="23" t="s">
        <v>1</v>
      </c>
      <c r="S1" s="23" t="s">
        <v>2</v>
      </c>
      <c r="T1" s="23" t="s">
        <v>3</v>
      </c>
      <c r="U1" s="23" t="s">
        <v>4</v>
      </c>
      <c r="V1" s="23" t="s">
        <v>5</v>
      </c>
      <c r="W1" s="23" t="s">
        <v>6</v>
      </c>
      <c r="X1" s="21" t="s">
        <v>7</v>
      </c>
      <c r="Y1" s="21" t="s">
        <v>8</v>
      </c>
      <c r="Z1" s="23" t="s">
        <v>9</v>
      </c>
      <c r="AA1" s="23" t="s">
        <v>10</v>
      </c>
      <c r="AB1" s="24" t="s">
        <v>11</v>
      </c>
      <c r="AC1" s="23"/>
      <c r="AD1" s="23"/>
      <c r="AE1" s="23"/>
    </row>
    <row r="2" spans="1:31">
      <c r="A2" s="2" t="s">
        <v>1056</v>
      </c>
      <c r="C2" s="2" t="s">
        <v>745</v>
      </c>
      <c r="F2" s="2" t="s">
        <v>592</v>
      </c>
      <c r="G2" s="2">
        <v>6</v>
      </c>
      <c r="H2" s="41">
        <f>_xlfn.XLOOKUP($F2,'Feature Imp Tiny1 20K'!B:B,'Feature Imp Tiny1 20K'!$A:$A)</f>
        <v>1</v>
      </c>
      <c r="I2" s="41">
        <f>_xlfn.XLOOKUP($F2,'Feature Imp Tiny1 20K'!C:C,'Feature Imp Tiny1 20K'!$A:$A)</f>
        <v>1</v>
      </c>
      <c r="J2" s="2">
        <f>_xlfn.XLOOKUP($F2,'Feature Imp Tiny1 20K'!D:D,'Feature Imp Tiny1 20K'!$A:$A)</f>
        <v>1</v>
      </c>
      <c r="K2" s="2">
        <f>_xlfn.XLOOKUP($F2,'Feature Imp Tiny1 20K'!E:E,'Feature Imp Tiny1 20K'!$A:$A)</f>
        <v>1</v>
      </c>
      <c r="L2" s="2">
        <f>_xlfn.XLOOKUP($F2,'Feature Imp Tiny1 20K'!F:F,'Feature Imp Tiny1 20K'!$A:$A)</f>
        <v>1</v>
      </c>
      <c r="M2" s="2">
        <f>_xlfn.XLOOKUP($F2,'Feature Imp Tiny1 20K'!G:G,'Feature Imp Tiny1 20K'!$A:$A)</f>
        <v>1</v>
      </c>
      <c r="N2" s="41">
        <f t="shared" ref="N2:N33" si="0">MIN(J2:M2)</f>
        <v>1</v>
      </c>
      <c r="O2" s="1">
        <f t="shared" ref="O2:O34" si="1">SUM(J2:M2)</f>
        <v>4</v>
      </c>
      <c r="P2" s="1">
        <f t="shared" ref="P2:P36" si="2">COUNTA(H2:M2)</f>
        <v>6</v>
      </c>
      <c r="Q2" s="2" t="s">
        <v>1269</v>
      </c>
      <c r="R2" s="2">
        <v>38</v>
      </c>
      <c r="S2" s="2" t="s">
        <v>300</v>
      </c>
      <c r="T2" s="2">
        <v>77</v>
      </c>
      <c r="U2" s="2" t="s">
        <v>301</v>
      </c>
      <c r="V2" s="2">
        <v>77</v>
      </c>
      <c r="W2" s="2" t="s">
        <v>301</v>
      </c>
      <c r="X2" s="2">
        <v>77</v>
      </c>
      <c r="Y2" s="2" t="s">
        <v>301</v>
      </c>
      <c r="Z2" s="2">
        <v>76</v>
      </c>
      <c r="AA2" s="2" t="s">
        <v>301</v>
      </c>
      <c r="AB2" s="3" t="s">
        <v>1092</v>
      </c>
    </row>
    <row r="3" spans="1:31">
      <c r="A3" s="2" t="s">
        <v>1056</v>
      </c>
      <c r="C3" s="2" t="s">
        <v>745</v>
      </c>
      <c r="F3" s="2" t="s">
        <v>573</v>
      </c>
      <c r="G3" s="2">
        <v>6</v>
      </c>
      <c r="H3" s="41">
        <f>_xlfn.XLOOKUP($F3,'Feature Imp Tiny1 20K'!B:B,'Feature Imp Tiny1 20K'!$A:$A)</f>
        <v>3</v>
      </c>
      <c r="I3" s="41">
        <f>_xlfn.XLOOKUP($F3,'Feature Imp Tiny1 20K'!C:C,'Feature Imp Tiny1 20K'!$A:$A)</f>
        <v>5</v>
      </c>
      <c r="J3" s="2">
        <f>_xlfn.XLOOKUP($F3,'Feature Imp Tiny1 20K'!D:D,'Feature Imp Tiny1 20K'!$A:$A)</f>
        <v>3</v>
      </c>
      <c r="K3" s="2">
        <f>_xlfn.XLOOKUP($F3,'Feature Imp Tiny1 20K'!E:E,'Feature Imp Tiny1 20K'!$A:$A)</f>
        <v>2</v>
      </c>
      <c r="L3" s="2">
        <f>_xlfn.XLOOKUP($F3,'Feature Imp Tiny1 20K'!F:F,'Feature Imp Tiny1 20K'!$A:$A)</f>
        <v>2</v>
      </c>
      <c r="M3" s="2">
        <f>_xlfn.XLOOKUP($F3,'Feature Imp Tiny1 20K'!G:G,'Feature Imp Tiny1 20K'!$A:$A)</f>
        <v>2</v>
      </c>
      <c r="N3" s="41">
        <f t="shared" si="0"/>
        <v>2</v>
      </c>
      <c r="O3" s="1">
        <f t="shared" si="1"/>
        <v>9</v>
      </c>
      <c r="P3" s="1">
        <f t="shared" si="2"/>
        <v>6</v>
      </c>
      <c r="Q3" s="2" t="s">
        <v>1264</v>
      </c>
      <c r="R3" s="2">
        <v>19</v>
      </c>
      <c r="S3" s="2" t="s">
        <v>230</v>
      </c>
      <c r="T3" s="2">
        <v>48</v>
      </c>
      <c r="U3" s="2" t="s">
        <v>252</v>
      </c>
      <c r="V3" s="2">
        <v>48</v>
      </c>
      <c r="W3" s="2" t="s">
        <v>252</v>
      </c>
      <c r="X3" s="2">
        <v>48</v>
      </c>
      <c r="Y3" s="2" t="s">
        <v>252</v>
      </c>
      <c r="Z3" s="2">
        <v>47</v>
      </c>
      <c r="AA3" s="2" t="s">
        <v>252</v>
      </c>
      <c r="AB3" s="3" t="s">
        <v>1073</v>
      </c>
    </row>
    <row r="4" spans="1:31">
      <c r="E4" s="2" t="s">
        <v>1272</v>
      </c>
      <c r="F4" s="2" t="s">
        <v>869</v>
      </c>
      <c r="H4" s="41">
        <f>_xlfn.XLOOKUP($F4,'Feature Imp Tiny1 20K'!B:B,'Feature Imp Tiny1 20K'!$A:$A)</f>
        <v>2</v>
      </c>
      <c r="I4" s="41">
        <f>_xlfn.XLOOKUP($F4,'Feature Imp Tiny1 20K'!C:C,'Feature Imp Tiny1 20K'!$A:$A)</f>
        <v>2</v>
      </c>
      <c r="J4" s="2">
        <f>_xlfn.XLOOKUP($F4,'Feature Imp Tiny1 20K'!D:D,'Feature Imp Tiny1 20K'!$A:$A)</f>
        <v>2</v>
      </c>
      <c r="K4" s="2">
        <f>_xlfn.XLOOKUP($F4,'Feature Imp Tiny1 20K'!E:E,'Feature Imp Tiny1 20K'!$A:$A)</f>
        <v>4</v>
      </c>
      <c r="L4" s="2">
        <f>_xlfn.XLOOKUP($F4,'Feature Imp Tiny1 20K'!F:F,'Feature Imp Tiny1 20K'!$A:$A)</f>
        <v>28</v>
      </c>
      <c r="M4" s="2">
        <f>_xlfn.XLOOKUP($F4,'Feature Imp Tiny1 20K'!G:G,'Feature Imp Tiny1 20K'!$A:$A)</f>
        <v>26</v>
      </c>
      <c r="N4" s="41">
        <f t="shared" si="0"/>
        <v>2</v>
      </c>
      <c r="O4" s="1">
        <f t="shared" si="1"/>
        <v>60</v>
      </c>
      <c r="P4" s="1">
        <f t="shared" si="2"/>
        <v>6</v>
      </c>
      <c r="Q4" s="2" t="s">
        <v>1265</v>
      </c>
      <c r="R4" s="2">
        <v>129</v>
      </c>
      <c r="S4" s="2" t="s">
        <v>148</v>
      </c>
      <c r="T4" s="2">
        <v>3</v>
      </c>
      <c r="U4" s="2" t="s">
        <v>148</v>
      </c>
      <c r="V4" s="2">
        <v>3</v>
      </c>
      <c r="W4" s="2" t="s">
        <v>148</v>
      </c>
      <c r="X4" s="2">
        <v>3</v>
      </c>
      <c r="Y4" s="2" t="s">
        <v>148</v>
      </c>
      <c r="Z4" s="2">
        <v>4</v>
      </c>
      <c r="AA4" s="2" t="s">
        <v>148</v>
      </c>
      <c r="AB4" s="3" t="s">
        <v>1251</v>
      </c>
    </row>
    <row r="5" spans="1:31">
      <c r="A5" s="2" t="s">
        <v>1056</v>
      </c>
      <c r="C5" s="2" t="s">
        <v>745</v>
      </c>
      <c r="F5" s="2" t="s">
        <v>594</v>
      </c>
      <c r="G5" s="2">
        <v>6</v>
      </c>
      <c r="H5" s="41">
        <f>_xlfn.XLOOKUP($F5,'Feature Imp Tiny1 20K'!B:B,'Feature Imp Tiny1 20K'!$A:$A)</f>
        <v>4</v>
      </c>
      <c r="I5" s="41">
        <f>_xlfn.XLOOKUP($F5,'Feature Imp Tiny1 20K'!C:C,'Feature Imp Tiny1 20K'!$A:$A)</f>
        <v>3</v>
      </c>
      <c r="J5" s="2">
        <f>_xlfn.XLOOKUP($F5,'Feature Imp Tiny1 20K'!D:D,'Feature Imp Tiny1 20K'!$A:$A)</f>
        <v>4</v>
      </c>
      <c r="K5" s="2">
        <f>_xlfn.XLOOKUP($F5,'Feature Imp Tiny1 20K'!E:E,'Feature Imp Tiny1 20K'!$A:$A)</f>
        <v>3</v>
      </c>
      <c r="L5" s="2">
        <f>_xlfn.XLOOKUP($F5,'Feature Imp Tiny1 20K'!F:F,'Feature Imp Tiny1 20K'!$A:$A)</f>
        <v>3</v>
      </c>
      <c r="M5" s="2">
        <f>_xlfn.XLOOKUP($F5,'Feature Imp Tiny1 20K'!G:G,'Feature Imp Tiny1 20K'!$A:$A)</f>
        <v>3</v>
      </c>
      <c r="N5" s="41">
        <f t="shared" si="0"/>
        <v>3</v>
      </c>
      <c r="O5" s="1">
        <f t="shared" si="1"/>
        <v>13</v>
      </c>
      <c r="P5" s="1">
        <f t="shared" si="2"/>
        <v>6</v>
      </c>
      <c r="Q5" s="2" t="s">
        <v>1269</v>
      </c>
      <c r="R5" s="2">
        <v>40</v>
      </c>
      <c r="S5" s="2" t="s">
        <v>306</v>
      </c>
      <c r="T5" s="2">
        <v>79</v>
      </c>
      <c r="U5" s="2" t="s">
        <v>307</v>
      </c>
      <c r="V5" s="2">
        <v>79</v>
      </c>
      <c r="W5" s="2" t="s">
        <v>307</v>
      </c>
      <c r="X5" s="2">
        <v>79</v>
      </c>
      <c r="Y5" s="2" t="s">
        <v>307</v>
      </c>
      <c r="Z5" s="2">
        <v>78</v>
      </c>
      <c r="AA5" s="2" t="s">
        <v>307</v>
      </c>
      <c r="AB5" s="3" t="s">
        <v>1094</v>
      </c>
    </row>
    <row r="6" spans="1:31">
      <c r="A6" s="2" t="s">
        <v>1056</v>
      </c>
      <c r="B6" s="2" t="s">
        <v>748</v>
      </c>
      <c r="D6" s="2" t="s">
        <v>751</v>
      </c>
      <c r="F6" s="2" t="s">
        <v>562</v>
      </c>
      <c r="G6" s="2">
        <v>6</v>
      </c>
      <c r="H6" s="41">
        <f>_xlfn.XLOOKUP($F6,'Feature Imp Tiny1 20K'!B:B,'Feature Imp Tiny1 20K'!$A:$A)</f>
        <v>6</v>
      </c>
      <c r="I6" s="41">
        <f>_xlfn.XLOOKUP($F6,'Feature Imp Tiny1 20K'!C:C,'Feature Imp Tiny1 20K'!$A:$A)</f>
        <v>10</v>
      </c>
      <c r="J6" s="2">
        <f>_xlfn.XLOOKUP($F6,'Feature Imp Tiny1 20K'!D:D,'Feature Imp Tiny1 20K'!$A:$A)</f>
        <v>6</v>
      </c>
      <c r="K6" s="2">
        <f>_xlfn.XLOOKUP($F6,'Feature Imp Tiny1 20K'!E:E,'Feature Imp Tiny1 20K'!$A:$A)</f>
        <v>6</v>
      </c>
      <c r="L6" s="2">
        <f>_xlfn.XLOOKUP($F6,'Feature Imp Tiny1 20K'!F:F,'Feature Imp Tiny1 20K'!$A:$A)</f>
        <v>4</v>
      </c>
      <c r="M6" s="2">
        <f>_xlfn.XLOOKUP($F6,'Feature Imp Tiny1 20K'!G:G,'Feature Imp Tiny1 20K'!$A:$A)</f>
        <v>6</v>
      </c>
      <c r="N6" s="41">
        <f t="shared" si="0"/>
        <v>4</v>
      </c>
      <c r="O6" s="1">
        <f t="shared" si="1"/>
        <v>22</v>
      </c>
      <c r="P6" s="1">
        <f t="shared" si="2"/>
        <v>6</v>
      </c>
      <c r="Q6" s="2" t="s">
        <v>1266</v>
      </c>
      <c r="R6" s="2">
        <v>8</v>
      </c>
      <c r="S6" s="2" t="s">
        <v>219</v>
      </c>
      <c r="T6" s="2">
        <v>19</v>
      </c>
      <c r="U6" s="2" t="s">
        <v>224</v>
      </c>
      <c r="V6" s="2">
        <v>19</v>
      </c>
      <c r="W6" s="2" t="s">
        <v>224</v>
      </c>
      <c r="X6" s="2">
        <v>19</v>
      </c>
      <c r="Y6" s="2" t="s">
        <v>224</v>
      </c>
      <c r="Z6" s="2">
        <v>18</v>
      </c>
      <c r="AA6" s="2" t="s">
        <v>224</v>
      </c>
      <c r="AB6" s="3" t="s">
        <v>1063</v>
      </c>
    </row>
    <row r="7" spans="1:31">
      <c r="A7" s="2" t="s">
        <v>1056</v>
      </c>
      <c r="D7" s="2" t="s">
        <v>752</v>
      </c>
      <c r="F7" s="2" t="s">
        <v>568</v>
      </c>
      <c r="G7" s="2">
        <v>6</v>
      </c>
      <c r="H7" s="41">
        <f>_xlfn.XLOOKUP($F7,'Feature Imp Tiny1 20K'!B:B,'Feature Imp Tiny1 20K'!$A:$A)</f>
        <v>14</v>
      </c>
      <c r="I7" s="41">
        <f>_xlfn.XLOOKUP($F7,'Feature Imp Tiny1 20K'!C:C,'Feature Imp Tiny1 20K'!$A:$A)</f>
        <v>8</v>
      </c>
      <c r="J7" s="2">
        <f>_xlfn.XLOOKUP($F7,'Feature Imp Tiny1 20K'!D:D,'Feature Imp Tiny1 20K'!$A:$A)</f>
        <v>14</v>
      </c>
      <c r="K7" s="2">
        <f>_xlfn.XLOOKUP($F7,'Feature Imp Tiny1 20K'!E:E,'Feature Imp Tiny1 20K'!$A:$A)</f>
        <v>13</v>
      </c>
      <c r="L7" s="2">
        <f>_xlfn.XLOOKUP($F7,'Feature Imp Tiny1 20K'!F:F,'Feature Imp Tiny1 20K'!$A:$A)</f>
        <v>5</v>
      </c>
      <c r="M7" s="2">
        <f>_xlfn.XLOOKUP($F7,'Feature Imp Tiny1 20K'!G:G,'Feature Imp Tiny1 20K'!$A:$A)</f>
        <v>4</v>
      </c>
      <c r="N7" s="41">
        <f t="shared" si="0"/>
        <v>4</v>
      </c>
      <c r="O7" s="1">
        <f t="shared" si="1"/>
        <v>36</v>
      </c>
      <c r="P7" s="1">
        <f t="shared" si="2"/>
        <v>6</v>
      </c>
      <c r="Q7" s="2" t="s">
        <v>1267</v>
      </c>
      <c r="R7" s="2">
        <v>14</v>
      </c>
      <c r="S7" s="2" t="s">
        <v>227</v>
      </c>
      <c r="T7" s="2">
        <v>32</v>
      </c>
      <c r="U7" s="2" t="s">
        <v>238</v>
      </c>
      <c r="V7" s="2">
        <v>32</v>
      </c>
      <c r="W7" s="2" t="s">
        <v>238</v>
      </c>
      <c r="X7" s="2">
        <v>32</v>
      </c>
      <c r="Y7" s="2" t="s">
        <v>238</v>
      </c>
      <c r="Z7" s="2">
        <v>31</v>
      </c>
      <c r="AA7" s="2" t="s">
        <v>238</v>
      </c>
      <c r="AB7" s="3" t="s">
        <v>1068</v>
      </c>
    </row>
    <row r="8" spans="1:31">
      <c r="E8" s="2" t="s">
        <v>1272</v>
      </c>
      <c r="F8" s="2" t="s">
        <v>863</v>
      </c>
      <c r="H8" s="41">
        <f>_xlfn.XLOOKUP($F8,'Feature Imp Tiny1 20K'!B:B,'Feature Imp Tiny1 20K'!$A:$A)</f>
        <v>5</v>
      </c>
      <c r="I8" s="41">
        <f>_xlfn.XLOOKUP($F8,'Feature Imp Tiny1 20K'!C:C,'Feature Imp Tiny1 20K'!$A:$A)</f>
        <v>4</v>
      </c>
      <c r="J8" s="2">
        <f>_xlfn.XLOOKUP($F8,'Feature Imp Tiny1 20K'!D:D,'Feature Imp Tiny1 20K'!$A:$A)</f>
        <v>5</v>
      </c>
      <c r="K8" s="2">
        <f>_xlfn.XLOOKUP($F8,'Feature Imp Tiny1 20K'!E:E,'Feature Imp Tiny1 20K'!$A:$A)</f>
        <v>5</v>
      </c>
      <c r="L8" s="2">
        <f>_xlfn.XLOOKUP($F8,'Feature Imp Tiny1 20K'!F:F,'Feature Imp Tiny1 20K'!$A:$A)</f>
        <v>32</v>
      </c>
      <c r="M8" s="2">
        <f>_xlfn.XLOOKUP($F8,'Feature Imp Tiny1 20K'!G:G,'Feature Imp Tiny1 20K'!$A:$A)</f>
        <v>32</v>
      </c>
      <c r="N8" s="41">
        <f t="shared" si="0"/>
        <v>5</v>
      </c>
      <c r="O8" s="1">
        <f t="shared" si="1"/>
        <v>74</v>
      </c>
      <c r="P8" s="1">
        <f t="shared" si="2"/>
        <v>6</v>
      </c>
      <c r="Q8" s="2" t="s">
        <v>1265</v>
      </c>
      <c r="R8" s="2">
        <v>127</v>
      </c>
      <c r="S8" s="2" t="s">
        <v>146</v>
      </c>
      <c r="T8" s="2">
        <v>6</v>
      </c>
      <c r="U8" s="2" t="s">
        <v>146</v>
      </c>
      <c r="V8" s="2">
        <v>6</v>
      </c>
      <c r="W8" s="2" t="s">
        <v>146</v>
      </c>
      <c r="X8" s="2">
        <v>6</v>
      </c>
      <c r="Y8" s="2" t="s">
        <v>146</v>
      </c>
      <c r="Z8" s="2">
        <v>3</v>
      </c>
      <c r="AA8" s="2" t="s">
        <v>146</v>
      </c>
      <c r="AB8" s="3" t="s">
        <v>1252</v>
      </c>
    </row>
    <row r="9" spans="1:31">
      <c r="A9" s="2" t="s">
        <v>1056</v>
      </c>
      <c r="F9" s="2" t="s">
        <v>574</v>
      </c>
      <c r="G9" s="2">
        <v>6</v>
      </c>
      <c r="H9" s="41">
        <f>_xlfn.XLOOKUP($F9,'Feature Imp Tiny1 20K'!B:B,'Feature Imp Tiny1 20K'!$A:$A)</f>
        <v>19</v>
      </c>
      <c r="I9" s="41">
        <f>_xlfn.XLOOKUP($F9,'Feature Imp Tiny1 20K'!C:C,'Feature Imp Tiny1 20K'!$A:$A)</f>
        <v>11</v>
      </c>
      <c r="J9" s="2">
        <f>_xlfn.XLOOKUP($F9,'Feature Imp Tiny1 20K'!D:D,'Feature Imp Tiny1 20K'!$A:$A)</f>
        <v>19</v>
      </c>
      <c r="K9" s="2">
        <f>_xlfn.XLOOKUP($F9,'Feature Imp Tiny1 20K'!E:E,'Feature Imp Tiny1 20K'!$A:$A)</f>
        <v>18</v>
      </c>
      <c r="L9" s="2">
        <f>_xlfn.XLOOKUP($F9,'Feature Imp Tiny1 20K'!F:F,'Feature Imp Tiny1 20K'!$A:$A)</f>
        <v>6</v>
      </c>
      <c r="M9" s="2">
        <f>_xlfn.XLOOKUP($F9,'Feature Imp Tiny1 20K'!G:G,'Feature Imp Tiny1 20K'!$A:$A)</f>
        <v>5</v>
      </c>
      <c r="N9" s="41">
        <f t="shared" si="0"/>
        <v>5</v>
      </c>
      <c r="O9" s="1">
        <f t="shared" si="1"/>
        <v>48</v>
      </c>
      <c r="P9" s="1">
        <f t="shared" si="2"/>
        <v>6</v>
      </c>
      <c r="Q9" s="2" t="s">
        <v>1264</v>
      </c>
      <c r="R9" s="2">
        <v>20</v>
      </c>
      <c r="S9" s="2" t="s">
        <v>254</v>
      </c>
      <c r="T9" s="2">
        <v>49</v>
      </c>
      <c r="U9" s="2" t="s">
        <v>255</v>
      </c>
      <c r="V9" s="2">
        <v>49</v>
      </c>
      <c r="W9" s="2" t="s">
        <v>255</v>
      </c>
      <c r="X9" s="2">
        <v>49</v>
      </c>
      <c r="Y9" s="2" t="s">
        <v>255</v>
      </c>
      <c r="Z9" s="2">
        <v>48</v>
      </c>
      <c r="AA9" s="2" t="s">
        <v>255</v>
      </c>
      <c r="AB9" s="3" t="s">
        <v>1074</v>
      </c>
    </row>
    <row r="10" spans="1:31">
      <c r="C10" s="2" t="s">
        <v>745</v>
      </c>
      <c r="F10" s="2" t="s">
        <v>593</v>
      </c>
      <c r="G10" s="2">
        <v>6</v>
      </c>
      <c r="H10" s="41">
        <f>_xlfn.XLOOKUP($F10,'Feature Imp Tiny1 20K'!B:B,'Feature Imp Tiny1 20K'!$A:$A)</f>
        <v>8</v>
      </c>
      <c r="I10" s="41">
        <f>_xlfn.XLOOKUP($F10,'Feature Imp Tiny1 20K'!C:C,'Feature Imp Tiny1 20K'!$A:$A)</f>
        <v>7</v>
      </c>
      <c r="J10" s="2">
        <f>_xlfn.XLOOKUP($F10,'Feature Imp Tiny1 20K'!D:D,'Feature Imp Tiny1 20K'!$A:$A)</f>
        <v>7</v>
      </c>
      <c r="K10" s="2">
        <f>_xlfn.XLOOKUP($F10,'Feature Imp Tiny1 20K'!E:E,'Feature Imp Tiny1 20K'!$A:$A)</f>
        <v>7</v>
      </c>
      <c r="L10" s="2">
        <f>_xlfn.XLOOKUP($F10,'Feature Imp Tiny1 20K'!F:F,'Feature Imp Tiny1 20K'!$A:$A)</f>
        <v>9</v>
      </c>
      <c r="M10" s="2">
        <f>_xlfn.XLOOKUP($F10,'Feature Imp Tiny1 20K'!G:G,'Feature Imp Tiny1 20K'!$A:$A)</f>
        <v>8</v>
      </c>
      <c r="N10" s="41">
        <f t="shared" si="0"/>
        <v>7</v>
      </c>
      <c r="O10" s="1">
        <f t="shared" si="1"/>
        <v>31</v>
      </c>
      <c r="P10" s="1">
        <f t="shared" si="2"/>
        <v>6</v>
      </c>
      <c r="Q10" s="2" t="s">
        <v>1269</v>
      </c>
      <c r="R10" s="2">
        <v>39</v>
      </c>
      <c r="S10" s="2" t="s">
        <v>303</v>
      </c>
      <c r="T10" s="2">
        <v>78</v>
      </c>
      <c r="U10" s="2" t="s">
        <v>304</v>
      </c>
      <c r="V10" s="2">
        <v>78</v>
      </c>
      <c r="W10" s="2" t="s">
        <v>304</v>
      </c>
      <c r="X10" s="2">
        <v>78</v>
      </c>
      <c r="Y10" s="2" t="s">
        <v>304</v>
      </c>
      <c r="Z10" s="2">
        <v>77</v>
      </c>
      <c r="AA10" s="2" t="s">
        <v>304</v>
      </c>
      <c r="AB10" s="3" t="s">
        <v>1093</v>
      </c>
    </row>
    <row r="11" spans="1:31">
      <c r="A11" s="2" t="s">
        <v>1056</v>
      </c>
      <c r="F11" s="2" t="s">
        <v>561</v>
      </c>
      <c r="G11" s="2">
        <v>6</v>
      </c>
      <c r="H11" s="41">
        <f>_xlfn.XLOOKUP($F11,'Feature Imp Tiny1 20K'!B:B,'Feature Imp Tiny1 20K'!$A:$A)</f>
        <v>16</v>
      </c>
      <c r="I11" s="41">
        <f>_xlfn.XLOOKUP($F11,'Feature Imp Tiny1 20K'!C:C,'Feature Imp Tiny1 20K'!$A:$A)</f>
        <v>17</v>
      </c>
      <c r="J11" s="2">
        <f>_xlfn.XLOOKUP($F11,'Feature Imp Tiny1 20K'!D:D,'Feature Imp Tiny1 20K'!$A:$A)</f>
        <v>17</v>
      </c>
      <c r="K11" s="2">
        <f>_xlfn.XLOOKUP($F11,'Feature Imp Tiny1 20K'!E:E,'Feature Imp Tiny1 20K'!$A:$A)</f>
        <v>15</v>
      </c>
      <c r="L11" s="2">
        <f>_xlfn.XLOOKUP($F11,'Feature Imp Tiny1 20K'!F:F,'Feature Imp Tiny1 20K'!$A:$A)</f>
        <v>7</v>
      </c>
      <c r="M11" s="2">
        <f>_xlfn.XLOOKUP($F11,'Feature Imp Tiny1 20K'!G:G,'Feature Imp Tiny1 20K'!$A:$A)</f>
        <v>7</v>
      </c>
      <c r="N11" s="41">
        <f t="shared" si="0"/>
        <v>7</v>
      </c>
      <c r="O11" s="1">
        <f t="shared" si="1"/>
        <v>46</v>
      </c>
      <c r="P11" s="1">
        <f t="shared" si="2"/>
        <v>6</v>
      </c>
      <c r="Q11" s="2" t="s">
        <v>1266</v>
      </c>
      <c r="R11" s="2">
        <v>7</v>
      </c>
      <c r="S11" s="2" t="s">
        <v>221</v>
      </c>
      <c r="T11" s="2">
        <v>18</v>
      </c>
      <c r="U11" s="2" t="s">
        <v>222</v>
      </c>
      <c r="V11" s="2">
        <v>18</v>
      </c>
      <c r="W11" s="2" t="s">
        <v>222</v>
      </c>
      <c r="X11" s="2">
        <v>18</v>
      </c>
      <c r="Y11" s="2" t="s">
        <v>222</v>
      </c>
      <c r="Z11" s="2">
        <v>17</v>
      </c>
      <c r="AA11" s="2" t="s">
        <v>222</v>
      </c>
      <c r="AB11" s="3" t="s">
        <v>1062</v>
      </c>
    </row>
    <row r="12" spans="1:31">
      <c r="A12" s="2" t="s">
        <v>1056</v>
      </c>
      <c r="F12" s="2" t="s">
        <v>591</v>
      </c>
      <c r="G12" s="2">
        <v>6</v>
      </c>
      <c r="H12" s="41">
        <f>_xlfn.XLOOKUP($F12,'Feature Imp Tiny1 20K'!B:B,'Feature Imp Tiny1 20K'!$A:$A)</f>
        <v>17</v>
      </c>
      <c r="I12" s="41">
        <f>_xlfn.XLOOKUP($F12,'Feature Imp Tiny1 20K'!C:C,'Feature Imp Tiny1 20K'!$A:$A)</f>
        <v>6</v>
      </c>
      <c r="J12" s="2">
        <f>_xlfn.XLOOKUP($F12,'Feature Imp Tiny1 20K'!D:D,'Feature Imp Tiny1 20K'!$A:$A)</f>
        <v>13</v>
      </c>
      <c r="K12" s="2">
        <f>_xlfn.XLOOKUP($F12,'Feature Imp Tiny1 20K'!E:E,'Feature Imp Tiny1 20K'!$A:$A)</f>
        <v>12</v>
      </c>
      <c r="L12" s="2">
        <f>_xlfn.XLOOKUP($F12,'Feature Imp Tiny1 20K'!F:F,'Feature Imp Tiny1 20K'!$A:$A)</f>
        <v>8</v>
      </c>
      <c r="M12" s="2">
        <f>_xlfn.XLOOKUP($F12,'Feature Imp Tiny1 20K'!G:G,'Feature Imp Tiny1 20K'!$A:$A)</f>
        <v>12</v>
      </c>
      <c r="N12" s="41">
        <f t="shared" si="0"/>
        <v>8</v>
      </c>
      <c r="O12" s="1">
        <f t="shared" si="1"/>
        <v>45</v>
      </c>
      <c r="P12" s="1">
        <f t="shared" si="2"/>
        <v>6</v>
      </c>
      <c r="Q12" s="2" t="s">
        <v>1269</v>
      </c>
      <c r="R12" s="2">
        <v>37</v>
      </c>
      <c r="S12" s="2" t="s">
        <v>247</v>
      </c>
      <c r="T12" s="2">
        <v>73</v>
      </c>
      <c r="U12" s="2" t="s">
        <v>298</v>
      </c>
      <c r="V12" s="2">
        <v>73</v>
      </c>
      <c r="W12" s="2" t="s">
        <v>298</v>
      </c>
      <c r="X12" s="2">
        <v>73</v>
      </c>
      <c r="Y12" s="2" t="s">
        <v>298</v>
      </c>
      <c r="Z12" s="2">
        <v>72</v>
      </c>
      <c r="AA12" s="2" t="s">
        <v>298</v>
      </c>
      <c r="AB12" s="3" t="s">
        <v>1091</v>
      </c>
    </row>
    <row r="13" spans="1:31">
      <c r="E13" s="2" t="s">
        <v>1272</v>
      </c>
      <c r="F13" s="2" t="s">
        <v>873</v>
      </c>
      <c r="H13" s="41">
        <f>_xlfn.XLOOKUP($F13,'Feature Imp Tiny1 20K'!B:B,'Feature Imp Tiny1 20K'!$A:$A)</f>
        <v>9</v>
      </c>
      <c r="I13" s="41">
        <f>_xlfn.XLOOKUP($F13,'Feature Imp Tiny1 20K'!C:C,'Feature Imp Tiny1 20K'!$A:$A)</f>
        <v>12</v>
      </c>
      <c r="J13" s="2">
        <f>_xlfn.XLOOKUP($F13,'Feature Imp Tiny1 20K'!D:D,'Feature Imp Tiny1 20K'!$A:$A)</f>
        <v>8</v>
      </c>
      <c r="K13" s="2">
        <f>_xlfn.XLOOKUP($F13,'Feature Imp Tiny1 20K'!E:E,'Feature Imp Tiny1 20K'!$A:$A)</f>
        <v>8</v>
      </c>
      <c r="L13" s="2">
        <f>_xlfn.XLOOKUP($F13,'Feature Imp Tiny1 20K'!F:F,'Feature Imp Tiny1 20K'!$A:$A)</f>
        <v>23</v>
      </c>
      <c r="M13" s="2">
        <f>_xlfn.XLOOKUP($F13,'Feature Imp Tiny1 20K'!G:G,'Feature Imp Tiny1 20K'!$A:$A)</f>
        <v>25</v>
      </c>
      <c r="N13" s="41">
        <f t="shared" si="0"/>
        <v>8</v>
      </c>
      <c r="O13" s="1">
        <f t="shared" si="1"/>
        <v>64</v>
      </c>
      <c r="P13" s="1">
        <f t="shared" si="2"/>
        <v>6</v>
      </c>
      <c r="Q13" s="2" t="s">
        <v>1265</v>
      </c>
      <c r="T13" s="2">
        <v>4</v>
      </c>
      <c r="U13" s="2" t="s">
        <v>156</v>
      </c>
      <c r="V13" s="2">
        <v>4</v>
      </c>
      <c r="W13" s="2" t="s">
        <v>156</v>
      </c>
      <c r="X13" s="2">
        <v>4</v>
      </c>
      <c r="Y13" s="2" t="s">
        <v>156</v>
      </c>
      <c r="AB13" s="3" t="s">
        <v>1253</v>
      </c>
    </row>
    <row r="14" spans="1:31">
      <c r="B14" s="2" t="s">
        <v>748</v>
      </c>
      <c r="F14" s="2" t="s">
        <v>559</v>
      </c>
      <c r="G14" s="2">
        <v>6</v>
      </c>
      <c r="H14" s="41">
        <f>_xlfn.XLOOKUP($F14,'Feature Imp Tiny1 20K'!B:B,'Feature Imp Tiny1 20K'!$A:$A)</f>
        <v>11</v>
      </c>
      <c r="I14" s="41">
        <f>_xlfn.XLOOKUP($F14,'Feature Imp Tiny1 20K'!C:C,'Feature Imp Tiny1 20K'!$A:$A)</f>
        <v>27</v>
      </c>
      <c r="J14" s="2">
        <f>_xlfn.XLOOKUP($F14,'Feature Imp Tiny1 20K'!D:D,'Feature Imp Tiny1 20K'!$A:$A)</f>
        <v>16</v>
      </c>
      <c r="K14" s="2">
        <f>_xlfn.XLOOKUP($F14,'Feature Imp Tiny1 20K'!E:E,'Feature Imp Tiny1 20K'!$A:$A)</f>
        <v>14</v>
      </c>
      <c r="L14" s="2">
        <f>_xlfn.XLOOKUP($F14,'Feature Imp Tiny1 20K'!F:F,'Feature Imp Tiny1 20K'!$A:$A)</f>
        <v>13</v>
      </c>
      <c r="M14" s="2">
        <f>_xlfn.XLOOKUP($F14,'Feature Imp Tiny1 20K'!G:G,'Feature Imp Tiny1 20K'!$A:$A)</f>
        <v>9</v>
      </c>
      <c r="N14" s="41">
        <f t="shared" si="0"/>
        <v>9</v>
      </c>
      <c r="O14" s="1">
        <f t="shared" si="1"/>
        <v>52</v>
      </c>
      <c r="P14" s="1">
        <f t="shared" si="2"/>
        <v>6</v>
      </c>
      <c r="Q14" s="2" t="s">
        <v>1266</v>
      </c>
      <c r="R14" s="2">
        <v>5</v>
      </c>
      <c r="S14" s="2" t="s">
        <v>215</v>
      </c>
      <c r="T14" s="2">
        <v>12</v>
      </c>
      <c r="U14" s="2" t="s">
        <v>217</v>
      </c>
      <c r="V14" s="2">
        <v>12</v>
      </c>
      <c r="W14" s="2" t="s">
        <v>217</v>
      </c>
      <c r="X14" s="2">
        <v>12</v>
      </c>
      <c r="Y14" s="2" t="s">
        <v>217</v>
      </c>
      <c r="Z14" s="2">
        <v>11</v>
      </c>
      <c r="AA14" s="2" t="s">
        <v>217</v>
      </c>
      <c r="AB14" s="3" t="s">
        <v>1059</v>
      </c>
    </row>
    <row r="15" spans="1:31">
      <c r="B15" s="2" t="s">
        <v>749</v>
      </c>
      <c r="F15" s="2" t="s">
        <v>581</v>
      </c>
      <c r="G15" s="2">
        <v>6</v>
      </c>
      <c r="H15" s="41">
        <f>_xlfn.XLOOKUP($F15,'Feature Imp Tiny1 20K'!B:B,'Feature Imp Tiny1 20K'!$A:$A)</f>
        <v>10</v>
      </c>
      <c r="I15" s="41">
        <f>_xlfn.XLOOKUP($F15,'Feature Imp Tiny1 20K'!C:C,'Feature Imp Tiny1 20K'!$A:$A)</f>
        <v>22</v>
      </c>
      <c r="J15" s="2">
        <f>_xlfn.XLOOKUP($F15,'Feature Imp Tiny1 20K'!D:D,'Feature Imp Tiny1 20K'!$A:$A)</f>
        <v>9</v>
      </c>
      <c r="K15" s="2">
        <f>_xlfn.XLOOKUP($F15,'Feature Imp Tiny1 20K'!E:E,'Feature Imp Tiny1 20K'!$A:$A)</f>
        <v>9</v>
      </c>
      <c r="L15" s="2">
        <f>_xlfn.XLOOKUP($F15,'Feature Imp Tiny1 20K'!F:F,'Feature Imp Tiny1 20K'!$A:$A)</f>
        <v>21</v>
      </c>
      <c r="M15" s="2">
        <f>_xlfn.XLOOKUP($F15,'Feature Imp Tiny1 20K'!G:G,'Feature Imp Tiny1 20K'!$A:$A)</f>
        <v>21</v>
      </c>
      <c r="N15" s="41">
        <f t="shared" si="0"/>
        <v>9</v>
      </c>
      <c r="O15" s="1">
        <f t="shared" si="1"/>
        <v>60</v>
      </c>
      <c r="P15" s="1">
        <f t="shared" si="2"/>
        <v>6</v>
      </c>
      <c r="Q15" s="2" t="s">
        <v>1266</v>
      </c>
      <c r="R15" s="2">
        <v>27</v>
      </c>
      <c r="S15" s="2" t="s">
        <v>272</v>
      </c>
      <c r="T15" s="2">
        <v>60</v>
      </c>
      <c r="U15" s="2" t="s">
        <v>273</v>
      </c>
      <c r="V15" s="2">
        <v>60</v>
      </c>
      <c r="W15" s="2" t="s">
        <v>273</v>
      </c>
      <c r="X15" s="2">
        <v>60</v>
      </c>
      <c r="Y15" s="2" t="s">
        <v>273</v>
      </c>
      <c r="Z15" s="2">
        <v>59</v>
      </c>
      <c r="AA15" s="2" t="s">
        <v>273</v>
      </c>
      <c r="AB15" s="3" t="s">
        <v>1081</v>
      </c>
    </row>
    <row r="16" spans="1:31">
      <c r="F16" s="2" t="s">
        <v>588</v>
      </c>
      <c r="G16" s="2">
        <v>4</v>
      </c>
      <c r="H16" s="41">
        <f>_xlfn.XLOOKUP($F16,'Feature Imp Tiny1 20K'!B:B,'Feature Imp Tiny1 20K'!$A:$A)</f>
        <v>22</v>
      </c>
      <c r="I16" s="41">
        <f>_xlfn.XLOOKUP($F16,'Feature Imp Tiny1 20K'!C:C,'Feature Imp Tiny1 20K'!$A:$A)</f>
        <v>16</v>
      </c>
      <c r="J16" s="2">
        <f>_xlfn.XLOOKUP($F16,'Feature Imp Tiny1 20K'!D:D,'Feature Imp Tiny1 20K'!$A:$A)</f>
        <v>18</v>
      </c>
      <c r="K16" s="2">
        <f>_xlfn.XLOOKUP($F16,'Feature Imp Tiny1 20K'!E:E,'Feature Imp Tiny1 20K'!$A:$A)</f>
        <v>16</v>
      </c>
      <c r="L16" s="2">
        <f>_xlfn.XLOOKUP($F16,'Feature Imp Tiny1 20K'!F:F,'Feature Imp Tiny1 20K'!$A:$A)</f>
        <v>16</v>
      </c>
      <c r="M16" s="2">
        <f>_xlfn.XLOOKUP($F16,'Feature Imp Tiny1 20K'!G:G,'Feature Imp Tiny1 20K'!$A:$A)</f>
        <v>10</v>
      </c>
      <c r="N16" s="41">
        <f t="shared" si="0"/>
        <v>10</v>
      </c>
      <c r="O16" s="1">
        <f t="shared" si="1"/>
        <v>60</v>
      </c>
      <c r="P16" s="1">
        <f t="shared" si="2"/>
        <v>6</v>
      </c>
      <c r="Q16" s="2" t="s">
        <v>1266</v>
      </c>
      <c r="R16" s="2">
        <v>34</v>
      </c>
      <c r="S16" s="2" t="s">
        <v>289</v>
      </c>
      <c r="T16" s="2">
        <v>70</v>
      </c>
      <c r="U16" s="2" t="s">
        <v>290</v>
      </c>
      <c r="V16" s="2">
        <v>70</v>
      </c>
      <c r="W16" s="2" t="s">
        <v>290</v>
      </c>
      <c r="X16" s="2">
        <v>70</v>
      </c>
      <c r="Y16" s="2" t="s">
        <v>290</v>
      </c>
      <c r="Z16" s="2">
        <v>69</v>
      </c>
      <c r="AA16" s="2" t="s">
        <v>290</v>
      </c>
      <c r="AB16" s="3" t="s">
        <v>1088</v>
      </c>
    </row>
    <row r="17" spans="1:28">
      <c r="E17" s="2" t="s">
        <v>1272</v>
      </c>
      <c r="F17" s="2" t="s">
        <v>866</v>
      </c>
      <c r="H17" s="41">
        <f>_xlfn.XLOOKUP($F17,'Feature Imp Tiny1 20K'!B:B,'Feature Imp Tiny1 20K'!$A:$A)</f>
        <v>13</v>
      </c>
      <c r="I17" s="41">
        <f>_xlfn.XLOOKUP($F17,'Feature Imp Tiny1 20K'!C:C,'Feature Imp Tiny1 20K'!$A:$A)</f>
        <v>23</v>
      </c>
      <c r="J17" s="2">
        <f>_xlfn.XLOOKUP($F17,'Feature Imp Tiny1 20K'!D:D,'Feature Imp Tiny1 20K'!$A:$A)</f>
        <v>15</v>
      </c>
      <c r="K17" s="2">
        <f>_xlfn.XLOOKUP($F17,'Feature Imp Tiny1 20K'!E:E,'Feature Imp Tiny1 20K'!$A:$A)</f>
        <v>10</v>
      </c>
      <c r="L17" s="2">
        <f>_xlfn.XLOOKUP($F17,'Feature Imp Tiny1 20K'!F:F,'Feature Imp Tiny1 20K'!$A:$A)</f>
        <v>29</v>
      </c>
      <c r="M17" s="2">
        <f>_xlfn.XLOOKUP($F17,'Feature Imp Tiny1 20K'!G:G,'Feature Imp Tiny1 20K'!$A:$A)</f>
        <v>28</v>
      </c>
      <c r="N17" s="41">
        <f t="shared" si="0"/>
        <v>10</v>
      </c>
      <c r="O17" s="1">
        <f t="shared" si="1"/>
        <v>82</v>
      </c>
      <c r="P17" s="1">
        <f t="shared" si="2"/>
        <v>6</v>
      </c>
      <c r="Q17" s="2" t="s">
        <v>1265</v>
      </c>
      <c r="R17" s="2">
        <v>128</v>
      </c>
      <c r="S17" s="2" t="s">
        <v>147</v>
      </c>
      <c r="T17" s="2">
        <v>5</v>
      </c>
      <c r="U17" s="2" t="s">
        <v>147</v>
      </c>
      <c r="V17" s="2">
        <v>5</v>
      </c>
      <c r="W17" s="2" t="s">
        <v>147</v>
      </c>
      <c r="X17" s="2">
        <v>5</v>
      </c>
      <c r="Y17" s="2" t="s">
        <v>147</v>
      </c>
      <c r="AB17" s="3" t="s">
        <v>1254</v>
      </c>
    </row>
    <row r="18" spans="1:28">
      <c r="B18" s="2" t="s">
        <v>748</v>
      </c>
      <c r="D18" s="2" t="s">
        <v>751</v>
      </c>
      <c r="F18" s="2" t="s">
        <v>558</v>
      </c>
      <c r="G18" s="2">
        <v>6</v>
      </c>
      <c r="H18" s="41">
        <f>_xlfn.XLOOKUP($F18,'Feature Imp Tiny1 20K'!B:B,'Feature Imp Tiny1 20K'!$A:$A)</f>
        <v>26</v>
      </c>
      <c r="I18" s="41">
        <f>_xlfn.XLOOKUP($F18,'Feature Imp Tiny1 20K'!C:C,'Feature Imp Tiny1 20K'!$A:$A)</f>
        <v>28</v>
      </c>
      <c r="J18" s="2">
        <f>_xlfn.XLOOKUP($F18,'Feature Imp Tiny1 20K'!D:D,'Feature Imp Tiny1 20K'!$A:$A)</f>
        <v>28</v>
      </c>
      <c r="K18" s="2">
        <f>_xlfn.XLOOKUP($F18,'Feature Imp Tiny1 20K'!E:E,'Feature Imp Tiny1 20K'!$A:$A)</f>
        <v>29</v>
      </c>
      <c r="L18" s="2">
        <f>_xlfn.XLOOKUP($F18,'Feature Imp Tiny1 20K'!F:F,'Feature Imp Tiny1 20K'!$A:$A)</f>
        <v>10</v>
      </c>
      <c r="M18" s="2">
        <f>_xlfn.XLOOKUP($F18,'Feature Imp Tiny1 20K'!G:G,'Feature Imp Tiny1 20K'!$A:$A)</f>
        <v>14</v>
      </c>
      <c r="N18" s="41">
        <f t="shared" si="0"/>
        <v>10</v>
      </c>
      <c r="O18" s="1">
        <f t="shared" si="1"/>
        <v>81</v>
      </c>
      <c r="P18" s="1">
        <f t="shared" si="2"/>
        <v>6</v>
      </c>
      <c r="Q18" s="2" t="s">
        <v>1266</v>
      </c>
      <c r="R18" s="2">
        <v>4</v>
      </c>
      <c r="S18" s="2" t="s">
        <v>214</v>
      </c>
      <c r="T18" s="2">
        <v>11</v>
      </c>
      <c r="U18" s="2" t="s">
        <v>215</v>
      </c>
      <c r="V18" s="2">
        <v>11</v>
      </c>
      <c r="W18" s="2" t="s">
        <v>215</v>
      </c>
      <c r="X18" s="4">
        <v>11</v>
      </c>
      <c r="Y18" s="2" t="s">
        <v>215</v>
      </c>
      <c r="Z18" s="2">
        <v>10</v>
      </c>
      <c r="AA18" s="2" t="s">
        <v>215</v>
      </c>
      <c r="AB18" s="3" t="s">
        <v>1060</v>
      </c>
    </row>
    <row r="19" spans="1:28">
      <c r="E19" s="2" t="s">
        <v>1272</v>
      </c>
      <c r="F19" s="2" t="s">
        <v>872</v>
      </c>
      <c r="H19" s="41">
        <f>_xlfn.XLOOKUP($F19,'Feature Imp Tiny1 20K'!B:B,'Feature Imp Tiny1 20K'!$A:$A)</f>
        <v>12</v>
      </c>
      <c r="I19" s="41">
        <f>_xlfn.XLOOKUP($F19,'Feature Imp Tiny1 20K'!C:C,'Feature Imp Tiny1 20K'!$A:$A)</f>
        <v>9</v>
      </c>
      <c r="J19" s="2">
        <f>_xlfn.XLOOKUP($F19,'Feature Imp Tiny1 20K'!D:D,'Feature Imp Tiny1 20K'!$A:$A)</f>
        <v>11</v>
      </c>
      <c r="K19" s="2">
        <f>_xlfn.XLOOKUP($F19,'Feature Imp Tiny1 20K'!E:E,'Feature Imp Tiny1 20K'!$A:$A)</f>
        <v>11</v>
      </c>
      <c r="L19" s="2">
        <f>_xlfn.XLOOKUP($F19,'Feature Imp Tiny1 20K'!F:F,'Feature Imp Tiny1 20K'!$A:$A)</f>
        <v>24</v>
      </c>
      <c r="M19" s="2">
        <f>_xlfn.XLOOKUP($F19,'Feature Imp Tiny1 20K'!G:G,'Feature Imp Tiny1 20K'!$A:$A)</f>
        <v>29</v>
      </c>
      <c r="N19" s="41">
        <f t="shared" si="0"/>
        <v>11</v>
      </c>
      <c r="O19" s="1">
        <f t="shared" si="1"/>
        <v>75</v>
      </c>
      <c r="P19" s="1">
        <f t="shared" si="2"/>
        <v>6</v>
      </c>
      <c r="Q19" s="2" t="s">
        <v>1265</v>
      </c>
      <c r="T19" s="2">
        <v>4</v>
      </c>
      <c r="U19" s="2" t="s">
        <v>156</v>
      </c>
      <c r="V19" s="2">
        <v>4</v>
      </c>
      <c r="W19" s="2" t="s">
        <v>156</v>
      </c>
      <c r="X19" s="2">
        <v>4</v>
      </c>
      <c r="Y19" s="2" t="s">
        <v>156</v>
      </c>
      <c r="AB19" s="3" t="s">
        <v>1261</v>
      </c>
    </row>
    <row r="20" spans="1:28">
      <c r="A20" s="2" t="s">
        <v>1056</v>
      </c>
      <c r="F20" s="2" t="s">
        <v>557</v>
      </c>
      <c r="G20" s="2">
        <v>6</v>
      </c>
      <c r="H20" s="41">
        <f>_xlfn.XLOOKUP($F20,'Feature Imp Tiny1 20K'!B:B,'Feature Imp Tiny1 20K'!$A:$A)</f>
        <v>20</v>
      </c>
      <c r="I20" s="41">
        <f>_xlfn.XLOOKUP($F20,'Feature Imp Tiny1 20K'!C:C,'Feature Imp Tiny1 20K'!$A:$A)</f>
        <v>15</v>
      </c>
      <c r="J20" s="2">
        <f>_xlfn.XLOOKUP($F20,'Feature Imp Tiny1 20K'!D:D,'Feature Imp Tiny1 20K'!$A:$A)</f>
        <v>21</v>
      </c>
      <c r="K20" s="2">
        <f>_xlfn.XLOOKUP($F20,'Feature Imp Tiny1 20K'!E:E,'Feature Imp Tiny1 20K'!$A:$A)</f>
        <v>20</v>
      </c>
      <c r="L20" s="2">
        <f>_xlfn.XLOOKUP($F20,'Feature Imp Tiny1 20K'!F:F,'Feature Imp Tiny1 20K'!$A:$A)</f>
        <v>11</v>
      </c>
      <c r="M20" s="2">
        <f>_xlfn.XLOOKUP($F20,'Feature Imp Tiny1 20K'!G:G,'Feature Imp Tiny1 20K'!$A:$A)</f>
        <v>16</v>
      </c>
      <c r="N20" s="41">
        <f t="shared" si="0"/>
        <v>11</v>
      </c>
      <c r="O20" s="1">
        <f t="shared" si="1"/>
        <v>68</v>
      </c>
      <c r="P20" s="1">
        <f t="shared" si="2"/>
        <v>6</v>
      </c>
      <c r="Q20" s="2" t="s">
        <v>1266</v>
      </c>
      <c r="R20" s="1">
        <v>3</v>
      </c>
      <c r="S20" s="1" t="s">
        <v>212</v>
      </c>
      <c r="T20" s="1">
        <v>9</v>
      </c>
      <c r="U20" s="1" t="s">
        <v>212</v>
      </c>
      <c r="V20" s="1">
        <v>9</v>
      </c>
      <c r="W20" s="1" t="s">
        <v>212</v>
      </c>
      <c r="X20" s="1">
        <v>9</v>
      </c>
      <c r="Y20" s="1" t="s">
        <v>212</v>
      </c>
      <c r="Z20" s="1">
        <v>8</v>
      </c>
      <c r="AA20" s="1" t="s">
        <v>212</v>
      </c>
      <c r="AB20" s="3" t="s">
        <v>1058</v>
      </c>
    </row>
    <row r="21" spans="1:28">
      <c r="B21" s="2" t="s">
        <v>750</v>
      </c>
      <c r="F21" s="2" t="s">
        <v>586</v>
      </c>
      <c r="G21" s="2">
        <v>4</v>
      </c>
      <c r="H21" s="41">
        <f>_xlfn.XLOOKUP($F21,'Feature Imp Tiny1 20K'!B:B,'Feature Imp Tiny1 20K'!$A:$A)</f>
        <v>25</v>
      </c>
      <c r="I21" s="41">
        <f>_xlfn.XLOOKUP($F21,'Feature Imp Tiny1 20K'!C:C,'Feature Imp Tiny1 20K'!$A:$A)</f>
        <v>24</v>
      </c>
      <c r="J21" s="2">
        <f>_xlfn.XLOOKUP($F21,'Feature Imp Tiny1 20K'!D:D,'Feature Imp Tiny1 20K'!$A:$A)</f>
        <v>23</v>
      </c>
      <c r="K21" s="2">
        <f>_xlfn.XLOOKUP($F21,'Feature Imp Tiny1 20K'!E:E,'Feature Imp Tiny1 20K'!$A:$A)</f>
        <v>23</v>
      </c>
      <c r="L21" s="2">
        <f>_xlfn.XLOOKUP($F21,'Feature Imp Tiny1 20K'!F:F,'Feature Imp Tiny1 20K'!$A:$A)</f>
        <v>12</v>
      </c>
      <c r="M21" s="2">
        <f>_xlfn.XLOOKUP($F21,'Feature Imp Tiny1 20K'!G:G,'Feature Imp Tiny1 20K'!$A:$A)</f>
        <v>11</v>
      </c>
      <c r="N21" s="41">
        <f t="shared" si="0"/>
        <v>11</v>
      </c>
      <c r="O21" s="1">
        <f t="shared" si="1"/>
        <v>69</v>
      </c>
      <c r="P21" s="1">
        <f t="shared" si="2"/>
        <v>6</v>
      </c>
      <c r="Q21" s="2" t="s">
        <v>1266</v>
      </c>
      <c r="R21" s="2">
        <v>32</v>
      </c>
      <c r="S21" s="2" t="s">
        <v>284</v>
      </c>
      <c r="T21" s="2">
        <v>68</v>
      </c>
      <c r="U21" s="2" t="s">
        <v>285</v>
      </c>
      <c r="V21" s="2">
        <v>68</v>
      </c>
      <c r="W21" s="2" t="s">
        <v>285</v>
      </c>
      <c r="X21" s="2">
        <v>68</v>
      </c>
      <c r="Y21" s="2" t="s">
        <v>285</v>
      </c>
      <c r="Z21" s="2">
        <v>67</v>
      </c>
      <c r="AA21" s="2" t="s">
        <v>285</v>
      </c>
      <c r="AB21" s="3" t="s">
        <v>1086</v>
      </c>
    </row>
    <row r="22" spans="1:28">
      <c r="E22" s="2" t="s">
        <v>1272</v>
      </c>
      <c r="F22" s="2" t="s">
        <v>864</v>
      </c>
      <c r="H22" s="41">
        <f>_xlfn.XLOOKUP($F22,'Feature Imp Tiny1 20K'!B:B,'Feature Imp Tiny1 20K'!$A:$A)</f>
        <v>15</v>
      </c>
      <c r="I22" s="41">
        <f>_xlfn.XLOOKUP($F22,'Feature Imp Tiny1 20K'!C:C,'Feature Imp Tiny1 20K'!$A:$A)</f>
        <v>13</v>
      </c>
      <c r="J22" s="2">
        <f>_xlfn.XLOOKUP($F22,'Feature Imp Tiny1 20K'!D:D,'Feature Imp Tiny1 20K'!$A:$A)</f>
        <v>12</v>
      </c>
      <c r="K22" s="2">
        <f>_xlfn.XLOOKUP($F22,'Feature Imp Tiny1 20K'!E:E,'Feature Imp Tiny1 20K'!$A:$A)</f>
        <v>19</v>
      </c>
      <c r="L22" s="2">
        <f>_xlfn.XLOOKUP($F22,'Feature Imp Tiny1 20K'!F:F,'Feature Imp Tiny1 20K'!$A:$A)</f>
        <v>33</v>
      </c>
      <c r="M22" s="2">
        <f>_xlfn.XLOOKUP($F22,'Feature Imp Tiny1 20K'!G:G,'Feature Imp Tiny1 20K'!$A:$A)</f>
        <v>33</v>
      </c>
      <c r="N22" s="41">
        <f t="shared" si="0"/>
        <v>12</v>
      </c>
      <c r="O22" s="1">
        <f t="shared" si="1"/>
        <v>97</v>
      </c>
      <c r="P22" s="1">
        <f t="shared" si="2"/>
        <v>6</v>
      </c>
      <c r="Q22" s="2" t="s">
        <v>1265</v>
      </c>
      <c r="R22" s="2">
        <v>127</v>
      </c>
      <c r="S22" s="2" t="s">
        <v>146</v>
      </c>
      <c r="T22" s="2">
        <v>6</v>
      </c>
      <c r="U22" s="2" t="s">
        <v>146</v>
      </c>
      <c r="V22" s="2">
        <v>6</v>
      </c>
      <c r="W22" s="2" t="s">
        <v>146</v>
      </c>
      <c r="X22" s="2">
        <v>6</v>
      </c>
      <c r="Y22" s="2" t="s">
        <v>146</v>
      </c>
      <c r="Z22" s="2">
        <v>3</v>
      </c>
      <c r="AA22" s="2" t="s">
        <v>146</v>
      </c>
      <c r="AB22" s="3" t="s">
        <v>1259</v>
      </c>
    </row>
    <row r="23" spans="1:28">
      <c r="B23" s="2" t="s">
        <v>750</v>
      </c>
      <c r="F23" s="2" t="s">
        <v>582</v>
      </c>
      <c r="G23" s="2">
        <v>6</v>
      </c>
      <c r="H23" s="41">
        <f>_xlfn.XLOOKUP($F23,'Feature Imp Tiny1 20K'!B:B,'Feature Imp Tiny1 20K'!$A:$A)</f>
        <v>23</v>
      </c>
      <c r="I23" s="41">
        <f>_xlfn.XLOOKUP($F23,'Feature Imp Tiny1 20K'!C:C,'Feature Imp Tiny1 20K'!$A:$A)</f>
        <v>14</v>
      </c>
      <c r="J23" s="2">
        <f>_xlfn.XLOOKUP($F23,'Feature Imp Tiny1 20K'!D:D,'Feature Imp Tiny1 20K'!$A:$A)</f>
        <v>22</v>
      </c>
      <c r="K23" s="2">
        <f>_xlfn.XLOOKUP($F23,'Feature Imp Tiny1 20K'!E:E,'Feature Imp Tiny1 20K'!$A:$A)</f>
        <v>21</v>
      </c>
      <c r="L23" s="2">
        <f>_xlfn.XLOOKUP($F23,'Feature Imp Tiny1 20K'!F:F,'Feature Imp Tiny1 20K'!$A:$A)</f>
        <v>14</v>
      </c>
      <c r="M23" s="2">
        <f>_xlfn.XLOOKUP($F23,'Feature Imp Tiny1 20K'!G:G,'Feature Imp Tiny1 20K'!$A:$A)</f>
        <v>13</v>
      </c>
      <c r="N23" s="41">
        <f t="shared" si="0"/>
        <v>13</v>
      </c>
      <c r="O23" s="1">
        <f t="shared" si="1"/>
        <v>70</v>
      </c>
      <c r="P23" s="1">
        <f t="shared" si="2"/>
        <v>6</v>
      </c>
      <c r="Q23" s="2" t="s">
        <v>1266</v>
      </c>
      <c r="R23" s="2">
        <v>28</v>
      </c>
      <c r="S23" s="2" t="s">
        <v>274</v>
      </c>
      <c r="T23" s="2">
        <v>61</v>
      </c>
      <c r="U23" s="2" t="s">
        <v>275</v>
      </c>
      <c r="V23" s="2">
        <v>61</v>
      </c>
      <c r="W23" s="2" t="s">
        <v>275</v>
      </c>
      <c r="X23" s="2">
        <v>61</v>
      </c>
      <c r="Y23" s="2" t="s">
        <v>275</v>
      </c>
      <c r="Z23" s="2">
        <v>60</v>
      </c>
      <c r="AA23" s="2" t="s">
        <v>275</v>
      </c>
      <c r="AB23" s="3" t="s">
        <v>1082</v>
      </c>
    </row>
    <row r="24" spans="1:28">
      <c r="B24" s="2" t="s">
        <v>749</v>
      </c>
      <c r="F24" s="2" t="s">
        <v>580</v>
      </c>
      <c r="G24" s="2">
        <v>6</v>
      </c>
      <c r="H24" s="41">
        <f>_xlfn.XLOOKUP($F24,'Feature Imp Tiny1 20K'!B:B,'Feature Imp Tiny1 20K'!$A:$A)</f>
        <v>18</v>
      </c>
      <c r="I24" s="41">
        <f>_xlfn.XLOOKUP($F24,'Feature Imp Tiny1 20K'!C:C,'Feature Imp Tiny1 20K'!$A:$A)</f>
        <v>25</v>
      </c>
      <c r="J24" s="2">
        <f>_xlfn.XLOOKUP($F24,'Feature Imp Tiny1 20K'!D:D,'Feature Imp Tiny1 20K'!$A:$A)</f>
        <v>20</v>
      </c>
      <c r="K24" s="2">
        <f>_xlfn.XLOOKUP($F24,'Feature Imp Tiny1 20K'!E:E,'Feature Imp Tiny1 20K'!$A:$A)</f>
        <v>17</v>
      </c>
      <c r="L24" s="2">
        <f>_xlfn.XLOOKUP($F24,'Feature Imp Tiny1 20K'!F:F,'Feature Imp Tiny1 20K'!$A:$A)</f>
        <v>15</v>
      </c>
      <c r="M24" s="2">
        <f>_xlfn.XLOOKUP($F24,'Feature Imp Tiny1 20K'!G:G,'Feature Imp Tiny1 20K'!$A:$A)</f>
        <v>20</v>
      </c>
      <c r="N24" s="41">
        <f t="shared" si="0"/>
        <v>15</v>
      </c>
      <c r="O24" s="1">
        <f t="shared" si="1"/>
        <v>72</v>
      </c>
      <c r="P24" s="1">
        <f t="shared" si="2"/>
        <v>6</v>
      </c>
      <c r="Q24" s="2" t="s">
        <v>1266</v>
      </c>
      <c r="R24" s="2">
        <v>26</v>
      </c>
      <c r="S24" s="2" t="s">
        <v>238</v>
      </c>
      <c r="T24" s="2">
        <v>59</v>
      </c>
      <c r="U24" s="2" t="s">
        <v>270</v>
      </c>
      <c r="V24" s="2">
        <v>59</v>
      </c>
      <c r="W24" s="2" t="s">
        <v>270</v>
      </c>
      <c r="X24" s="2">
        <v>59</v>
      </c>
      <c r="Y24" s="2" t="s">
        <v>270</v>
      </c>
      <c r="Z24" s="2">
        <v>58</v>
      </c>
      <c r="AA24" s="2" t="s">
        <v>270</v>
      </c>
      <c r="AB24" s="3" t="s">
        <v>1080</v>
      </c>
    </row>
    <row r="25" spans="1:28">
      <c r="F25" s="2" t="s">
        <v>570</v>
      </c>
      <c r="G25" s="2">
        <v>6</v>
      </c>
      <c r="H25" s="41">
        <f>_xlfn.XLOOKUP($F25,'Feature Imp Tiny1 20K'!B:B,'Feature Imp Tiny1 20K'!$A:$A)</f>
        <v>29</v>
      </c>
      <c r="I25" s="41">
        <f>_xlfn.XLOOKUP($F25,'Feature Imp Tiny1 20K'!C:C,'Feature Imp Tiny1 20K'!$A:$A)</f>
        <v>29</v>
      </c>
      <c r="J25" s="2">
        <f>_xlfn.XLOOKUP($F25,'Feature Imp Tiny1 20K'!D:D,'Feature Imp Tiny1 20K'!$A:$A)</f>
        <v>29</v>
      </c>
      <c r="K25" s="2">
        <f>_xlfn.XLOOKUP($F25,'Feature Imp Tiny1 20K'!E:E,'Feature Imp Tiny1 20K'!$A:$A)</f>
        <v>30</v>
      </c>
      <c r="L25" s="2">
        <f>_xlfn.XLOOKUP($F25,'Feature Imp Tiny1 20K'!F:F,'Feature Imp Tiny1 20K'!$A:$A)</f>
        <v>19</v>
      </c>
      <c r="M25" s="2">
        <f>_xlfn.XLOOKUP($F25,'Feature Imp Tiny1 20K'!G:G,'Feature Imp Tiny1 20K'!$A:$A)</f>
        <v>15</v>
      </c>
      <c r="N25" s="41">
        <f t="shared" si="0"/>
        <v>15</v>
      </c>
      <c r="O25" s="1">
        <f t="shared" si="1"/>
        <v>93</v>
      </c>
      <c r="P25" s="1">
        <f t="shared" si="2"/>
        <v>6</v>
      </c>
      <c r="Q25" s="2" t="s">
        <v>1264</v>
      </c>
      <c r="R25" s="2">
        <v>16</v>
      </c>
      <c r="S25" s="2" t="s">
        <v>243</v>
      </c>
      <c r="T25" s="2">
        <v>39</v>
      </c>
      <c r="U25" s="2" t="s">
        <v>244</v>
      </c>
      <c r="V25" s="2">
        <v>39</v>
      </c>
      <c r="W25" s="2" t="s">
        <v>244</v>
      </c>
      <c r="X25" s="2">
        <v>39</v>
      </c>
      <c r="Y25" s="2" t="s">
        <v>244</v>
      </c>
      <c r="Z25" s="2">
        <v>38</v>
      </c>
      <c r="AA25" s="2" t="s">
        <v>244</v>
      </c>
      <c r="AB25" s="3" t="s">
        <v>1070</v>
      </c>
    </row>
    <row r="26" spans="1:28">
      <c r="A26" s="2" t="s">
        <v>1056</v>
      </c>
      <c r="F26" s="2" t="s">
        <v>589</v>
      </c>
      <c r="G26" s="2">
        <v>6</v>
      </c>
      <c r="H26" s="41">
        <f>_xlfn.XLOOKUP($F26,'Feature Imp Tiny1 20K'!B:B,'Feature Imp Tiny1 20K'!$A:$A)</f>
        <v>21</v>
      </c>
      <c r="I26" s="41">
        <f>_xlfn.XLOOKUP($F26,'Feature Imp Tiny1 20K'!C:C,'Feature Imp Tiny1 20K'!$A:$A)</f>
        <v>19</v>
      </c>
      <c r="J26" s="2">
        <f>_xlfn.XLOOKUP($F26,'Feature Imp Tiny1 20K'!D:D,'Feature Imp Tiny1 20K'!$A:$A)</f>
        <v>26</v>
      </c>
      <c r="K26" s="2">
        <f>_xlfn.XLOOKUP($F26,'Feature Imp Tiny1 20K'!E:E,'Feature Imp Tiny1 20K'!$A:$A)</f>
        <v>26</v>
      </c>
      <c r="L26" s="2">
        <f>_xlfn.XLOOKUP($F26,'Feature Imp Tiny1 20K'!F:F,'Feature Imp Tiny1 20K'!$A:$A)</f>
        <v>18</v>
      </c>
      <c r="M26" s="2">
        <f>_xlfn.XLOOKUP($F26,'Feature Imp Tiny1 20K'!G:G,'Feature Imp Tiny1 20K'!$A:$A)</f>
        <v>17</v>
      </c>
      <c r="N26" s="41">
        <f t="shared" si="0"/>
        <v>17</v>
      </c>
      <c r="O26" s="1">
        <f t="shared" si="1"/>
        <v>87</v>
      </c>
      <c r="P26" s="1">
        <f t="shared" si="2"/>
        <v>6</v>
      </c>
      <c r="Q26" s="2" t="s">
        <v>1269</v>
      </c>
      <c r="R26" s="2">
        <v>35</v>
      </c>
      <c r="S26" s="2" t="s">
        <v>292</v>
      </c>
      <c r="T26" s="2">
        <v>71</v>
      </c>
      <c r="U26" s="2" t="s">
        <v>293</v>
      </c>
      <c r="V26" s="2">
        <v>71</v>
      </c>
      <c r="W26" s="2" t="s">
        <v>293</v>
      </c>
      <c r="X26" s="2">
        <v>71</v>
      </c>
      <c r="Y26" s="2" t="s">
        <v>293</v>
      </c>
      <c r="Z26" s="2">
        <v>70</v>
      </c>
      <c r="AA26" s="2" t="s">
        <v>293</v>
      </c>
      <c r="AB26" s="3" t="s">
        <v>1089</v>
      </c>
    </row>
    <row r="27" spans="1:28">
      <c r="A27" s="2" t="s">
        <v>1056</v>
      </c>
      <c r="F27" s="2" t="s">
        <v>590</v>
      </c>
      <c r="G27" s="2">
        <v>6</v>
      </c>
      <c r="H27" s="41">
        <f>_xlfn.XLOOKUP($F27,'Feature Imp Tiny1 20K'!B:B,'Feature Imp Tiny1 20K'!$A:$A)</f>
        <v>27</v>
      </c>
      <c r="I27" s="41">
        <f>_xlfn.XLOOKUP($F27,'Feature Imp Tiny1 20K'!C:C,'Feature Imp Tiny1 20K'!$A:$A)</f>
        <v>21</v>
      </c>
      <c r="J27" s="2">
        <f>_xlfn.XLOOKUP($F27,'Feature Imp Tiny1 20K'!D:D,'Feature Imp Tiny1 20K'!$A:$A)</f>
        <v>25</v>
      </c>
      <c r="K27" s="2">
        <f>_xlfn.XLOOKUP($F27,'Feature Imp Tiny1 20K'!E:E,'Feature Imp Tiny1 20K'!$A:$A)</f>
        <v>27</v>
      </c>
      <c r="L27" s="2">
        <f>_xlfn.XLOOKUP($F27,'Feature Imp Tiny1 20K'!F:F,'Feature Imp Tiny1 20K'!$A:$A)</f>
        <v>17</v>
      </c>
      <c r="M27" s="2">
        <f>_xlfn.XLOOKUP($F27,'Feature Imp Tiny1 20K'!G:G,'Feature Imp Tiny1 20K'!$A:$A)</f>
        <v>18</v>
      </c>
      <c r="N27" s="41">
        <f t="shared" si="0"/>
        <v>17</v>
      </c>
      <c r="O27" s="1">
        <f t="shared" si="1"/>
        <v>87</v>
      </c>
      <c r="P27" s="1">
        <f t="shared" si="2"/>
        <v>6</v>
      </c>
      <c r="Q27" s="2" t="s">
        <v>1269</v>
      </c>
      <c r="R27" s="2">
        <v>36</v>
      </c>
      <c r="S27" s="2" t="s">
        <v>295</v>
      </c>
      <c r="T27" s="2">
        <v>72</v>
      </c>
      <c r="U27" s="2" t="s">
        <v>296</v>
      </c>
      <c r="V27" s="2">
        <v>72</v>
      </c>
      <c r="W27" s="2" t="s">
        <v>296</v>
      </c>
      <c r="X27" s="2">
        <v>72</v>
      </c>
      <c r="Y27" s="2" t="s">
        <v>296</v>
      </c>
      <c r="Z27" s="2">
        <v>71</v>
      </c>
      <c r="AA27" s="2" t="s">
        <v>296</v>
      </c>
      <c r="AB27" s="3" t="s">
        <v>1090</v>
      </c>
    </row>
    <row r="28" spans="1:28">
      <c r="B28" s="2" t="s">
        <v>750</v>
      </c>
      <c r="F28" s="2" t="s">
        <v>587</v>
      </c>
      <c r="G28" s="2">
        <v>6</v>
      </c>
      <c r="H28" s="41">
        <f>_xlfn.XLOOKUP($F28,'Feature Imp Tiny1 20K'!B:B,'Feature Imp Tiny1 20K'!$A:$A)</f>
        <v>24</v>
      </c>
      <c r="I28" s="41">
        <f>_xlfn.XLOOKUP($F28,'Feature Imp Tiny1 20K'!C:C,'Feature Imp Tiny1 20K'!$A:$A)</f>
        <v>26</v>
      </c>
      <c r="J28" s="2">
        <f>_xlfn.XLOOKUP($F28,'Feature Imp Tiny1 20K'!D:D,'Feature Imp Tiny1 20K'!$A:$A)</f>
        <v>24</v>
      </c>
      <c r="K28" s="2">
        <f>_xlfn.XLOOKUP($F28,'Feature Imp Tiny1 20K'!E:E,'Feature Imp Tiny1 20K'!$A:$A)</f>
        <v>25</v>
      </c>
      <c r="L28" s="2">
        <f>_xlfn.XLOOKUP($F28,'Feature Imp Tiny1 20K'!F:F,'Feature Imp Tiny1 20K'!$A:$A)</f>
        <v>20</v>
      </c>
      <c r="M28" s="2">
        <f>_xlfn.XLOOKUP($F28,'Feature Imp Tiny1 20K'!G:G,'Feature Imp Tiny1 20K'!$A:$A)</f>
        <v>19</v>
      </c>
      <c r="N28" s="41">
        <f t="shared" si="0"/>
        <v>19</v>
      </c>
      <c r="O28" s="1">
        <f t="shared" si="1"/>
        <v>88</v>
      </c>
      <c r="P28" s="1">
        <f t="shared" si="2"/>
        <v>6</v>
      </c>
      <c r="Q28" s="2" t="s">
        <v>1266</v>
      </c>
      <c r="R28" s="2">
        <v>33</v>
      </c>
      <c r="S28" s="2" t="s">
        <v>244</v>
      </c>
      <c r="T28" s="2">
        <v>69</v>
      </c>
      <c r="U28" s="2" t="s">
        <v>287</v>
      </c>
      <c r="V28" s="2">
        <v>69</v>
      </c>
      <c r="W28" s="2" t="s">
        <v>287</v>
      </c>
      <c r="X28" s="2">
        <v>69</v>
      </c>
      <c r="Y28" s="2" t="s">
        <v>287</v>
      </c>
      <c r="Z28" s="2">
        <v>68</v>
      </c>
      <c r="AA28" s="2" t="s">
        <v>287</v>
      </c>
      <c r="AB28" s="3" t="s">
        <v>1087</v>
      </c>
    </row>
    <row r="29" spans="1:28">
      <c r="E29" s="2" t="s">
        <v>1272</v>
      </c>
      <c r="F29" s="2" t="s">
        <v>874</v>
      </c>
      <c r="H29" s="41">
        <f>_xlfn.XLOOKUP($F29,'Feature Imp Tiny1 20K'!B:B,'Feature Imp Tiny1 20K'!$A:$A)</f>
        <v>28</v>
      </c>
      <c r="I29" s="41">
        <f>_xlfn.XLOOKUP($F29,'Feature Imp Tiny1 20K'!C:C,'Feature Imp Tiny1 20K'!$A:$A)</f>
        <v>20</v>
      </c>
      <c r="J29" s="2">
        <f>_xlfn.XLOOKUP($F29,'Feature Imp Tiny1 20K'!D:D,'Feature Imp Tiny1 20K'!$A:$A)</f>
        <v>27</v>
      </c>
      <c r="K29" s="2">
        <f>_xlfn.XLOOKUP($F29,'Feature Imp Tiny1 20K'!E:E,'Feature Imp Tiny1 20K'!$A:$A)</f>
        <v>28</v>
      </c>
      <c r="L29" s="2">
        <f>_xlfn.XLOOKUP($F29,'Feature Imp Tiny1 20K'!F:F,'Feature Imp Tiny1 20K'!$A:$A)</f>
        <v>22</v>
      </c>
      <c r="M29" s="2">
        <f>_xlfn.XLOOKUP($F29,'Feature Imp Tiny1 20K'!G:G,'Feature Imp Tiny1 20K'!$A:$A)</f>
        <v>23</v>
      </c>
      <c r="N29" s="41">
        <f t="shared" si="0"/>
        <v>22</v>
      </c>
      <c r="O29" s="1">
        <f t="shared" si="1"/>
        <v>100</v>
      </c>
      <c r="P29" s="1">
        <f t="shared" si="2"/>
        <v>6</v>
      </c>
      <c r="Q29" s="2" t="s">
        <v>1265</v>
      </c>
      <c r="T29" s="2">
        <v>4</v>
      </c>
      <c r="U29" s="2" t="s">
        <v>156</v>
      </c>
      <c r="V29" s="2">
        <v>4</v>
      </c>
      <c r="W29" s="2" t="s">
        <v>156</v>
      </c>
      <c r="X29" s="2">
        <v>4</v>
      </c>
      <c r="Y29" s="2" t="s">
        <v>156</v>
      </c>
      <c r="AB29" s="3" t="s">
        <v>1263</v>
      </c>
    </row>
    <row r="30" spans="1:28">
      <c r="E30" s="2" t="s">
        <v>1272</v>
      </c>
      <c r="F30" s="2" t="s">
        <v>865</v>
      </c>
      <c r="H30" s="41">
        <f>_xlfn.XLOOKUP($F30,'Feature Imp Tiny1 20K'!B:B,'Feature Imp Tiny1 20K'!$A:$A)</f>
        <v>32</v>
      </c>
      <c r="I30" s="41">
        <f>_xlfn.XLOOKUP($F30,'Feature Imp Tiny1 20K'!C:C,'Feature Imp Tiny1 20K'!$A:$A)</f>
        <v>32</v>
      </c>
      <c r="J30" s="2">
        <f>_xlfn.XLOOKUP($F30,'Feature Imp Tiny1 20K'!D:D,'Feature Imp Tiny1 20K'!$A:$A)</f>
        <v>32</v>
      </c>
      <c r="K30" s="2">
        <f>_xlfn.XLOOKUP($F30,'Feature Imp Tiny1 20K'!E:E,'Feature Imp Tiny1 20K'!$A:$A)</f>
        <v>32</v>
      </c>
      <c r="L30" s="2">
        <f>_xlfn.XLOOKUP($F30,'Feature Imp Tiny1 20K'!F:F,'Feature Imp Tiny1 20K'!$A:$A)</f>
        <v>25</v>
      </c>
      <c r="M30" s="2">
        <f>_xlfn.XLOOKUP($F30,'Feature Imp Tiny1 20K'!G:G,'Feature Imp Tiny1 20K'!$A:$A)</f>
        <v>22</v>
      </c>
      <c r="N30" s="41">
        <f t="shared" si="0"/>
        <v>22</v>
      </c>
      <c r="O30" s="1">
        <f t="shared" si="1"/>
        <v>111</v>
      </c>
      <c r="P30" s="1">
        <f t="shared" si="2"/>
        <v>6</v>
      </c>
      <c r="Q30" s="2" t="s">
        <v>1265</v>
      </c>
      <c r="R30" s="2">
        <v>128</v>
      </c>
      <c r="S30" s="2" t="s">
        <v>147</v>
      </c>
      <c r="T30" s="2">
        <v>5</v>
      </c>
      <c r="U30" s="2" t="s">
        <v>147</v>
      </c>
      <c r="V30" s="2">
        <v>5</v>
      </c>
      <c r="W30" s="2" t="s">
        <v>147</v>
      </c>
      <c r="X30" s="2">
        <v>5</v>
      </c>
      <c r="Y30" s="2" t="s">
        <v>147</v>
      </c>
      <c r="AB30" s="3" t="s">
        <v>1257</v>
      </c>
    </row>
    <row r="31" spans="1:28">
      <c r="E31" s="2" t="s">
        <v>1272</v>
      </c>
      <c r="F31" s="2" t="s">
        <v>876</v>
      </c>
      <c r="H31" s="41">
        <f>_xlfn.XLOOKUP($F31,'Feature Imp Tiny1 20K'!B:B,'Feature Imp Tiny1 20K'!$A:$A)</f>
        <v>30</v>
      </c>
      <c r="I31" s="41">
        <f>_xlfn.XLOOKUP($F31,'Feature Imp Tiny1 20K'!C:C,'Feature Imp Tiny1 20K'!$A:$A)</f>
        <v>31</v>
      </c>
      <c r="J31" s="2">
        <f>_xlfn.XLOOKUP($F31,'Feature Imp Tiny1 20K'!D:D,'Feature Imp Tiny1 20K'!$A:$A)</f>
        <v>30</v>
      </c>
      <c r="K31" s="2">
        <f>_xlfn.XLOOKUP($F31,'Feature Imp Tiny1 20K'!E:E,'Feature Imp Tiny1 20K'!$A:$A)</f>
        <v>24</v>
      </c>
      <c r="L31" s="2">
        <f>_xlfn.XLOOKUP($F31,'Feature Imp Tiny1 20K'!F:F,'Feature Imp Tiny1 20K'!$A:$A)</f>
        <v>26</v>
      </c>
      <c r="M31" s="2">
        <f>_xlfn.XLOOKUP($F31,'Feature Imp Tiny1 20K'!G:G,'Feature Imp Tiny1 20K'!$A:$A)</f>
        <v>27</v>
      </c>
      <c r="N31" s="41">
        <f t="shared" si="0"/>
        <v>24</v>
      </c>
      <c r="O31" s="1">
        <f t="shared" si="1"/>
        <v>107</v>
      </c>
      <c r="P31" s="1">
        <f t="shared" si="2"/>
        <v>6</v>
      </c>
      <c r="Q31" s="2" t="s">
        <v>1265</v>
      </c>
      <c r="R31" s="2" t="s">
        <v>1100</v>
      </c>
      <c r="S31" s="2" t="s">
        <v>1099</v>
      </c>
      <c r="T31" s="2">
        <v>7</v>
      </c>
      <c r="U31" s="2" t="s">
        <v>157</v>
      </c>
      <c r="V31" s="2">
        <v>7</v>
      </c>
      <c r="W31" s="2" t="s">
        <v>157</v>
      </c>
      <c r="X31" s="2">
        <v>7</v>
      </c>
      <c r="Y31" s="2" t="s">
        <v>157</v>
      </c>
      <c r="Z31" s="2">
        <v>6</v>
      </c>
      <c r="AA31" s="2" t="s">
        <v>157</v>
      </c>
      <c r="AB31" s="3" t="s">
        <v>1250</v>
      </c>
    </row>
    <row r="32" spans="1:28">
      <c r="E32" s="2" t="s">
        <v>1272</v>
      </c>
      <c r="F32" s="2" t="s">
        <v>867</v>
      </c>
      <c r="H32" s="41">
        <f>_xlfn.XLOOKUP($F32,'Feature Imp Tiny1 20K'!B:B,'Feature Imp Tiny1 20K'!$A:$A)</f>
        <v>31</v>
      </c>
      <c r="I32" s="41">
        <f>_xlfn.XLOOKUP($F32,'Feature Imp Tiny1 20K'!C:C,'Feature Imp Tiny1 20K'!$A:$A)</f>
        <v>30</v>
      </c>
      <c r="J32" s="2">
        <f>_xlfn.XLOOKUP($F32,'Feature Imp Tiny1 20K'!D:D,'Feature Imp Tiny1 20K'!$A:$A)</f>
        <v>31</v>
      </c>
      <c r="K32" s="2">
        <f>_xlfn.XLOOKUP($F32,'Feature Imp Tiny1 20K'!E:E,'Feature Imp Tiny1 20K'!$A:$A)</f>
        <v>31</v>
      </c>
      <c r="L32" s="2">
        <f>_xlfn.XLOOKUP($F32,'Feature Imp Tiny1 20K'!F:F,'Feature Imp Tiny1 20K'!$A:$A)</f>
        <v>30</v>
      </c>
      <c r="M32" s="2">
        <f>_xlfn.XLOOKUP($F32,'Feature Imp Tiny1 20K'!G:G,'Feature Imp Tiny1 20K'!$A:$A)</f>
        <v>31</v>
      </c>
      <c r="N32" s="41">
        <f t="shared" si="0"/>
        <v>30</v>
      </c>
      <c r="O32" s="1">
        <f t="shared" si="1"/>
        <v>123</v>
      </c>
      <c r="P32" s="1">
        <f t="shared" si="2"/>
        <v>6</v>
      </c>
      <c r="Q32" s="2" t="s">
        <v>1265</v>
      </c>
      <c r="R32" s="2">
        <v>128</v>
      </c>
      <c r="S32" s="2" t="s">
        <v>147</v>
      </c>
      <c r="T32" s="2">
        <v>5</v>
      </c>
      <c r="U32" s="2" t="s">
        <v>147</v>
      </c>
      <c r="V32" s="2">
        <v>5</v>
      </c>
      <c r="W32" s="2" t="s">
        <v>147</v>
      </c>
      <c r="X32" s="2">
        <v>5</v>
      </c>
      <c r="Y32" s="2" t="s">
        <v>147</v>
      </c>
      <c r="AB32" s="3" t="s">
        <v>1256</v>
      </c>
    </row>
    <row r="33" spans="5:28">
      <c r="E33" s="2" t="s">
        <v>1272</v>
      </c>
      <c r="F33" s="2" t="s">
        <v>875</v>
      </c>
      <c r="H33" s="41">
        <f>_xlfn.XLOOKUP($F33,'Feature Imp Tiny1 20K'!B:B,'Feature Imp Tiny1 20K'!$A:$A)</f>
        <v>33</v>
      </c>
      <c r="I33" s="41">
        <f>_xlfn.XLOOKUP($F33,'Feature Imp Tiny1 20K'!C:C,'Feature Imp Tiny1 20K'!$A:$A)</f>
        <v>33</v>
      </c>
      <c r="J33" s="2">
        <f>_xlfn.XLOOKUP($F33,'Feature Imp Tiny1 20K'!D:D,'Feature Imp Tiny1 20K'!$A:$A)</f>
        <v>33</v>
      </c>
      <c r="K33" s="2">
        <f>_xlfn.XLOOKUP($F33,'Feature Imp Tiny1 20K'!E:E,'Feature Imp Tiny1 20K'!$A:$A)</f>
        <v>33</v>
      </c>
      <c r="L33" s="2">
        <f>_xlfn.XLOOKUP($F33,'Feature Imp Tiny1 20K'!F:F,'Feature Imp Tiny1 20K'!$A:$A)</f>
        <v>31</v>
      </c>
      <c r="M33" s="2">
        <f>_xlfn.XLOOKUP($F33,'Feature Imp Tiny1 20K'!G:G,'Feature Imp Tiny1 20K'!$A:$A)</f>
        <v>30</v>
      </c>
      <c r="N33" s="41">
        <f t="shared" si="0"/>
        <v>30</v>
      </c>
      <c r="O33" s="1">
        <f t="shared" si="1"/>
        <v>127</v>
      </c>
      <c r="P33" s="1">
        <f t="shared" si="2"/>
        <v>6</v>
      </c>
      <c r="Q33" s="2" t="s">
        <v>1265</v>
      </c>
      <c r="R33" s="2" t="s">
        <v>1100</v>
      </c>
      <c r="S33" s="2" t="s">
        <v>1099</v>
      </c>
      <c r="T33" s="2">
        <v>7</v>
      </c>
      <c r="U33" s="2" t="s">
        <v>157</v>
      </c>
      <c r="V33" s="2">
        <v>7</v>
      </c>
      <c r="W33" s="2" t="s">
        <v>157</v>
      </c>
      <c r="X33" s="2">
        <v>7</v>
      </c>
      <c r="Y33" s="2" t="s">
        <v>157</v>
      </c>
      <c r="Z33" s="2">
        <v>6</v>
      </c>
      <c r="AA33" s="2" t="s">
        <v>157</v>
      </c>
      <c r="AB33" s="3" t="s">
        <v>1262</v>
      </c>
    </row>
    <row r="34" spans="5:28">
      <c r="E34" s="2" t="s">
        <v>1272</v>
      </c>
      <c r="F34" s="2" t="s">
        <v>868</v>
      </c>
      <c r="H34" s="41">
        <f>_xlfn.XLOOKUP($F34,'Feature Imp Tiny1 20K'!B:B,'Feature Imp Tiny1 20K'!$A:$A)</f>
        <v>7</v>
      </c>
      <c r="I34" s="41">
        <f>_xlfn.XLOOKUP($F34,'Feature Imp Tiny1 20K'!C:C,'Feature Imp Tiny1 20K'!$A:$A)</f>
        <v>18</v>
      </c>
      <c r="J34" s="2">
        <f>_xlfn.XLOOKUP($F34,'Feature Imp Tiny1 20K'!D:D,'Feature Imp Tiny1 20K'!$A:$A)</f>
        <v>10</v>
      </c>
      <c r="K34" s="2">
        <f>_xlfn.XLOOKUP($F34,'Feature Imp Tiny1 20K'!E:E,'Feature Imp Tiny1 20K'!$A:$A)</f>
        <v>22</v>
      </c>
      <c r="L34" s="2">
        <f>_xlfn.XLOOKUP($F34,'Feature Imp Tiny1 20K'!F:F,'Feature Imp Tiny1 20K'!$A:$A)</f>
        <v>27</v>
      </c>
      <c r="M34" s="2">
        <f>_xlfn.XLOOKUP($F34,'Feature Imp Tiny1 20K'!G:G,'Feature Imp Tiny1 20K'!$A:$A)</f>
        <v>24</v>
      </c>
      <c r="O34" s="1">
        <f t="shared" si="1"/>
        <v>83</v>
      </c>
      <c r="P34" s="1">
        <f t="shared" si="2"/>
        <v>6</v>
      </c>
      <c r="Q34" s="2" t="s">
        <v>1265</v>
      </c>
      <c r="R34" s="2">
        <v>129</v>
      </c>
      <c r="S34" s="2" t="s">
        <v>148</v>
      </c>
      <c r="T34" s="2">
        <v>3</v>
      </c>
      <c r="U34" s="2" t="s">
        <v>148</v>
      </c>
      <c r="V34" s="2">
        <v>3</v>
      </c>
      <c r="W34" s="2" t="s">
        <v>148</v>
      </c>
      <c r="X34" s="2">
        <v>3</v>
      </c>
      <c r="Y34" s="2" t="s">
        <v>148</v>
      </c>
      <c r="Z34" s="2">
        <v>4</v>
      </c>
      <c r="AA34" s="2" t="s">
        <v>148</v>
      </c>
      <c r="AB34" s="3" t="s">
        <v>1260</v>
      </c>
    </row>
    <row r="35" spans="5:28">
      <c r="E35" s="2" t="s">
        <v>1272</v>
      </c>
      <c r="F35" s="2" t="s">
        <v>772</v>
      </c>
      <c r="G35" s="2">
        <v>4</v>
      </c>
      <c r="O35" s="1"/>
      <c r="P35" s="1">
        <f t="shared" si="2"/>
        <v>0</v>
      </c>
      <c r="Q35" s="2" t="s">
        <v>1265</v>
      </c>
      <c r="AB35" s="3" t="s">
        <v>1183</v>
      </c>
    </row>
    <row r="36" spans="5:28">
      <c r="F36" s="2" t="s">
        <v>766</v>
      </c>
      <c r="G36" s="2" t="s">
        <v>1273</v>
      </c>
      <c r="O36" s="1"/>
      <c r="P36" s="1">
        <f t="shared" si="2"/>
        <v>0</v>
      </c>
      <c r="Q36" s="2" t="s">
        <v>1264</v>
      </c>
      <c r="R36" s="2">
        <v>2</v>
      </c>
      <c r="S36" s="2" t="s">
        <v>210</v>
      </c>
      <c r="T36" s="2">
        <v>1</v>
      </c>
      <c r="U36" s="2" t="s">
        <v>14</v>
      </c>
      <c r="V36" s="2">
        <v>1</v>
      </c>
      <c r="W36" s="2" t="s">
        <v>14</v>
      </c>
      <c r="X36" s="2">
        <v>1</v>
      </c>
      <c r="Y36" s="2" t="s">
        <v>14</v>
      </c>
      <c r="Z36" s="2">
        <v>1</v>
      </c>
      <c r="AA36" s="2" t="s">
        <v>14</v>
      </c>
      <c r="AB36" s="3" t="s">
        <v>211</v>
      </c>
    </row>
    <row r="37" spans="5:28">
      <c r="K37" s="1"/>
      <c r="L37" s="6"/>
      <c r="M37" s="1"/>
      <c r="N37" s="43"/>
      <c r="O37" s="1"/>
      <c r="P37" s="1"/>
    </row>
    <row r="38" spans="5:28">
      <c r="E38" s="2" t="s">
        <v>1208</v>
      </c>
      <c r="F38" s="2">
        <f>COUNTA(F2:F36)</f>
        <v>35</v>
      </c>
      <c r="K38" s="1"/>
      <c r="L38" s="6"/>
      <c r="M38" s="1"/>
      <c r="N38" s="43"/>
      <c r="O38" s="1"/>
      <c r="P38" s="1"/>
    </row>
    <row r="39" spans="5:28">
      <c r="K39" s="1"/>
      <c r="L39" s="6"/>
      <c r="M39" s="1"/>
      <c r="N39" s="43"/>
      <c r="O39" s="1"/>
      <c r="P39" s="1"/>
    </row>
    <row r="40" spans="5:28">
      <c r="K40" s="1"/>
      <c r="L40" s="6"/>
      <c r="M40" s="1"/>
      <c r="N40" s="43"/>
      <c r="O40" s="1"/>
      <c r="P40" s="1"/>
    </row>
    <row r="41" spans="5:28">
      <c r="K41" s="1"/>
      <c r="L41" s="6"/>
      <c r="M41" s="1"/>
      <c r="N41" s="43"/>
      <c r="O41" s="1"/>
      <c r="P41" s="1"/>
    </row>
    <row r="42" spans="5:28">
      <c r="K42" s="1"/>
      <c r="L42" s="6"/>
      <c r="M42" s="1"/>
      <c r="N42" s="43"/>
      <c r="O42" s="1"/>
      <c r="P42" s="1"/>
    </row>
    <row r="43" spans="5:28">
      <c r="K43" s="1"/>
      <c r="L43" s="6"/>
      <c r="M43" s="1"/>
      <c r="N43" s="43"/>
      <c r="O43" s="1"/>
      <c r="P43" s="1"/>
    </row>
    <row r="44" spans="5:28">
      <c r="K44" s="1"/>
      <c r="L44" s="6"/>
      <c r="M44" s="1"/>
      <c r="N44" s="43"/>
      <c r="O44" s="1"/>
      <c r="P44" s="1"/>
    </row>
    <row r="45" spans="5:28">
      <c r="K45" s="1"/>
      <c r="L45" s="6"/>
      <c r="M45" s="1"/>
      <c r="N45" s="43"/>
      <c r="O45" s="1"/>
      <c r="P45" s="1"/>
    </row>
    <row r="46" spans="5:28">
      <c r="K46" s="1"/>
      <c r="L46" s="6"/>
      <c r="M46" s="1"/>
      <c r="N46" s="43"/>
      <c r="O46" s="1"/>
      <c r="P46" s="1"/>
    </row>
    <row r="47" spans="5:28">
      <c r="K47" s="1"/>
      <c r="L47" s="6"/>
      <c r="M47" s="1"/>
      <c r="N47" s="43"/>
      <c r="O47" s="1"/>
      <c r="P47" s="1"/>
    </row>
    <row r="48" spans="5:28">
      <c r="K48" s="1"/>
      <c r="L48" s="6"/>
      <c r="M48" s="1"/>
      <c r="N48" s="43"/>
      <c r="O48" s="1"/>
      <c r="P48" s="1"/>
    </row>
    <row r="49" spans="11:16">
      <c r="K49" s="1"/>
      <c r="L49" s="6"/>
      <c r="M49" s="1"/>
      <c r="N49" s="43"/>
      <c r="O49" s="1"/>
      <c r="P49" s="1"/>
    </row>
    <row r="50" spans="11:16">
      <c r="K50" s="1"/>
      <c r="L50" s="6"/>
      <c r="M50" s="1"/>
      <c r="N50" s="43"/>
      <c r="O50" s="1"/>
      <c r="P50" s="1"/>
    </row>
    <row r="51" spans="11:16">
      <c r="K51" s="1"/>
      <c r="L51" s="6"/>
      <c r="M51" s="1"/>
      <c r="N51" s="43"/>
      <c r="O51" s="1"/>
      <c r="P51" s="1"/>
    </row>
    <row r="52" spans="11:16">
      <c r="K52" s="1"/>
      <c r="L52" s="6"/>
      <c r="M52" s="1"/>
      <c r="N52" s="43"/>
      <c r="O52" s="1"/>
      <c r="P52" s="1"/>
    </row>
    <row r="53" spans="11:16">
      <c r="K53" s="1"/>
      <c r="L53" s="6"/>
      <c r="M53" s="1"/>
      <c r="N53" s="43"/>
      <c r="O53" s="1"/>
      <c r="P53" s="1"/>
    </row>
    <row r="54" spans="11:16">
      <c r="K54" s="1"/>
      <c r="L54" s="6"/>
      <c r="M54" s="1"/>
      <c r="N54" s="43"/>
      <c r="O54" s="1"/>
      <c r="P54" s="1"/>
    </row>
    <row r="55" spans="11:16">
      <c r="K55" s="1"/>
      <c r="L55" s="6"/>
      <c r="M55" s="1"/>
      <c r="N55" s="43"/>
      <c r="O55" s="1"/>
      <c r="P55" s="1"/>
    </row>
    <row r="56" spans="11:16">
      <c r="K56" s="1"/>
      <c r="L56" s="6"/>
      <c r="M56" s="1"/>
      <c r="N56" s="43"/>
      <c r="O56" s="1"/>
      <c r="P56" s="1"/>
    </row>
    <row r="57" spans="11:16">
      <c r="K57" s="1"/>
      <c r="L57" s="6"/>
      <c r="M57" s="1"/>
      <c r="N57" s="43"/>
      <c r="O57" s="1"/>
      <c r="P57" s="1"/>
    </row>
    <row r="58" spans="11:16">
      <c r="K58" s="1"/>
      <c r="L58" s="6"/>
      <c r="M58" s="1"/>
      <c r="N58" s="43"/>
      <c r="O58" s="1"/>
      <c r="P58" s="1"/>
    </row>
    <row r="59" spans="11:16">
      <c r="K59" s="1"/>
      <c r="L59" s="6"/>
      <c r="M59" s="1"/>
      <c r="N59" s="43"/>
      <c r="O59" s="1"/>
      <c r="P59" s="1"/>
    </row>
    <row r="60" spans="11:16">
      <c r="K60" s="1"/>
      <c r="L60" s="6"/>
      <c r="M60" s="1"/>
      <c r="N60" s="43"/>
      <c r="O60" s="1"/>
      <c r="P60" s="1"/>
    </row>
    <row r="61" spans="11:16">
      <c r="K61" s="1"/>
      <c r="L61" s="6"/>
      <c r="M61" s="1"/>
      <c r="N61" s="43"/>
      <c r="O61" s="1"/>
      <c r="P61" s="1"/>
    </row>
    <row r="62" spans="11:16">
      <c r="K62" s="1"/>
      <c r="L62" s="6"/>
      <c r="M62" s="1"/>
      <c r="N62" s="43"/>
      <c r="O62" s="1"/>
      <c r="P62" s="1"/>
    </row>
    <row r="63" spans="11:16">
      <c r="K63" s="1"/>
      <c r="L63" s="6"/>
      <c r="M63" s="1"/>
      <c r="N63" s="43"/>
      <c r="O63" s="1"/>
      <c r="P63" s="1"/>
    </row>
    <row r="64" spans="11:16">
      <c r="K64" s="1"/>
      <c r="L64" s="6"/>
      <c r="M64" s="1"/>
      <c r="N64" s="43"/>
      <c r="O64" s="1"/>
      <c r="P64" s="1"/>
    </row>
    <row r="65" spans="11:16">
      <c r="L65" s="6"/>
      <c r="M65" s="1"/>
      <c r="N65" s="43"/>
      <c r="O65" s="1"/>
      <c r="P65" s="1"/>
    </row>
    <row r="66" spans="11:16">
      <c r="L66" s="6"/>
      <c r="M66" s="1"/>
      <c r="N66" s="43"/>
      <c r="O66" s="1"/>
      <c r="P66" s="1"/>
    </row>
    <row r="67" spans="11:16">
      <c r="L67" s="6"/>
      <c r="M67" s="1"/>
      <c r="N67" s="43"/>
      <c r="O67" s="1"/>
      <c r="P67" s="1"/>
    </row>
    <row r="68" spans="11:16">
      <c r="L68" s="6"/>
      <c r="M68" s="1"/>
      <c r="N68" s="43"/>
      <c r="O68" s="1"/>
      <c r="P68" s="1"/>
    </row>
    <row r="69" spans="11:16">
      <c r="L69" s="6"/>
      <c r="M69" s="1"/>
      <c r="N69" s="43"/>
      <c r="O69" s="1"/>
      <c r="P69" s="1"/>
    </row>
    <row r="70" spans="11:16">
      <c r="K70" s="1"/>
      <c r="L70" s="6"/>
      <c r="M70" s="1"/>
      <c r="N70" s="43"/>
      <c r="O70" s="1"/>
      <c r="P70" s="1"/>
    </row>
    <row r="71" spans="11:16">
      <c r="K71" s="1"/>
      <c r="L71" s="6"/>
      <c r="M71" s="1"/>
      <c r="N71" s="43"/>
      <c r="O71" s="1"/>
      <c r="P71" s="1"/>
    </row>
    <row r="72" spans="11:16">
      <c r="K72" s="1"/>
      <c r="L72" s="6"/>
      <c r="M72" s="1"/>
      <c r="N72" s="43"/>
      <c r="O72" s="1"/>
      <c r="P72" s="1"/>
    </row>
    <row r="73" spans="11:16">
      <c r="L73" s="6"/>
      <c r="M73" s="1"/>
      <c r="N73" s="43"/>
      <c r="O73" s="1"/>
      <c r="P73" s="1"/>
    </row>
    <row r="74" spans="11:16">
      <c r="L74" s="6"/>
      <c r="M74" s="1"/>
      <c r="N74" s="43"/>
      <c r="O74" s="1"/>
      <c r="P74" s="1"/>
    </row>
    <row r="75" spans="11:16">
      <c r="L75" s="6"/>
      <c r="M75" s="1"/>
      <c r="N75" s="43"/>
      <c r="O75" s="1"/>
      <c r="P75" s="1"/>
    </row>
    <row r="76" spans="11:16">
      <c r="L76" s="6"/>
      <c r="M76" s="1"/>
      <c r="N76" s="43"/>
      <c r="O76" s="1"/>
      <c r="P76" s="1"/>
    </row>
    <row r="77" spans="11:16">
      <c r="L77" s="6"/>
      <c r="M77" s="1"/>
      <c r="N77" s="43"/>
      <c r="O77" s="1"/>
      <c r="P77" s="1"/>
    </row>
    <row r="78" spans="11:16">
      <c r="L78" s="6"/>
      <c r="M78" s="1"/>
      <c r="N78" s="43"/>
      <c r="O78" s="1"/>
      <c r="P78" s="1"/>
    </row>
    <row r="79" spans="11:16">
      <c r="L79" s="6"/>
      <c r="M79" s="1"/>
      <c r="N79" s="43"/>
      <c r="O79" s="1"/>
      <c r="P79" s="1"/>
    </row>
    <row r="80" spans="11:16">
      <c r="L80" s="6"/>
      <c r="M80" s="1"/>
      <c r="N80" s="43"/>
      <c r="O80" s="1"/>
      <c r="P80" s="1"/>
    </row>
    <row r="81" spans="12:16">
      <c r="L81" s="6"/>
      <c r="M81" s="1"/>
      <c r="N81" s="43"/>
      <c r="O81" s="1"/>
      <c r="P81" s="1"/>
    </row>
    <row r="82" spans="12:16">
      <c r="L82" s="6"/>
      <c r="M82" s="1"/>
      <c r="N82" s="43"/>
      <c r="O82" s="1"/>
      <c r="P82" s="1"/>
    </row>
    <row r="83" spans="12:16">
      <c r="L83" s="6"/>
      <c r="M83" s="1"/>
      <c r="N83" s="43"/>
      <c r="O83" s="1"/>
      <c r="P83" s="1"/>
    </row>
    <row r="84" spans="12:16">
      <c r="L84" s="6"/>
      <c r="M84" s="1"/>
      <c r="N84" s="43"/>
      <c r="O84" s="1"/>
      <c r="P84" s="1"/>
    </row>
    <row r="85" spans="12:16">
      <c r="L85" s="6"/>
      <c r="M85" s="1"/>
      <c r="N85" s="43"/>
      <c r="O85" s="1"/>
      <c r="P85" s="1"/>
    </row>
    <row r="86" spans="12:16">
      <c r="L86" s="6"/>
      <c r="M86" s="1"/>
      <c r="N86" s="43"/>
      <c r="O86" s="1"/>
      <c r="P86" s="1"/>
    </row>
    <row r="87" spans="12:16">
      <c r="L87" s="6"/>
      <c r="M87" s="1"/>
      <c r="N87" s="43"/>
      <c r="O87" s="1"/>
      <c r="P87" s="1"/>
    </row>
    <row r="88" spans="12:16">
      <c r="L88" s="6"/>
      <c r="M88" s="1"/>
      <c r="N88" s="43"/>
      <c r="O88" s="1"/>
      <c r="P88" s="1"/>
    </row>
    <row r="89" spans="12:16">
      <c r="L89" s="6"/>
      <c r="M89" s="1"/>
      <c r="N89" s="43"/>
      <c r="O89" s="1"/>
      <c r="P89" s="1"/>
    </row>
    <row r="90" spans="12:16">
      <c r="L90" s="6"/>
      <c r="M90" s="1"/>
      <c r="N90" s="43"/>
      <c r="O90" s="1"/>
      <c r="P90" s="1"/>
    </row>
    <row r="91" spans="12:16">
      <c r="L91" s="6"/>
      <c r="M91" s="1"/>
      <c r="N91" s="43"/>
      <c r="O91" s="1"/>
      <c r="P91" s="1"/>
    </row>
    <row r="92" spans="12:16">
      <c r="L92" s="6"/>
      <c r="M92" s="1"/>
      <c r="N92" s="43"/>
      <c r="O92" s="1"/>
      <c r="P92" s="1"/>
    </row>
    <row r="93" spans="12:16">
      <c r="L93" s="6"/>
      <c r="M93" s="1"/>
      <c r="N93" s="43"/>
      <c r="O93" s="1"/>
      <c r="P93" s="1"/>
    </row>
    <row r="94" spans="12:16">
      <c r="L94" s="6"/>
      <c r="M94" s="1"/>
      <c r="N94" s="43"/>
      <c r="O94" s="1"/>
      <c r="P94" s="1"/>
    </row>
    <row r="95" spans="12:16">
      <c r="L95" s="6"/>
      <c r="M95" s="1"/>
      <c r="N95" s="43"/>
      <c r="O95" s="1"/>
      <c r="P95" s="1"/>
    </row>
    <row r="96" spans="12:16">
      <c r="L96" s="6"/>
      <c r="M96" s="1"/>
      <c r="N96" s="43"/>
      <c r="O96" s="1"/>
      <c r="P96" s="1"/>
    </row>
    <row r="97" spans="11:16">
      <c r="L97" s="6"/>
      <c r="M97" s="1"/>
      <c r="N97" s="43"/>
      <c r="O97" s="1"/>
      <c r="P97" s="1"/>
    </row>
    <row r="98" spans="11:16">
      <c r="L98" s="6"/>
      <c r="M98" s="1"/>
      <c r="N98" s="43"/>
      <c r="O98" s="1"/>
      <c r="P98" s="1"/>
    </row>
    <row r="99" spans="11:16">
      <c r="L99" s="6"/>
      <c r="M99" s="1"/>
      <c r="N99" s="43"/>
      <c r="O99" s="1"/>
      <c r="P99" s="1"/>
    </row>
    <row r="100" spans="11:16">
      <c r="L100" s="6"/>
      <c r="M100" s="1"/>
      <c r="N100" s="43"/>
      <c r="O100" s="1"/>
      <c r="P100" s="1"/>
    </row>
    <row r="101" spans="11:16">
      <c r="L101" s="6"/>
      <c r="M101" s="1"/>
      <c r="N101" s="43"/>
      <c r="O101" s="1"/>
      <c r="P101" s="1"/>
    </row>
    <row r="102" spans="11:16">
      <c r="L102" s="6"/>
      <c r="M102" s="1"/>
      <c r="N102" s="43"/>
      <c r="O102" s="1"/>
      <c r="P102" s="1"/>
    </row>
    <row r="103" spans="11:16">
      <c r="L103" s="6"/>
      <c r="M103" s="1"/>
      <c r="N103" s="43"/>
      <c r="O103" s="1"/>
      <c r="P103" s="1"/>
    </row>
    <row r="104" spans="11:16">
      <c r="L104" s="6"/>
      <c r="M104" s="1"/>
      <c r="N104" s="43"/>
      <c r="O104" s="1"/>
      <c r="P104" s="1"/>
    </row>
    <row r="105" spans="11:16">
      <c r="L105" s="6"/>
      <c r="M105" s="1"/>
      <c r="N105" s="43"/>
      <c r="O105" s="1"/>
      <c r="P105" s="1"/>
    </row>
    <row r="106" spans="11:16">
      <c r="L106" s="6"/>
      <c r="M106" s="1"/>
      <c r="N106" s="43"/>
      <c r="O106" s="1"/>
      <c r="P106" s="1"/>
    </row>
    <row r="107" spans="11:16">
      <c r="L107" s="6"/>
      <c r="M107" s="1"/>
      <c r="N107" s="43"/>
      <c r="O107" s="1"/>
      <c r="P107" s="1"/>
    </row>
    <row r="108" spans="11:16">
      <c r="L108" s="6"/>
      <c r="M108" s="1"/>
      <c r="N108" s="43"/>
      <c r="O108" s="1"/>
      <c r="P108" s="1"/>
    </row>
    <row r="109" spans="11:16">
      <c r="L109" s="6"/>
      <c r="M109" s="1"/>
      <c r="N109" s="43"/>
      <c r="O109" s="1"/>
      <c r="P109" s="1"/>
    </row>
    <row r="110" spans="11:16">
      <c r="L110" s="6"/>
      <c r="M110" s="1"/>
      <c r="N110" s="43"/>
      <c r="O110" s="1"/>
      <c r="P110" s="1"/>
    </row>
    <row r="111" spans="11:16">
      <c r="L111" s="6"/>
      <c r="M111" s="1"/>
      <c r="N111" s="43"/>
      <c r="O111" s="1"/>
      <c r="P111" s="1"/>
    </row>
    <row r="112" spans="11:16">
      <c r="K112" s="1"/>
      <c r="L112" s="6"/>
      <c r="M112" s="1"/>
      <c r="N112" s="43"/>
      <c r="O112" s="1"/>
      <c r="P112" s="1"/>
    </row>
    <row r="113" spans="9:16">
      <c r="K113" s="1"/>
      <c r="L113" s="6"/>
      <c r="M113" s="1"/>
      <c r="N113" s="43"/>
      <c r="O113" s="1"/>
      <c r="P113" s="1"/>
    </row>
    <row r="114" spans="9:16">
      <c r="K114" s="1"/>
      <c r="L114" s="6"/>
      <c r="M114" s="1"/>
      <c r="N114" s="43"/>
      <c r="O114" s="1"/>
      <c r="P114" s="1"/>
    </row>
    <row r="115" spans="9:16">
      <c r="K115" s="1"/>
      <c r="L115" s="6"/>
      <c r="M115" s="1"/>
      <c r="N115" s="43"/>
      <c r="O115" s="1"/>
      <c r="P115" s="1"/>
    </row>
    <row r="116" spans="9:16">
      <c r="K116" s="1"/>
      <c r="L116" s="6"/>
      <c r="M116" s="1"/>
      <c r="N116" s="43"/>
      <c r="O116" s="1"/>
      <c r="P116" s="1"/>
    </row>
    <row r="117" spans="9:16">
      <c r="K117" s="1"/>
      <c r="L117" s="6"/>
      <c r="M117" s="1"/>
      <c r="N117" s="43"/>
      <c r="O117" s="1"/>
      <c r="P117" s="1"/>
    </row>
    <row r="118" spans="9:16">
      <c r="K118" s="1"/>
      <c r="L118" s="6"/>
      <c r="M118" s="1"/>
      <c r="N118" s="43"/>
      <c r="O118" s="1"/>
      <c r="P118" s="1"/>
    </row>
    <row r="119" spans="9:16">
      <c r="K119" s="1"/>
      <c r="L119" s="6"/>
      <c r="M119" s="1"/>
      <c r="N119" s="43"/>
      <c r="O119" s="1"/>
      <c r="P119" s="1"/>
    </row>
    <row r="120" spans="9:16">
      <c r="K120" s="1"/>
      <c r="L120" s="6"/>
      <c r="M120" s="1"/>
      <c r="N120" s="43"/>
      <c r="O120" s="1"/>
      <c r="P120" s="1"/>
    </row>
    <row r="121" spans="9:16">
      <c r="K121" s="1"/>
      <c r="L121" s="6"/>
      <c r="M121" s="1"/>
      <c r="N121" s="43"/>
      <c r="O121" s="1"/>
      <c r="P121" s="1"/>
    </row>
    <row r="122" spans="9:16">
      <c r="K122" s="1"/>
      <c r="L122" s="6"/>
      <c r="M122" s="1"/>
      <c r="N122" s="43"/>
      <c r="O122" s="1"/>
      <c r="P122" s="1"/>
    </row>
    <row r="123" spans="9:16">
      <c r="K123" s="1"/>
      <c r="L123" s="6"/>
      <c r="M123" s="1"/>
      <c r="N123" s="43"/>
      <c r="O123" s="1"/>
      <c r="P123" s="1"/>
    </row>
    <row r="124" spans="9:16">
      <c r="K124" s="1"/>
      <c r="L124" s="6"/>
      <c r="M124" s="1"/>
      <c r="N124" s="43"/>
      <c r="O124" s="1"/>
      <c r="P124" s="1"/>
    </row>
    <row r="125" spans="9:16">
      <c r="K125" s="1"/>
      <c r="L125" s="6"/>
      <c r="M125" s="1"/>
      <c r="N125" s="43"/>
      <c r="O125" s="1"/>
      <c r="P125" s="1"/>
    </row>
    <row r="126" spans="9:16">
      <c r="K126" s="1"/>
      <c r="L126" s="1"/>
      <c r="M126" s="1"/>
      <c r="N126" s="43"/>
      <c r="O126" s="1"/>
      <c r="P126" s="1"/>
    </row>
    <row r="127" spans="9:16">
      <c r="K127" s="1"/>
      <c r="L127" s="1"/>
      <c r="M127" s="1"/>
      <c r="N127" s="43"/>
      <c r="O127" s="1"/>
      <c r="P127" s="1"/>
    </row>
    <row r="128" spans="9:16">
      <c r="I128" s="45"/>
      <c r="K128" s="1"/>
      <c r="L128" s="1"/>
      <c r="M128" s="1"/>
      <c r="N128" s="43"/>
      <c r="O128" s="1"/>
      <c r="P128" s="1"/>
    </row>
    <row r="129" spans="9:16">
      <c r="I129" s="45"/>
      <c r="K129" s="1"/>
      <c r="L129" s="1"/>
      <c r="M129" s="1"/>
      <c r="N129" s="43"/>
      <c r="O129" s="1"/>
      <c r="P129" s="1"/>
    </row>
    <row r="130" spans="9:16">
      <c r="I130" s="46"/>
      <c r="K130" s="1"/>
      <c r="L130" s="1"/>
      <c r="M130" s="1"/>
      <c r="N130" s="43"/>
      <c r="O130" s="1"/>
      <c r="P130" s="1"/>
    </row>
    <row r="131" spans="9:16">
      <c r="I131" s="45"/>
      <c r="K131" s="1"/>
      <c r="L131" s="1"/>
      <c r="M131" s="1"/>
      <c r="N131" s="43"/>
      <c r="O131" s="1"/>
      <c r="P131" s="1"/>
    </row>
    <row r="132" spans="9:16">
      <c r="K132" s="1"/>
      <c r="L132" s="1"/>
      <c r="M132" s="1"/>
      <c r="N132" s="43"/>
      <c r="O132" s="1"/>
      <c r="P132" s="1"/>
    </row>
  </sheetData>
  <autoFilter ref="A1:AB36" xr:uid="{3387C8E8-1B12-6B48-9697-AD8FA7AB7726}">
    <sortState xmlns:xlrd2="http://schemas.microsoft.com/office/spreadsheetml/2017/richdata2" ref="A2:AB36">
      <sortCondition ref="N1:N36"/>
    </sortState>
  </autoFilter>
  <conditionalFormatting sqref="H1:N1048576">
    <cfRule type="iconSet" priority="1">
      <iconSet iconSet="3Signs" reverse="1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1BA87-51E9-CE49-8A26-A13C41FED10E}">
  <sheetPr>
    <tabColor rgb="FF7030A0"/>
  </sheetPr>
  <dimension ref="A1:N158"/>
  <sheetViews>
    <sheetView zoomScale="200" zoomScaleNormal="200" workbookViewId="0">
      <selection activeCell="G7" sqref="G7"/>
    </sheetView>
  </sheetViews>
  <sheetFormatPr baseColWidth="10" defaultRowHeight="15"/>
  <cols>
    <col min="1" max="16384" width="10.83203125" style="14"/>
  </cols>
  <sheetData>
    <row r="1" spans="1:13">
      <c r="A1" s="14" t="s">
        <v>1248</v>
      </c>
      <c r="B1" s="14" t="s">
        <v>1242</v>
      </c>
      <c r="C1" s="14" t="s">
        <v>1243</v>
      </c>
      <c r="D1" s="14" t="s">
        <v>1244</v>
      </c>
      <c r="E1" s="14" t="s">
        <v>1245</v>
      </c>
      <c r="F1" s="14" t="s">
        <v>1246</v>
      </c>
      <c r="G1" s="25" t="s">
        <v>1247</v>
      </c>
      <c r="M1" s="25"/>
    </row>
    <row r="2" spans="1:13">
      <c r="A2" s="14">
        <v>1</v>
      </c>
      <c r="B2" s="30" t="s">
        <v>592</v>
      </c>
      <c r="C2" s="30" t="s">
        <v>592</v>
      </c>
      <c r="D2" s="30" t="s">
        <v>592</v>
      </c>
      <c r="E2" s="30" t="s">
        <v>592</v>
      </c>
      <c r="F2" s="30" t="s">
        <v>592</v>
      </c>
      <c r="G2" s="30" t="s">
        <v>592</v>
      </c>
    </row>
    <row r="3" spans="1:13">
      <c r="A3" s="14">
        <v>2</v>
      </c>
      <c r="B3" s="30" t="s">
        <v>869</v>
      </c>
      <c r="C3" s="30" t="s">
        <v>869</v>
      </c>
      <c r="D3" s="30" t="s">
        <v>869</v>
      </c>
      <c r="E3" s="30" t="s">
        <v>573</v>
      </c>
      <c r="F3" s="30" t="s">
        <v>573</v>
      </c>
      <c r="G3" s="30" t="s">
        <v>573</v>
      </c>
    </row>
    <row r="4" spans="1:13">
      <c r="A4" s="14">
        <v>3</v>
      </c>
      <c r="B4" s="30" t="s">
        <v>573</v>
      </c>
      <c r="C4" s="30" t="s">
        <v>594</v>
      </c>
      <c r="D4" s="30" t="s">
        <v>573</v>
      </c>
      <c r="E4" s="30" t="s">
        <v>594</v>
      </c>
      <c r="F4" s="30" t="s">
        <v>594</v>
      </c>
      <c r="G4" s="30" t="s">
        <v>594</v>
      </c>
    </row>
    <row r="5" spans="1:13">
      <c r="A5" s="14">
        <v>4</v>
      </c>
      <c r="B5" s="30" t="s">
        <v>594</v>
      </c>
      <c r="C5" s="30" t="s">
        <v>863</v>
      </c>
      <c r="D5" s="30" t="s">
        <v>594</v>
      </c>
      <c r="E5" s="30" t="s">
        <v>869</v>
      </c>
      <c r="F5" s="30" t="s">
        <v>562</v>
      </c>
      <c r="G5" s="30" t="s">
        <v>568</v>
      </c>
    </row>
    <row r="6" spans="1:13">
      <c r="A6" s="14">
        <v>5</v>
      </c>
      <c r="B6" s="30" t="s">
        <v>863</v>
      </c>
      <c r="C6" s="30" t="s">
        <v>573</v>
      </c>
      <c r="D6" s="30" t="s">
        <v>863</v>
      </c>
      <c r="E6" s="30" t="s">
        <v>863</v>
      </c>
      <c r="F6" s="30" t="s">
        <v>568</v>
      </c>
      <c r="G6" s="30" t="s">
        <v>574</v>
      </c>
    </row>
    <row r="7" spans="1:13">
      <c r="A7" s="14">
        <v>6</v>
      </c>
      <c r="B7" s="30" t="s">
        <v>562</v>
      </c>
      <c r="C7" s="30" t="s">
        <v>591</v>
      </c>
      <c r="D7" s="30" t="s">
        <v>562</v>
      </c>
      <c r="E7" s="30" t="s">
        <v>562</v>
      </c>
      <c r="F7" s="30" t="s">
        <v>574</v>
      </c>
      <c r="G7" s="30" t="s">
        <v>562</v>
      </c>
    </row>
    <row r="8" spans="1:13">
      <c r="A8" s="14">
        <v>7</v>
      </c>
      <c r="B8" s="30" t="s">
        <v>868</v>
      </c>
      <c r="C8" s="30" t="s">
        <v>593</v>
      </c>
      <c r="D8" s="30" t="s">
        <v>593</v>
      </c>
      <c r="E8" s="30" t="s">
        <v>593</v>
      </c>
      <c r="F8" s="30" t="s">
        <v>561</v>
      </c>
      <c r="G8" s="30" t="s">
        <v>561</v>
      </c>
    </row>
    <row r="9" spans="1:13">
      <c r="A9" s="14">
        <v>8</v>
      </c>
      <c r="B9" s="30" t="s">
        <v>593</v>
      </c>
      <c r="C9" s="30" t="s">
        <v>568</v>
      </c>
      <c r="D9" s="30" t="s">
        <v>873</v>
      </c>
      <c r="E9" s="30" t="s">
        <v>873</v>
      </c>
      <c r="F9" s="30" t="s">
        <v>591</v>
      </c>
      <c r="G9" s="30" t="s">
        <v>593</v>
      </c>
    </row>
    <row r="10" spans="1:13">
      <c r="A10" s="14">
        <v>9</v>
      </c>
      <c r="B10" s="30" t="s">
        <v>873</v>
      </c>
      <c r="C10" s="30" t="s">
        <v>872</v>
      </c>
      <c r="D10" s="30" t="s">
        <v>581</v>
      </c>
      <c r="E10" s="30" t="s">
        <v>581</v>
      </c>
      <c r="F10" s="30" t="s">
        <v>593</v>
      </c>
      <c r="G10" s="30" t="s">
        <v>559</v>
      </c>
    </row>
    <row r="11" spans="1:13">
      <c r="A11" s="14">
        <v>10</v>
      </c>
      <c r="B11" s="30" t="s">
        <v>581</v>
      </c>
      <c r="C11" s="30" t="s">
        <v>562</v>
      </c>
      <c r="D11" s="30" t="s">
        <v>868</v>
      </c>
      <c r="E11" s="30" t="s">
        <v>866</v>
      </c>
      <c r="F11" s="30" t="s">
        <v>558</v>
      </c>
      <c r="G11" s="30" t="s">
        <v>588</v>
      </c>
    </row>
    <row r="12" spans="1:13">
      <c r="A12" s="14">
        <v>11</v>
      </c>
      <c r="B12" s="30" t="s">
        <v>559</v>
      </c>
      <c r="C12" s="30" t="s">
        <v>574</v>
      </c>
      <c r="D12" s="30" t="s">
        <v>872</v>
      </c>
      <c r="E12" s="30" t="s">
        <v>872</v>
      </c>
      <c r="F12" s="30" t="s">
        <v>557</v>
      </c>
      <c r="G12" s="30" t="s">
        <v>586</v>
      </c>
    </row>
    <row r="13" spans="1:13">
      <c r="A13" s="14">
        <v>12</v>
      </c>
      <c r="B13" s="30" t="s">
        <v>872</v>
      </c>
      <c r="C13" s="30" t="s">
        <v>873</v>
      </c>
      <c r="D13" s="30" t="s">
        <v>864</v>
      </c>
      <c r="E13" s="30" t="s">
        <v>591</v>
      </c>
      <c r="F13" s="30" t="s">
        <v>586</v>
      </c>
      <c r="G13" s="30" t="s">
        <v>591</v>
      </c>
    </row>
    <row r="14" spans="1:13">
      <c r="A14" s="14">
        <v>13</v>
      </c>
      <c r="B14" s="30" t="s">
        <v>866</v>
      </c>
      <c r="C14" s="30" t="s">
        <v>864</v>
      </c>
      <c r="D14" s="30" t="s">
        <v>591</v>
      </c>
      <c r="E14" s="30" t="s">
        <v>568</v>
      </c>
      <c r="F14" s="30" t="s">
        <v>559</v>
      </c>
      <c r="G14" s="30" t="s">
        <v>582</v>
      </c>
    </row>
    <row r="15" spans="1:13">
      <c r="A15" s="14">
        <v>14</v>
      </c>
      <c r="B15" s="30" t="s">
        <v>568</v>
      </c>
      <c r="C15" s="30" t="s">
        <v>582</v>
      </c>
      <c r="D15" s="30" t="s">
        <v>568</v>
      </c>
      <c r="E15" s="30" t="s">
        <v>559</v>
      </c>
      <c r="F15" s="30" t="s">
        <v>582</v>
      </c>
      <c r="G15" s="30" t="s">
        <v>558</v>
      </c>
    </row>
    <row r="16" spans="1:13">
      <c r="A16" s="14">
        <v>15</v>
      </c>
      <c r="B16" s="30" t="s">
        <v>864</v>
      </c>
      <c r="C16" s="30" t="s">
        <v>557</v>
      </c>
      <c r="D16" s="30" t="s">
        <v>866</v>
      </c>
      <c r="E16" s="30" t="s">
        <v>561</v>
      </c>
      <c r="F16" s="30" t="s">
        <v>580</v>
      </c>
      <c r="G16" s="30" t="s">
        <v>570</v>
      </c>
    </row>
    <row r="17" spans="1:7">
      <c r="A17" s="14">
        <v>16</v>
      </c>
      <c r="B17" s="30" t="s">
        <v>561</v>
      </c>
      <c r="C17" s="30" t="s">
        <v>588</v>
      </c>
      <c r="D17" s="30" t="s">
        <v>559</v>
      </c>
      <c r="E17" s="30" t="s">
        <v>588</v>
      </c>
      <c r="F17" s="30" t="s">
        <v>588</v>
      </c>
      <c r="G17" s="30" t="s">
        <v>557</v>
      </c>
    </row>
    <row r="18" spans="1:7">
      <c r="A18" s="14">
        <v>17</v>
      </c>
      <c r="B18" s="30" t="s">
        <v>591</v>
      </c>
      <c r="C18" s="30" t="s">
        <v>561</v>
      </c>
      <c r="D18" s="30" t="s">
        <v>561</v>
      </c>
      <c r="E18" s="30" t="s">
        <v>580</v>
      </c>
      <c r="F18" s="30" t="s">
        <v>590</v>
      </c>
      <c r="G18" s="30" t="s">
        <v>589</v>
      </c>
    </row>
    <row r="19" spans="1:7">
      <c r="A19" s="14">
        <v>18</v>
      </c>
      <c r="B19" s="30" t="s">
        <v>580</v>
      </c>
      <c r="C19" s="30" t="s">
        <v>868</v>
      </c>
      <c r="D19" s="30" t="s">
        <v>588</v>
      </c>
      <c r="E19" s="30" t="s">
        <v>574</v>
      </c>
      <c r="F19" s="30" t="s">
        <v>589</v>
      </c>
      <c r="G19" s="30" t="s">
        <v>590</v>
      </c>
    </row>
    <row r="20" spans="1:7">
      <c r="A20" s="14">
        <v>19</v>
      </c>
      <c r="B20" s="30" t="s">
        <v>574</v>
      </c>
      <c r="C20" s="30" t="s">
        <v>589</v>
      </c>
      <c r="D20" s="30" t="s">
        <v>574</v>
      </c>
      <c r="E20" s="30" t="s">
        <v>864</v>
      </c>
      <c r="F20" s="30" t="s">
        <v>570</v>
      </c>
      <c r="G20" s="30" t="s">
        <v>587</v>
      </c>
    </row>
    <row r="21" spans="1:7">
      <c r="A21" s="14">
        <v>20</v>
      </c>
      <c r="B21" s="30" t="s">
        <v>557</v>
      </c>
      <c r="C21" s="30" t="s">
        <v>874</v>
      </c>
      <c r="D21" s="30" t="s">
        <v>580</v>
      </c>
      <c r="E21" s="30" t="s">
        <v>557</v>
      </c>
      <c r="F21" s="30" t="s">
        <v>587</v>
      </c>
      <c r="G21" s="30" t="s">
        <v>580</v>
      </c>
    </row>
    <row r="22" spans="1:7">
      <c r="A22" s="14">
        <v>21</v>
      </c>
      <c r="B22" s="30" t="s">
        <v>589</v>
      </c>
      <c r="C22" s="30" t="s">
        <v>590</v>
      </c>
      <c r="D22" s="30" t="s">
        <v>557</v>
      </c>
      <c r="E22" s="30" t="s">
        <v>582</v>
      </c>
      <c r="F22" s="30" t="s">
        <v>581</v>
      </c>
      <c r="G22" s="30" t="s">
        <v>581</v>
      </c>
    </row>
    <row r="23" spans="1:7">
      <c r="A23" s="14">
        <v>22</v>
      </c>
      <c r="B23" s="30" t="s">
        <v>588</v>
      </c>
      <c r="C23" s="30" t="s">
        <v>581</v>
      </c>
      <c r="D23" s="30" t="s">
        <v>582</v>
      </c>
      <c r="E23" s="30" t="s">
        <v>868</v>
      </c>
      <c r="F23" s="30" t="s">
        <v>874</v>
      </c>
      <c r="G23" s="30" t="s">
        <v>865</v>
      </c>
    </row>
    <row r="24" spans="1:7">
      <c r="A24" s="14">
        <v>23</v>
      </c>
      <c r="B24" s="30" t="s">
        <v>582</v>
      </c>
      <c r="C24" s="30" t="s">
        <v>866</v>
      </c>
      <c r="D24" s="30" t="s">
        <v>586</v>
      </c>
      <c r="E24" s="30" t="s">
        <v>586</v>
      </c>
      <c r="F24" s="30" t="s">
        <v>873</v>
      </c>
      <c r="G24" s="30" t="s">
        <v>874</v>
      </c>
    </row>
    <row r="25" spans="1:7">
      <c r="A25" s="14">
        <v>24</v>
      </c>
      <c r="B25" s="30" t="s">
        <v>587</v>
      </c>
      <c r="C25" s="30" t="s">
        <v>586</v>
      </c>
      <c r="D25" s="30" t="s">
        <v>587</v>
      </c>
      <c r="E25" s="30" t="s">
        <v>876</v>
      </c>
      <c r="F25" s="30" t="s">
        <v>872</v>
      </c>
      <c r="G25" s="30" t="s">
        <v>868</v>
      </c>
    </row>
    <row r="26" spans="1:7">
      <c r="A26" s="14">
        <v>25</v>
      </c>
      <c r="B26" s="30" t="s">
        <v>586</v>
      </c>
      <c r="C26" s="30" t="s">
        <v>580</v>
      </c>
      <c r="D26" s="30" t="s">
        <v>590</v>
      </c>
      <c r="E26" s="30" t="s">
        <v>587</v>
      </c>
      <c r="F26" s="30" t="s">
        <v>865</v>
      </c>
      <c r="G26" s="30" t="s">
        <v>873</v>
      </c>
    </row>
    <row r="27" spans="1:7">
      <c r="A27" s="14">
        <v>26</v>
      </c>
      <c r="B27" s="30" t="s">
        <v>558</v>
      </c>
      <c r="C27" s="30" t="s">
        <v>587</v>
      </c>
      <c r="D27" s="30" t="s">
        <v>589</v>
      </c>
      <c r="E27" s="30" t="s">
        <v>589</v>
      </c>
      <c r="F27" s="30" t="s">
        <v>876</v>
      </c>
      <c r="G27" s="30" t="s">
        <v>869</v>
      </c>
    </row>
    <row r="28" spans="1:7">
      <c r="A28" s="14">
        <v>27</v>
      </c>
      <c r="B28" s="30" t="s">
        <v>590</v>
      </c>
      <c r="C28" s="30" t="s">
        <v>559</v>
      </c>
      <c r="D28" s="30" t="s">
        <v>874</v>
      </c>
      <c r="E28" s="30" t="s">
        <v>590</v>
      </c>
      <c r="F28" s="30" t="s">
        <v>868</v>
      </c>
      <c r="G28" s="30" t="s">
        <v>876</v>
      </c>
    </row>
    <row r="29" spans="1:7">
      <c r="A29" s="14">
        <v>28</v>
      </c>
      <c r="B29" s="30" t="s">
        <v>874</v>
      </c>
      <c r="C29" s="30" t="s">
        <v>558</v>
      </c>
      <c r="D29" s="30" t="s">
        <v>558</v>
      </c>
      <c r="E29" s="30" t="s">
        <v>874</v>
      </c>
      <c r="F29" s="30" t="s">
        <v>869</v>
      </c>
      <c r="G29" s="30" t="s">
        <v>866</v>
      </c>
    </row>
    <row r="30" spans="1:7">
      <c r="A30" s="14">
        <v>29</v>
      </c>
      <c r="B30" s="30" t="s">
        <v>570</v>
      </c>
      <c r="C30" s="30" t="s">
        <v>570</v>
      </c>
      <c r="D30" s="30" t="s">
        <v>570</v>
      </c>
      <c r="E30" s="30" t="s">
        <v>558</v>
      </c>
      <c r="F30" s="30" t="s">
        <v>866</v>
      </c>
      <c r="G30" s="30" t="s">
        <v>872</v>
      </c>
    </row>
    <row r="31" spans="1:7">
      <c r="A31" s="14">
        <v>30</v>
      </c>
      <c r="B31" s="30" t="s">
        <v>876</v>
      </c>
      <c r="C31" s="30" t="s">
        <v>867</v>
      </c>
      <c r="D31" s="30" t="s">
        <v>876</v>
      </c>
      <c r="E31" s="30" t="s">
        <v>570</v>
      </c>
      <c r="F31" s="30" t="s">
        <v>867</v>
      </c>
      <c r="G31" s="30" t="s">
        <v>875</v>
      </c>
    </row>
    <row r="32" spans="1:7">
      <c r="A32" s="14">
        <v>31</v>
      </c>
      <c r="B32" s="30" t="s">
        <v>867</v>
      </c>
      <c r="C32" s="30" t="s">
        <v>876</v>
      </c>
      <c r="D32" s="30" t="s">
        <v>867</v>
      </c>
      <c r="E32" s="30" t="s">
        <v>867</v>
      </c>
      <c r="F32" s="30" t="s">
        <v>875</v>
      </c>
      <c r="G32" s="30" t="s">
        <v>867</v>
      </c>
    </row>
    <row r="33" spans="1:7">
      <c r="A33" s="14">
        <v>32</v>
      </c>
      <c r="B33" s="30" t="s">
        <v>865</v>
      </c>
      <c r="C33" s="30" t="s">
        <v>865</v>
      </c>
      <c r="D33" s="30" t="s">
        <v>865</v>
      </c>
      <c r="E33" s="30" t="s">
        <v>865</v>
      </c>
      <c r="F33" s="30" t="s">
        <v>863</v>
      </c>
      <c r="G33" s="30" t="s">
        <v>863</v>
      </c>
    </row>
    <row r="34" spans="1:7">
      <c r="A34" s="14">
        <v>33</v>
      </c>
      <c r="B34" s="30" t="s">
        <v>875</v>
      </c>
      <c r="C34" s="30" t="s">
        <v>875</v>
      </c>
      <c r="D34" s="30" t="s">
        <v>875</v>
      </c>
      <c r="E34" s="30" t="s">
        <v>875</v>
      </c>
      <c r="F34" s="30" t="s">
        <v>864</v>
      </c>
      <c r="G34" s="30" t="s">
        <v>864</v>
      </c>
    </row>
    <row r="35" spans="1:7">
      <c r="B35" s="26"/>
      <c r="C35" s="26"/>
      <c r="D35" s="26"/>
      <c r="E35" s="26"/>
      <c r="F35" s="26"/>
      <c r="G35" s="26"/>
    </row>
    <row r="36" spans="1:7">
      <c r="B36" s="26"/>
      <c r="C36" s="26"/>
      <c r="D36" s="26"/>
      <c r="E36" s="26"/>
      <c r="F36" s="26"/>
      <c r="G36" s="26"/>
    </row>
    <row r="37" spans="1:7">
      <c r="B37" s="26"/>
      <c r="C37" s="26"/>
      <c r="D37" s="26"/>
      <c r="E37" s="26"/>
      <c r="F37" s="26"/>
      <c r="G37" s="26"/>
    </row>
    <row r="38" spans="1:7">
      <c r="B38" s="26"/>
      <c r="C38" s="26"/>
      <c r="D38" s="26"/>
      <c r="E38" s="26"/>
      <c r="F38" s="26"/>
      <c r="G38" s="26"/>
    </row>
    <row r="39" spans="1:7">
      <c r="B39" s="26"/>
      <c r="C39" s="26"/>
      <c r="D39" s="26"/>
      <c r="E39" s="26"/>
      <c r="F39" s="26"/>
      <c r="G39" s="26"/>
    </row>
    <row r="40" spans="1:7">
      <c r="B40" s="26"/>
      <c r="C40" s="26"/>
      <c r="D40" s="26"/>
      <c r="E40" s="26"/>
      <c r="F40" s="26"/>
      <c r="G40" s="26"/>
    </row>
    <row r="41" spans="1:7">
      <c r="B41" s="26"/>
      <c r="C41" s="26"/>
      <c r="D41" s="26"/>
      <c r="E41" s="26"/>
      <c r="F41" s="26"/>
      <c r="G41" s="26"/>
    </row>
    <row r="42" spans="1:7">
      <c r="B42" s="26"/>
      <c r="C42" s="26"/>
      <c r="D42" s="26"/>
      <c r="E42" s="26"/>
      <c r="F42" s="26"/>
      <c r="G42" s="26"/>
    </row>
    <row r="43" spans="1:7">
      <c r="B43" s="26"/>
      <c r="C43" s="26"/>
      <c r="D43" s="26"/>
      <c r="E43" s="26"/>
      <c r="F43" s="26"/>
      <c r="G43" s="26"/>
    </row>
    <row r="44" spans="1:7">
      <c r="B44" s="26"/>
      <c r="C44" s="26"/>
      <c r="D44" s="26"/>
      <c r="E44" s="26"/>
      <c r="F44" s="26"/>
      <c r="G44" s="26"/>
    </row>
    <row r="45" spans="1:7">
      <c r="B45" s="26"/>
      <c r="C45" s="26"/>
      <c r="D45" s="26"/>
      <c r="E45" s="26"/>
      <c r="F45" s="26"/>
      <c r="G45" s="26"/>
    </row>
    <row r="46" spans="1:7">
      <c r="B46" s="26"/>
      <c r="C46" s="26"/>
      <c r="D46" s="26"/>
      <c r="E46" s="26"/>
      <c r="F46" s="26"/>
      <c r="G46" s="26"/>
    </row>
    <row r="47" spans="1:7">
      <c r="B47" s="26"/>
      <c r="C47" s="26"/>
      <c r="D47" s="26"/>
      <c r="E47" s="26"/>
      <c r="F47" s="26"/>
      <c r="G47" s="26"/>
    </row>
    <row r="48" spans="1:7">
      <c r="B48" s="26"/>
      <c r="C48" s="26"/>
      <c r="D48" s="26"/>
      <c r="E48" s="26"/>
      <c r="F48" s="26"/>
      <c r="G48" s="26"/>
    </row>
    <row r="49" spans="2:14">
      <c r="B49" s="26"/>
      <c r="C49" s="26"/>
      <c r="D49" s="26"/>
      <c r="E49" s="26"/>
      <c r="F49" s="26"/>
      <c r="G49" s="26"/>
    </row>
    <row r="50" spans="2:14">
      <c r="B50" s="26"/>
      <c r="C50" s="26"/>
      <c r="D50" s="26"/>
      <c r="E50" s="26"/>
      <c r="F50" s="26"/>
      <c r="G50" s="26"/>
    </row>
    <row r="51" spans="2:14">
      <c r="B51" s="26"/>
      <c r="C51" s="26"/>
      <c r="D51" s="26"/>
      <c r="E51" s="26"/>
      <c r="F51" s="26"/>
      <c r="G51" s="26"/>
    </row>
    <row r="52" spans="2:14">
      <c r="B52" s="26"/>
      <c r="C52" s="26"/>
      <c r="D52" s="26"/>
      <c r="E52" s="26"/>
      <c r="F52" s="26"/>
      <c r="G52" s="26"/>
    </row>
    <row r="53" spans="2:14">
      <c r="B53" s="26"/>
      <c r="C53" s="26"/>
      <c r="D53" s="26"/>
      <c r="E53" s="26"/>
      <c r="F53" s="26"/>
      <c r="G53" s="26"/>
    </row>
    <row r="54" spans="2:14">
      <c r="B54" s="26"/>
      <c r="C54" s="26"/>
      <c r="D54" s="26"/>
      <c r="E54" s="26"/>
      <c r="F54" s="26"/>
      <c r="G54" s="26"/>
    </row>
    <row r="55" spans="2:14">
      <c r="B55" s="26"/>
      <c r="C55" s="26"/>
      <c r="D55" s="26"/>
      <c r="E55" s="26"/>
      <c r="F55" s="26"/>
      <c r="G55" s="26"/>
    </row>
    <row r="56" spans="2:14">
      <c r="B56" s="26"/>
      <c r="C56" s="26"/>
      <c r="D56" s="26"/>
      <c r="E56" s="26"/>
      <c r="F56" s="26"/>
      <c r="G56" s="26"/>
    </row>
    <row r="57" spans="2:14">
      <c r="B57" s="26"/>
      <c r="C57" s="26"/>
      <c r="D57" s="26"/>
      <c r="E57" s="26"/>
      <c r="F57" s="26"/>
      <c r="G57" s="26"/>
    </row>
    <row r="58" spans="2:14">
      <c r="B58" s="26"/>
      <c r="C58" s="26"/>
      <c r="D58" s="26"/>
      <c r="E58" s="26"/>
      <c r="F58" s="26"/>
      <c r="G58" s="26"/>
    </row>
    <row r="59" spans="2:14">
      <c r="B59" s="26"/>
      <c r="C59" s="26"/>
      <c r="D59" s="26"/>
      <c r="E59" s="26"/>
      <c r="F59" s="26"/>
      <c r="G59" s="26"/>
    </row>
    <row r="60" spans="2:14">
      <c r="B60" s="26"/>
      <c r="C60" s="26"/>
      <c r="D60" s="26"/>
      <c r="E60" s="26"/>
      <c r="F60" s="26"/>
      <c r="G60" s="26"/>
    </row>
    <row r="61" spans="2:14">
      <c r="B61" s="26"/>
      <c r="C61" s="26"/>
      <c r="D61" s="26"/>
      <c r="E61" s="26"/>
      <c r="F61" s="26"/>
      <c r="G61" s="26"/>
    </row>
    <row r="62" spans="2:14">
      <c r="B62" s="26"/>
      <c r="C62" s="26"/>
      <c r="D62" s="26"/>
      <c r="E62" s="26"/>
      <c r="F62" s="26"/>
      <c r="G62" s="26"/>
      <c r="I62" s="26"/>
      <c r="J62" s="26"/>
      <c r="K62" s="26"/>
      <c r="L62" s="26"/>
      <c r="M62" s="26"/>
      <c r="N62" s="26"/>
    </row>
    <row r="63" spans="2:14">
      <c r="B63" s="26"/>
      <c r="C63" s="26"/>
      <c r="D63" s="26"/>
      <c r="E63" s="26"/>
      <c r="F63" s="26"/>
      <c r="G63" s="26"/>
      <c r="I63" s="26"/>
      <c r="J63" s="26"/>
      <c r="K63" s="26"/>
      <c r="L63" s="26"/>
      <c r="M63" s="26"/>
      <c r="N63" s="26"/>
    </row>
    <row r="64" spans="2:14">
      <c r="B64" s="26"/>
      <c r="C64" s="26"/>
      <c r="D64" s="26"/>
      <c r="E64" s="26"/>
      <c r="F64" s="26"/>
      <c r="G64" s="26"/>
      <c r="I64" s="26"/>
      <c r="J64" s="26"/>
      <c r="K64" s="26"/>
      <c r="L64" s="26"/>
      <c r="M64" s="26"/>
      <c r="N64" s="26"/>
    </row>
    <row r="65" spans="2:14">
      <c r="B65" s="26"/>
      <c r="C65" s="26"/>
      <c r="D65" s="26"/>
      <c r="E65" s="26"/>
      <c r="F65" s="26"/>
      <c r="G65" s="26"/>
      <c r="I65" s="26"/>
      <c r="J65" s="26"/>
      <c r="K65" s="26"/>
      <c r="L65" s="26"/>
      <c r="M65" s="26"/>
      <c r="N65" s="26"/>
    </row>
    <row r="66" spans="2:14">
      <c r="B66" s="26"/>
      <c r="C66" s="26"/>
      <c r="D66" s="26"/>
      <c r="E66" s="26"/>
      <c r="F66" s="26"/>
      <c r="G66" s="26"/>
      <c r="I66" s="26"/>
      <c r="J66" s="26"/>
      <c r="K66" s="26"/>
      <c r="L66" s="26"/>
      <c r="M66" s="26"/>
      <c r="N66" s="26"/>
    </row>
    <row r="67" spans="2:14">
      <c r="B67" s="26"/>
      <c r="C67" s="26"/>
      <c r="D67" s="26"/>
      <c r="E67" s="26"/>
      <c r="F67" s="26"/>
      <c r="G67" s="26"/>
      <c r="I67" s="26"/>
      <c r="J67" s="26"/>
      <c r="K67" s="26"/>
      <c r="L67" s="26"/>
      <c r="M67" s="26"/>
      <c r="N67" s="26"/>
    </row>
    <row r="68" spans="2:14">
      <c r="B68" s="26"/>
      <c r="C68" s="26"/>
      <c r="D68" s="26"/>
      <c r="E68" s="26"/>
      <c r="F68" s="26"/>
      <c r="G68" s="26"/>
      <c r="I68" s="26"/>
      <c r="J68" s="26"/>
      <c r="K68" s="26"/>
      <c r="L68" s="26"/>
      <c r="M68" s="26"/>
      <c r="N68" s="26"/>
    </row>
    <row r="69" spans="2:14">
      <c r="B69" s="26"/>
      <c r="C69" s="26"/>
      <c r="D69" s="26"/>
      <c r="E69" s="26"/>
      <c r="F69" s="26"/>
      <c r="G69" s="26"/>
      <c r="I69" s="26"/>
      <c r="J69" s="26"/>
      <c r="K69" s="26"/>
      <c r="L69" s="26"/>
      <c r="M69" s="26"/>
      <c r="N69" s="26"/>
    </row>
    <row r="70" spans="2:14">
      <c r="B70" s="26"/>
      <c r="C70" s="26"/>
      <c r="D70" s="26"/>
      <c r="E70" s="26"/>
      <c r="F70" s="26"/>
      <c r="G70" s="26"/>
      <c r="I70" s="26"/>
      <c r="J70" s="26"/>
      <c r="K70" s="26"/>
      <c r="L70" s="26"/>
      <c r="M70" s="26"/>
      <c r="N70" s="26"/>
    </row>
    <row r="71" spans="2:14">
      <c r="B71" s="26"/>
      <c r="C71" s="26"/>
      <c r="D71" s="26"/>
      <c r="E71" s="26"/>
      <c r="F71" s="26"/>
      <c r="G71" s="26"/>
      <c r="I71" s="26"/>
      <c r="J71" s="26"/>
      <c r="K71" s="26"/>
      <c r="L71" s="26"/>
      <c r="M71" s="26"/>
      <c r="N71" s="26"/>
    </row>
    <row r="72" spans="2:14">
      <c r="B72" s="26"/>
      <c r="C72" s="26"/>
      <c r="D72" s="26"/>
      <c r="E72" s="26"/>
      <c r="F72" s="26"/>
      <c r="G72" s="26"/>
      <c r="I72" s="26"/>
      <c r="J72" s="26"/>
      <c r="K72" s="26"/>
      <c r="L72" s="26"/>
      <c r="M72" s="26"/>
      <c r="N72" s="26"/>
    </row>
    <row r="73" spans="2:14">
      <c r="B73" s="26"/>
      <c r="C73" s="26"/>
      <c r="D73" s="26"/>
      <c r="E73" s="26"/>
      <c r="F73" s="26"/>
      <c r="G73" s="26"/>
      <c r="I73" s="26"/>
      <c r="J73" s="26"/>
      <c r="K73" s="26"/>
      <c r="L73" s="26"/>
      <c r="M73" s="26"/>
      <c r="N73" s="26"/>
    </row>
    <row r="74" spans="2:14">
      <c r="B74" s="26"/>
      <c r="C74" s="26"/>
      <c r="D74" s="26"/>
      <c r="E74" s="26"/>
      <c r="F74" s="26"/>
      <c r="G74" s="26"/>
      <c r="I74" s="26"/>
      <c r="J74" s="26"/>
      <c r="K74" s="26"/>
      <c r="L74" s="26"/>
      <c r="M74" s="26"/>
      <c r="N74" s="26"/>
    </row>
    <row r="75" spans="2:14">
      <c r="B75" s="26"/>
      <c r="C75" s="26"/>
      <c r="D75" s="26"/>
      <c r="E75" s="26"/>
      <c r="F75" s="26"/>
      <c r="G75" s="26"/>
      <c r="I75" s="26"/>
      <c r="J75" s="26"/>
      <c r="K75" s="26"/>
      <c r="L75" s="26"/>
      <c r="M75" s="26"/>
      <c r="N75" s="26"/>
    </row>
    <row r="76" spans="2:14">
      <c r="B76" s="26"/>
      <c r="C76" s="26"/>
      <c r="D76" s="26"/>
      <c r="E76" s="26"/>
      <c r="F76" s="26"/>
      <c r="G76" s="26"/>
      <c r="I76" s="26"/>
      <c r="J76" s="26"/>
      <c r="K76" s="26"/>
      <c r="L76" s="26"/>
      <c r="M76" s="26"/>
      <c r="N76" s="26"/>
    </row>
    <row r="77" spans="2:14">
      <c r="B77" s="26"/>
      <c r="C77" s="26"/>
      <c r="D77" s="26"/>
      <c r="E77" s="26"/>
      <c r="F77" s="26"/>
      <c r="G77" s="26"/>
      <c r="I77" s="26"/>
      <c r="J77" s="26"/>
      <c r="K77" s="26"/>
      <c r="L77" s="26"/>
      <c r="M77" s="26"/>
      <c r="N77" s="26"/>
    </row>
    <row r="78" spans="2:14">
      <c r="B78" s="26"/>
      <c r="C78" s="26"/>
      <c r="D78" s="26"/>
      <c r="E78" s="26"/>
      <c r="F78" s="26"/>
      <c r="G78" s="26"/>
      <c r="I78" s="26"/>
      <c r="J78" s="26"/>
      <c r="K78" s="26"/>
      <c r="L78" s="26"/>
      <c r="M78" s="26"/>
      <c r="N78" s="26"/>
    </row>
    <row r="79" spans="2:14">
      <c r="B79" s="26"/>
      <c r="C79" s="26"/>
      <c r="D79" s="26"/>
      <c r="E79" s="26"/>
      <c r="F79" s="26"/>
      <c r="G79" s="26"/>
      <c r="I79" s="26"/>
      <c r="J79" s="26"/>
      <c r="K79" s="26"/>
      <c r="L79" s="26"/>
      <c r="M79" s="26"/>
      <c r="N79" s="26"/>
    </row>
    <row r="80" spans="2:14">
      <c r="B80" s="26"/>
      <c r="C80" s="26"/>
      <c r="D80" s="26"/>
      <c r="E80" s="26"/>
      <c r="F80" s="26"/>
      <c r="G80" s="26"/>
      <c r="I80" s="26"/>
      <c r="J80" s="26"/>
      <c r="K80" s="26"/>
      <c r="L80" s="26"/>
      <c r="M80" s="26"/>
      <c r="N80" s="26"/>
    </row>
    <row r="81" spans="2:14">
      <c r="B81" s="26"/>
      <c r="C81" s="26"/>
      <c r="D81" s="26"/>
      <c r="E81" s="26"/>
      <c r="F81" s="26"/>
      <c r="G81" s="26"/>
      <c r="I81" s="26"/>
      <c r="J81" s="26"/>
      <c r="K81" s="26"/>
      <c r="L81" s="26"/>
      <c r="M81" s="26"/>
      <c r="N81" s="26"/>
    </row>
    <row r="82" spans="2:14">
      <c r="B82" s="26"/>
      <c r="C82" s="26"/>
      <c r="D82" s="26"/>
      <c r="E82" s="26"/>
      <c r="F82" s="26"/>
      <c r="G82" s="26"/>
      <c r="I82" s="26"/>
      <c r="J82" s="26"/>
      <c r="K82" s="26"/>
      <c r="L82" s="26"/>
      <c r="M82" s="26"/>
      <c r="N82" s="26"/>
    </row>
    <row r="83" spans="2:14">
      <c r="B83" s="26"/>
      <c r="C83" s="26"/>
      <c r="D83" s="26"/>
      <c r="E83" s="26"/>
      <c r="F83" s="26"/>
      <c r="G83" s="26"/>
      <c r="I83" s="26"/>
      <c r="J83" s="26"/>
      <c r="K83" s="26"/>
      <c r="L83" s="26"/>
      <c r="M83" s="26"/>
      <c r="N83" s="26"/>
    </row>
    <row r="84" spans="2:14">
      <c r="B84" s="26"/>
      <c r="C84" s="26"/>
      <c r="D84" s="26"/>
      <c r="E84" s="26"/>
      <c r="F84" s="26"/>
      <c r="G84" s="26"/>
      <c r="I84" s="26"/>
      <c r="J84" s="26"/>
      <c r="K84" s="26"/>
      <c r="L84" s="26"/>
      <c r="M84" s="26"/>
      <c r="N84" s="26"/>
    </row>
    <row r="85" spans="2:14">
      <c r="B85" s="26"/>
      <c r="C85" s="26"/>
      <c r="D85" s="26"/>
      <c r="E85" s="26"/>
      <c r="F85" s="26"/>
      <c r="G85" s="26"/>
      <c r="I85" s="26"/>
      <c r="J85" s="26"/>
      <c r="K85" s="26"/>
      <c r="L85" s="26"/>
      <c r="M85" s="26"/>
      <c r="N85" s="26"/>
    </row>
    <row r="86" spans="2:14">
      <c r="B86" s="26"/>
      <c r="C86" s="26"/>
      <c r="D86" s="26"/>
      <c r="E86" s="26"/>
      <c r="F86" s="26"/>
      <c r="G86" s="26"/>
      <c r="I86" s="26"/>
      <c r="J86" s="26"/>
      <c r="K86" s="26"/>
      <c r="L86" s="26"/>
      <c r="M86" s="26"/>
      <c r="N86" s="26"/>
    </row>
    <row r="87" spans="2:14">
      <c r="B87" s="26"/>
      <c r="C87" s="26"/>
      <c r="D87" s="26"/>
      <c r="E87" s="26"/>
      <c r="F87" s="26"/>
      <c r="G87" s="26"/>
      <c r="I87" s="26"/>
      <c r="J87" s="26"/>
      <c r="K87" s="26"/>
      <c r="L87" s="26"/>
      <c r="M87" s="26"/>
      <c r="N87" s="26"/>
    </row>
    <row r="88" spans="2:14">
      <c r="B88" s="26"/>
      <c r="C88" s="26"/>
      <c r="D88" s="26"/>
      <c r="E88" s="26"/>
      <c r="F88" s="26"/>
      <c r="G88" s="26"/>
      <c r="I88" s="26"/>
      <c r="J88" s="26"/>
      <c r="K88" s="26"/>
      <c r="L88" s="26"/>
      <c r="M88" s="26"/>
      <c r="N88" s="26"/>
    </row>
    <row r="89" spans="2:14">
      <c r="B89" s="26"/>
      <c r="C89" s="26"/>
      <c r="D89" s="26"/>
      <c r="E89" s="26"/>
      <c r="F89" s="26"/>
      <c r="G89" s="26"/>
      <c r="I89" s="26"/>
      <c r="J89" s="26"/>
      <c r="K89" s="26"/>
      <c r="L89" s="26"/>
      <c r="M89" s="26"/>
      <c r="N89" s="26"/>
    </row>
    <row r="90" spans="2:14">
      <c r="B90" s="26"/>
      <c r="C90" s="26"/>
      <c r="D90" s="26"/>
      <c r="E90" s="26"/>
      <c r="F90" s="26"/>
      <c r="G90" s="26"/>
      <c r="I90" s="26"/>
      <c r="J90" s="26"/>
      <c r="K90" s="26"/>
      <c r="L90" s="26"/>
      <c r="M90" s="26"/>
      <c r="N90" s="26"/>
    </row>
    <row r="91" spans="2:14">
      <c r="B91" s="26"/>
      <c r="C91" s="26"/>
      <c r="D91" s="26"/>
      <c r="E91" s="26"/>
      <c r="F91" s="26"/>
      <c r="G91" s="26"/>
      <c r="I91" s="26"/>
      <c r="J91" s="26"/>
      <c r="K91" s="26"/>
      <c r="L91" s="26"/>
      <c r="M91" s="26"/>
      <c r="N91" s="26"/>
    </row>
    <row r="92" spans="2:14">
      <c r="B92" s="26"/>
      <c r="C92" s="26"/>
      <c r="D92" s="26"/>
      <c r="E92" s="26"/>
      <c r="F92" s="26"/>
      <c r="G92" s="26"/>
      <c r="I92" s="26"/>
      <c r="J92" s="26"/>
      <c r="K92" s="26"/>
      <c r="L92" s="26"/>
      <c r="M92" s="26"/>
      <c r="N92" s="26"/>
    </row>
    <row r="93" spans="2:14">
      <c r="B93" s="26"/>
      <c r="C93" s="26"/>
      <c r="D93" s="26"/>
      <c r="E93" s="26"/>
      <c r="F93" s="26"/>
      <c r="G93" s="26"/>
      <c r="I93" s="26"/>
      <c r="J93" s="26"/>
      <c r="K93" s="26"/>
      <c r="L93" s="26"/>
      <c r="M93" s="26"/>
      <c r="N93" s="26"/>
    </row>
    <row r="94" spans="2:14">
      <c r="B94" s="26"/>
      <c r="C94" s="26"/>
      <c r="D94" s="26"/>
      <c r="E94" s="26"/>
      <c r="F94" s="26"/>
      <c r="G94" s="26"/>
      <c r="I94" s="26"/>
      <c r="J94" s="26"/>
      <c r="K94" s="26"/>
      <c r="L94" s="26"/>
      <c r="M94" s="26"/>
      <c r="N94" s="26"/>
    </row>
    <row r="95" spans="2:14">
      <c r="B95" s="26"/>
      <c r="C95" s="26"/>
      <c r="D95" s="26"/>
      <c r="E95" s="26"/>
      <c r="F95" s="26"/>
      <c r="G95" s="26"/>
      <c r="I95" s="26"/>
      <c r="J95" s="26"/>
      <c r="K95" s="26"/>
      <c r="L95" s="26"/>
      <c r="M95" s="26"/>
      <c r="N95" s="26"/>
    </row>
    <row r="96" spans="2:14">
      <c r="B96" s="26"/>
      <c r="C96" s="26"/>
      <c r="D96" s="26"/>
      <c r="E96" s="26"/>
      <c r="F96" s="26"/>
      <c r="G96" s="26"/>
      <c r="I96" s="26"/>
      <c r="J96" s="26"/>
      <c r="K96" s="26"/>
      <c r="L96" s="26"/>
      <c r="M96" s="26"/>
      <c r="N96" s="26"/>
    </row>
    <row r="97" spans="2:14">
      <c r="B97" s="26"/>
      <c r="C97" s="26"/>
      <c r="D97" s="26"/>
      <c r="E97" s="26"/>
      <c r="F97" s="26"/>
      <c r="G97" s="26"/>
      <c r="I97" s="26"/>
      <c r="J97" s="26"/>
      <c r="K97" s="26"/>
      <c r="L97" s="26"/>
      <c r="M97" s="26"/>
      <c r="N97" s="26"/>
    </row>
    <row r="98" spans="2:14">
      <c r="B98" s="26"/>
      <c r="C98" s="26"/>
      <c r="D98" s="26"/>
      <c r="E98" s="26"/>
      <c r="F98" s="26"/>
      <c r="G98" s="26"/>
      <c r="I98" s="26"/>
      <c r="J98" s="26"/>
      <c r="K98" s="26"/>
      <c r="L98" s="26"/>
      <c r="M98" s="26"/>
      <c r="N98" s="26"/>
    </row>
    <row r="99" spans="2:14">
      <c r="B99" s="26"/>
      <c r="C99" s="26"/>
      <c r="D99" s="26"/>
      <c r="E99" s="26"/>
      <c r="F99" s="26"/>
      <c r="G99" s="26"/>
      <c r="I99" s="26"/>
      <c r="J99" s="26"/>
      <c r="K99" s="26"/>
      <c r="L99" s="26"/>
      <c r="M99" s="26"/>
      <c r="N99" s="26"/>
    </row>
    <row r="100" spans="2:14">
      <c r="B100" s="26"/>
      <c r="C100" s="26"/>
      <c r="D100" s="26"/>
      <c r="E100" s="26"/>
      <c r="F100" s="26"/>
      <c r="G100" s="26"/>
      <c r="I100" s="26"/>
      <c r="J100" s="26"/>
      <c r="K100" s="26"/>
      <c r="L100" s="26"/>
      <c r="M100" s="26"/>
      <c r="N100" s="26"/>
    </row>
    <row r="101" spans="2:14">
      <c r="B101" s="26"/>
      <c r="C101" s="26"/>
      <c r="D101" s="26"/>
      <c r="E101" s="26"/>
      <c r="F101" s="26"/>
      <c r="G101" s="26"/>
      <c r="I101" s="26"/>
      <c r="J101" s="26"/>
      <c r="K101" s="26"/>
      <c r="L101" s="26"/>
      <c r="M101" s="26"/>
      <c r="N101" s="26" t="s">
        <v>676</v>
      </c>
    </row>
    <row r="102" spans="2:14">
      <c r="B102" s="26"/>
      <c r="C102" s="26"/>
      <c r="D102" s="26"/>
      <c r="E102" s="26"/>
      <c r="F102" s="26"/>
      <c r="G102" s="26"/>
      <c r="I102" s="26"/>
      <c r="J102" s="26"/>
      <c r="K102" s="26"/>
      <c r="L102" s="26"/>
      <c r="M102" s="26"/>
      <c r="N102" s="26" t="s">
        <v>861</v>
      </c>
    </row>
    <row r="103" spans="2:14">
      <c r="B103" s="26"/>
      <c r="C103" s="26"/>
      <c r="D103" s="26"/>
      <c r="E103" s="26"/>
      <c r="F103" s="26"/>
      <c r="G103" s="26"/>
      <c r="I103" s="26"/>
      <c r="J103" s="26"/>
      <c r="K103" s="26"/>
      <c r="L103" s="26"/>
      <c r="M103" s="26"/>
      <c r="N103" s="26" t="s">
        <v>663</v>
      </c>
    </row>
    <row r="104" spans="2:14">
      <c r="B104" s="26"/>
      <c r="C104" s="26"/>
      <c r="D104" s="26"/>
      <c r="E104" s="26"/>
      <c r="F104" s="26"/>
      <c r="G104" s="26"/>
      <c r="I104" s="26"/>
      <c r="J104" s="26"/>
      <c r="K104" s="26"/>
      <c r="L104" s="26"/>
      <c r="M104" s="26"/>
      <c r="N104" s="26" t="s">
        <v>621</v>
      </c>
    </row>
    <row r="105" spans="2:14">
      <c r="B105" s="26"/>
      <c r="C105" s="26"/>
      <c r="D105" s="26"/>
      <c r="E105" s="26"/>
      <c r="F105" s="26"/>
      <c r="G105" s="26"/>
      <c r="I105" s="26"/>
      <c r="J105" s="26"/>
      <c r="K105" s="26"/>
      <c r="L105" s="26"/>
      <c r="M105" s="26"/>
      <c r="N105" s="26" t="s">
        <v>622</v>
      </c>
    </row>
    <row r="106" spans="2:14">
      <c r="B106" s="26"/>
      <c r="C106" s="26"/>
      <c r="D106" s="26"/>
      <c r="E106" s="26"/>
      <c r="F106" s="26"/>
      <c r="G106" s="26"/>
      <c r="I106" s="26"/>
      <c r="J106" s="26"/>
      <c r="K106" s="26"/>
      <c r="L106" s="26"/>
      <c r="M106" s="26"/>
      <c r="N106" s="26" t="s">
        <v>664</v>
      </c>
    </row>
    <row r="107" spans="2:14">
      <c r="B107" s="15"/>
      <c r="F107" s="16"/>
    </row>
    <row r="108" spans="2:14">
      <c r="B108" s="15"/>
      <c r="F108" s="16"/>
    </row>
    <row r="109" spans="2:14">
      <c r="B109" s="15"/>
      <c r="F109" s="16"/>
    </row>
    <row r="110" spans="2:14">
      <c r="B110" s="15"/>
      <c r="F110" s="16"/>
    </row>
    <row r="111" spans="2:14">
      <c r="B111" s="15"/>
      <c r="F111" s="16"/>
    </row>
    <row r="112" spans="2:14">
      <c r="B112" s="15"/>
      <c r="F112" s="16"/>
    </row>
    <row r="113" spans="2:6">
      <c r="B113" s="15"/>
      <c r="F113" s="16"/>
    </row>
    <row r="114" spans="2:6">
      <c r="B114" s="15"/>
      <c r="F114" s="16"/>
    </row>
    <row r="115" spans="2:6">
      <c r="B115" s="15"/>
      <c r="F115" s="16"/>
    </row>
    <row r="116" spans="2:6">
      <c r="B116" s="15"/>
      <c r="F116" s="16"/>
    </row>
    <row r="117" spans="2:6">
      <c r="B117" s="15"/>
      <c r="F117" s="16"/>
    </row>
    <row r="118" spans="2:6">
      <c r="B118" s="15"/>
      <c r="F118" s="16"/>
    </row>
    <row r="119" spans="2:6">
      <c r="B119" s="15"/>
      <c r="F119" s="16"/>
    </row>
    <row r="120" spans="2:6">
      <c r="B120" s="15"/>
      <c r="F120" s="16"/>
    </row>
    <row r="121" spans="2:6">
      <c r="B121" s="15"/>
      <c r="F121" s="16"/>
    </row>
    <row r="122" spans="2:6">
      <c r="B122" s="15"/>
      <c r="F122" s="16"/>
    </row>
    <row r="123" spans="2:6">
      <c r="B123" s="15"/>
      <c r="F123" s="16"/>
    </row>
    <row r="124" spans="2:6">
      <c r="B124" s="15"/>
      <c r="F124" s="16"/>
    </row>
    <row r="125" spans="2:6">
      <c r="B125" s="15"/>
      <c r="F125" s="16"/>
    </row>
    <row r="126" spans="2:6">
      <c r="B126" s="15"/>
      <c r="F126" s="16"/>
    </row>
    <row r="127" spans="2:6">
      <c r="B127" s="15"/>
      <c r="F127" s="16"/>
    </row>
    <row r="128" spans="2:6">
      <c r="B128" s="15"/>
      <c r="F128" s="16"/>
    </row>
    <row r="129" spans="2:6">
      <c r="B129" s="15"/>
      <c r="F129" s="16"/>
    </row>
    <row r="130" spans="2:6">
      <c r="B130" s="15"/>
      <c r="F130" s="16"/>
    </row>
    <row r="131" spans="2:6">
      <c r="B131" s="15"/>
      <c r="F131" s="16"/>
    </row>
    <row r="132" spans="2:6">
      <c r="F132" s="16"/>
    </row>
    <row r="133" spans="2:6">
      <c r="F133" s="16"/>
    </row>
    <row r="134" spans="2:6">
      <c r="F134" s="16"/>
    </row>
    <row r="135" spans="2:6">
      <c r="F135" s="16"/>
    </row>
    <row r="136" spans="2:6">
      <c r="F136" s="16"/>
    </row>
    <row r="137" spans="2:6">
      <c r="F137" s="16"/>
    </row>
    <row r="138" spans="2:6">
      <c r="F138" s="16"/>
    </row>
    <row r="139" spans="2:6">
      <c r="F139" s="16"/>
    </row>
    <row r="140" spans="2:6">
      <c r="F140" s="16"/>
    </row>
    <row r="141" spans="2:6">
      <c r="F141" s="16"/>
    </row>
    <row r="142" spans="2:6">
      <c r="F142" s="16"/>
    </row>
    <row r="143" spans="2:6">
      <c r="F143" s="19"/>
    </row>
    <row r="144" spans="2:6">
      <c r="F144" s="16"/>
    </row>
    <row r="145" spans="6:6">
      <c r="F145" s="16"/>
    </row>
    <row r="146" spans="6:6">
      <c r="F146" s="16"/>
    </row>
    <row r="147" spans="6:6">
      <c r="F147" s="16"/>
    </row>
    <row r="148" spans="6:6">
      <c r="F148" s="16"/>
    </row>
    <row r="149" spans="6:6">
      <c r="F149" s="16"/>
    </row>
    <row r="150" spans="6:6">
      <c r="F150" s="16"/>
    </row>
    <row r="151" spans="6:6">
      <c r="F151" s="16"/>
    </row>
    <row r="152" spans="6:6">
      <c r="F152" s="16"/>
    </row>
    <row r="153" spans="6:6">
      <c r="F153" s="16"/>
    </row>
    <row r="154" spans="6:6">
      <c r="F154" s="16"/>
    </row>
    <row r="155" spans="6:6">
      <c r="F155" s="16"/>
    </row>
    <row r="156" spans="6:6">
      <c r="F156" s="16"/>
    </row>
    <row r="157" spans="6:6">
      <c r="F157" s="16"/>
    </row>
    <row r="158" spans="6:6">
      <c r="F158" s="1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8116E-D51C-9A4D-A1FF-169FD39E9DA0}">
  <sheetPr>
    <tabColor rgb="FF7030A0"/>
  </sheetPr>
  <dimension ref="A1:FL162"/>
  <sheetViews>
    <sheetView zoomScale="140" zoomScaleNormal="140" workbookViewId="0">
      <selection activeCell="D2" sqref="D2"/>
    </sheetView>
  </sheetViews>
  <sheetFormatPr baseColWidth="10" defaultRowHeight="15"/>
  <sheetData>
    <row r="1" spans="1:168">
      <c r="A1" t="s">
        <v>1277</v>
      </c>
      <c r="B1" t="s">
        <v>1277</v>
      </c>
      <c r="C1" t="s">
        <v>770</v>
      </c>
      <c r="D1" t="s">
        <v>770</v>
      </c>
    </row>
    <row r="2" spans="1:168">
      <c r="A2" t="s">
        <v>766</v>
      </c>
      <c r="B2" t="str">
        <f>"'"&amp;A2&amp;"',"</f>
        <v>'agency_id',</v>
      </c>
      <c r="C2" t="s">
        <v>554</v>
      </c>
      <c r="D2" t="str">
        <f>"'"&amp;C2&amp;"',"</f>
        <v>'response_id',</v>
      </c>
      <c r="G2" t="s">
        <v>1277</v>
      </c>
      <c r="H2" t="s">
        <v>1276</v>
      </c>
      <c r="I2" t="s">
        <v>945</v>
      </c>
      <c r="J2" t="s">
        <v>946</v>
      </c>
      <c r="K2" t="s">
        <v>947</v>
      </c>
      <c r="L2" t="s">
        <v>775</v>
      </c>
      <c r="M2" t="s">
        <v>776</v>
      </c>
      <c r="N2" t="s">
        <v>781</v>
      </c>
      <c r="O2" t="s">
        <v>783</v>
      </c>
      <c r="P2" t="s">
        <v>950</v>
      </c>
      <c r="Q2" t="s">
        <v>786</v>
      </c>
      <c r="R2" t="s">
        <v>953</v>
      </c>
      <c r="S2" t="s">
        <v>954</v>
      </c>
      <c r="T2" t="s">
        <v>790</v>
      </c>
      <c r="U2" t="s">
        <v>794</v>
      </c>
      <c r="V2" t="s">
        <v>795</v>
      </c>
      <c r="W2" t="s">
        <v>796</v>
      </c>
      <c r="X2" t="s">
        <v>955</v>
      </c>
      <c r="Y2" t="s">
        <v>956</v>
      </c>
      <c r="Z2" t="s">
        <v>957</v>
      </c>
      <c r="AA2" t="s">
        <v>958</v>
      </c>
      <c r="AB2" t="s">
        <v>959</v>
      </c>
      <c r="AC2" t="s">
        <v>960</v>
      </c>
      <c r="AD2" t="s">
        <v>1278</v>
      </c>
      <c r="AE2" t="s">
        <v>1279</v>
      </c>
      <c r="AF2" t="s">
        <v>1280</v>
      </c>
      <c r="AG2" t="s">
        <v>1281</v>
      </c>
      <c r="AH2" t="s">
        <v>1282</v>
      </c>
      <c r="AI2" t="s">
        <v>1283</v>
      </c>
    </row>
    <row r="3" spans="1:168">
      <c r="A3" s="27" t="s">
        <v>557</v>
      </c>
      <c r="B3" t="str">
        <f t="shared" ref="B3:D66" si="0">"'"&amp;A3&amp;"',"</f>
        <v>'Q102',</v>
      </c>
      <c r="C3" t="s">
        <v>555</v>
      </c>
      <c r="D3" t="str">
        <f t="shared" si="0"/>
        <v>'year',</v>
      </c>
    </row>
    <row r="4" spans="1:168">
      <c r="A4" s="27" t="s">
        <v>558</v>
      </c>
      <c r="B4" t="str">
        <f t="shared" si="0"/>
        <v>'Q103',</v>
      </c>
      <c r="C4" t="s">
        <v>556</v>
      </c>
      <c r="D4" t="str">
        <f t="shared" si="0"/>
        <v>'random',</v>
      </c>
    </row>
    <row r="5" spans="1:168">
      <c r="A5" s="27" t="s">
        <v>559</v>
      </c>
      <c r="B5" t="str">
        <f t="shared" si="0"/>
        <v>'Q104',</v>
      </c>
      <c r="C5" t="s">
        <v>560</v>
      </c>
      <c r="D5" t="str">
        <f t="shared" si="0"/>
        <v>'Q105',</v>
      </c>
    </row>
    <row r="6" spans="1:168">
      <c r="A6" s="27" t="s">
        <v>561</v>
      </c>
      <c r="B6" t="str">
        <f t="shared" si="0"/>
        <v>'Q106',</v>
      </c>
      <c r="C6" t="s">
        <v>563</v>
      </c>
      <c r="D6" t="str">
        <f t="shared" si="0"/>
        <v>'Q108',</v>
      </c>
    </row>
    <row r="7" spans="1:168">
      <c r="A7" s="27" t="s">
        <v>562</v>
      </c>
      <c r="B7" t="str">
        <f t="shared" si="0"/>
        <v>'Q107',</v>
      </c>
      <c r="C7" t="s">
        <v>564</v>
      </c>
      <c r="D7" t="str">
        <f t="shared" si="0"/>
        <v>'Q109',</v>
      </c>
    </row>
    <row r="8" spans="1:168">
      <c r="A8" s="27" t="s">
        <v>568</v>
      </c>
      <c r="B8" t="str">
        <f t="shared" si="0"/>
        <v>'Q113',</v>
      </c>
      <c r="C8" t="s">
        <v>565</v>
      </c>
      <c r="D8" t="str">
        <f t="shared" si="0"/>
        <v>'Q110',</v>
      </c>
    </row>
    <row r="9" spans="1:168">
      <c r="A9" s="27" t="s">
        <v>570</v>
      </c>
      <c r="B9" t="str">
        <f t="shared" si="0"/>
        <v>'Q115',</v>
      </c>
      <c r="C9" t="s">
        <v>566</v>
      </c>
      <c r="D9" t="str">
        <f t="shared" si="0"/>
        <v>'Q111',</v>
      </c>
    </row>
    <row r="10" spans="1:168">
      <c r="A10" s="27" t="s">
        <v>573</v>
      </c>
      <c r="B10" t="str">
        <f t="shared" si="0"/>
        <v>'Q118',</v>
      </c>
      <c r="C10" t="s">
        <v>567</v>
      </c>
      <c r="D10" t="str">
        <f t="shared" si="0"/>
        <v>'Q112',</v>
      </c>
      <c r="G10" t="s">
        <v>770</v>
      </c>
      <c r="H10" t="s">
        <v>1209</v>
      </c>
      <c r="I10" t="s">
        <v>1039</v>
      </c>
      <c r="J10" t="s">
        <v>1210</v>
      </c>
      <c r="K10" t="s">
        <v>948</v>
      </c>
      <c r="L10" t="s">
        <v>777</v>
      </c>
      <c r="M10" t="s">
        <v>778</v>
      </c>
      <c r="N10" t="s">
        <v>949</v>
      </c>
      <c r="O10" t="s">
        <v>779</v>
      </c>
      <c r="P10" t="s">
        <v>780</v>
      </c>
      <c r="Q10" t="s">
        <v>782</v>
      </c>
      <c r="R10" t="s">
        <v>784</v>
      </c>
      <c r="S10" t="s">
        <v>785</v>
      </c>
      <c r="T10" t="s">
        <v>787</v>
      </c>
      <c r="U10" t="s">
        <v>788</v>
      </c>
      <c r="V10" t="s">
        <v>789</v>
      </c>
      <c r="W10" t="s">
        <v>951</v>
      </c>
      <c r="X10" t="s">
        <v>952</v>
      </c>
      <c r="Y10" t="s">
        <v>791</v>
      </c>
      <c r="Z10" t="s">
        <v>792</v>
      </c>
      <c r="AA10" t="s">
        <v>793</v>
      </c>
      <c r="AB10" t="s">
        <v>1211</v>
      </c>
      <c r="AC10" t="s">
        <v>1212</v>
      </c>
      <c r="AD10" t="s">
        <v>1213</v>
      </c>
      <c r="AE10" t="s">
        <v>1214</v>
      </c>
      <c r="AF10" t="s">
        <v>1215</v>
      </c>
      <c r="AG10" t="s">
        <v>1216</v>
      </c>
      <c r="AH10" t="s">
        <v>1217</v>
      </c>
      <c r="AI10" t="s">
        <v>1218</v>
      </c>
      <c r="AJ10" t="s">
        <v>1219</v>
      </c>
      <c r="AK10" t="s">
        <v>961</v>
      </c>
      <c r="AL10" t="s">
        <v>962</v>
      </c>
      <c r="AM10" t="s">
        <v>963</v>
      </c>
      <c r="AN10" t="s">
        <v>964</v>
      </c>
      <c r="AO10" t="s">
        <v>965</v>
      </c>
      <c r="AP10" t="s">
        <v>966</v>
      </c>
      <c r="AQ10" t="s">
        <v>967</v>
      </c>
      <c r="AR10" t="s">
        <v>968</v>
      </c>
      <c r="AS10" t="s">
        <v>969</v>
      </c>
      <c r="AT10" t="s">
        <v>970</v>
      </c>
      <c r="AU10" t="s">
        <v>971</v>
      </c>
      <c r="AV10" t="s">
        <v>972</v>
      </c>
      <c r="AW10" t="s">
        <v>973</v>
      </c>
      <c r="AX10" t="s">
        <v>974</v>
      </c>
      <c r="AY10" t="s">
        <v>797</v>
      </c>
      <c r="AZ10" t="s">
        <v>798</v>
      </c>
      <c r="BA10" t="s">
        <v>799</v>
      </c>
      <c r="BB10" t="s">
        <v>800</v>
      </c>
      <c r="BC10" t="s">
        <v>801</v>
      </c>
      <c r="BD10" t="s">
        <v>802</v>
      </c>
      <c r="BE10" t="s">
        <v>975</v>
      </c>
      <c r="BF10" t="s">
        <v>976</v>
      </c>
      <c r="BG10" t="s">
        <v>977</v>
      </c>
      <c r="BH10" t="s">
        <v>978</v>
      </c>
      <c r="BI10" t="s">
        <v>979</v>
      </c>
      <c r="BJ10" t="s">
        <v>980</v>
      </c>
      <c r="BK10" t="s">
        <v>981</v>
      </c>
      <c r="BL10" t="s">
        <v>982</v>
      </c>
      <c r="BM10" t="s">
        <v>983</v>
      </c>
      <c r="BN10" t="s">
        <v>984</v>
      </c>
      <c r="BO10" t="s">
        <v>985</v>
      </c>
      <c r="BP10" t="s">
        <v>986</v>
      </c>
      <c r="BQ10" t="s">
        <v>987</v>
      </c>
      <c r="BR10" t="s">
        <v>803</v>
      </c>
      <c r="BS10" t="s">
        <v>804</v>
      </c>
      <c r="BT10" t="s">
        <v>805</v>
      </c>
      <c r="BU10" t="s">
        <v>806</v>
      </c>
      <c r="BV10" t="s">
        <v>807</v>
      </c>
      <c r="BW10" t="s">
        <v>808</v>
      </c>
      <c r="BX10" t="s">
        <v>809</v>
      </c>
      <c r="BY10" t="s">
        <v>810</v>
      </c>
      <c r="BZ10" t="s">
        <v>811</v>
      </c>
      <c r="CA10" t="s">
        <v>812</v>
      </c>
      <c r="CB10" t="s">
        <v>813</v>
      </c>
      <c r="CC10" t="s">
        <v>814</v>
      </c>
      <c r="CD10" t="s">
        <v>815</v>
      </c>
      <c r="CE10" t="s">
        <v>816</v>
      </c>
      <c r="CF10" t="s">
        <v>817</v>
      </c>
      <c r="CG10" t="s">
        <v>818</v>
      </c>
      <c r="CH10" t="s">
        <v>819</v>
      </c>
      <c r="CI10" t="s">
        <v>988</v>
      </c>
      <c r="CJ10" t="s">
        <v>989</v>
      </c>
      <c r="CK10" t="s">
        <v>990</v>
      </c>
      <c r="CL10" t="s">
        <v>991</v>
      </c>
      <c r="CM10" t="s">
        <v>992</v>
      </c>
      <c r="CN10" t="s">
        <v>993</v>
      </c>
      <c r="CO10" t="s">
        <v>820</v>
      </c>
      <c r="CP10" t="s">
        <v>821</v>
      </c>
      <c r="CQ10" t="s">
        <v>822</v>
      </c>
      <c r="CR10" t="s">
        <v>823</v>
      </c>
      <c r="CS10" t="s">
        <v>824</v>
      </c>
      <c r="CT10" t="s">
        <v>994</v>
      </c>
      <c r="CU10" t="s">
        <v>995</v>
      </c>
      <c r="CV10" t="s">
        <v>996</v>
      </c>
      <c r="CW10" t="s">
        <v>997</v>
      </c>
      <c r="CX10" t="s">
        <v>998</v>
      </c>
      <c r="CY10" t="s">
        <v>999</v>
      </c>
      <c r="CZ10" t="s">
        <v>1000</v>
      </c>
      <c r="DA10" t="s">
        <v>1001</v>
      </c>
      <c r="DB10" t="s">
        <v>1002</v>
      </c>
      <c r="DC10" t="s">
        <v>1003</v>
      </c>
      <c r="DD10" t="s">
        <v>825</v>
      </c>
      <c r="DE10" t="s">
        <v>826</v>
      </c>
      <c r="DF10" t="s">
        <v>1220</v>
      </c>
      <c r="DG10" t="s">
        <v>1221</v>
      </c>
      <c r="DH10" t="s">
        <v>1222</v>
      </c>
      <c r="DI10" t="s">
        <v>1284</v>
      </c>
      <c r="DJ10" t="s">
        <v>1223</v>
      </c>
      <c r="DK10" t="s">
        <v>1224</v>
      </c>
      <c r="DL10" t="s">
        <v>1225</v>
      </c>
      <c r="DM10" t="s">
        <v>1226</v>
      </c>
      <c r="DN10" t="s">
        <v>1023</v>
      </c>
      <c r="DO10" t="s">
        <v>1227</v>
      </c>
      <c r="DP10" t="s">
        <v>1228</v>
      </c>
      <c r="DQ10" t="s">
        <v>1029</v>
      </c>
      <c r="DR10" t="s">
        <v>1030</v>
      </c>
      <c r="DS10" t="s">
        <v>1031</v>
      </c>
      <c r="DT10" t="s">
        <v>1032</v>
      </c>
      <c r="DU10" t="s">
        <v>827</v>
      </c>
      <c r="DV10" t="s">
        <v>828</v>
      </c>
      <c r="DW10" t="s">
        <v>829</v>
      </c>
      <c r="DX10" t="s">
        <v>830</v>
      </c>
      <c r="DY10" t="s">
        <v>831</v>
      </c>
      <c r="DZ10" t="s">
        <v>832</v>
      </c>
      <c r="EA10" t="s">
        <v>833</v>
      </c>
      <c r="EB10" t="s">
        <v>834</v>
      </c>
      <c r="EC10" t="s">
        <v>835</v>
      </c>
      <c r="ED10" t="s">
        <v>836</v>
      </c>
      <c r="EE10" t="s">
        <v>837</v>
      </c>
      <c r="EF10" t="s">
        <v>838</v>
      </c>
      <c r="EG10" t="s">
        <v>1033</v>
      </c>
      <c r="EH10" t="s">
        <v>839</v>
      </c>
      <c r="EI10" t="s">
        <v>840</v>
      </c>
      <c r="EJ10" t="s">
        <v>841</v>
      </c>
      <c r="EK10" t="s">
        <v>842</v>
      </c>
      <c r="EL10" t="s">
        <v>843</v>
      </c>
      <c r="EM10" t="s">
        <v>844</v>
      </c>
      <c r="EN10" t="s">
        <v>845</v>
      </c>
      <c r="EO10" t="s">
        <v>846</v>
      </c>
      <c r="EP10" t="s">
        <v>847</v>
      </c>
      <c r="EQ10" t="s">
        <v>848</v>
      </c>
      <c r="ER10" t="s">
        <v>1034</v>
      </c>
      <c r="ES10" t="s">
        <v>849</v>
      </c>
      <c r="ET10" t="s">
        <v>850</v>
      </c>
      <c r="EU10" t="s">
        <v>851</v>
      </c>
      <c r="EV10" t="s">
        <v>1035</v>
      </c>
      <c r="EW10" t="s">
        <v>1036</v>
      </c>
      <c r="EX10" t="s">
        <v>1037</v>
      </c>
      <c r="EY10" t="s">
        <v>1229</v>
      </c>
      <c r="EZ10" t="s">
        <v>1230</v>
      </c>
      <c r="FA10" t="s">
        <v>1231</v>
      </c>
      <c r="FB10" t="s">
        <v>1232</v>
      </c>
      <c r="FC10" t="s">
        <v>1233</v>
      </c>
      <c r="FD10" t="s">
        <v>1234</v>
      </c>
      <c r="FE10" t="s">
        <v>1235</v>
      </c>
      <c r="FF10" t="s">
        <v>1236</v>
      </c>
      <c r="FG10" t="s">
        <v>1237</v>
      </c>
      <c r="FH10" t="s">
        <v>1238</v>
      </c>
      <c r="FI10" t="s">
        <v>1239</v>
      </c>
      <c r="FJ10" t="s">
        <v>1240</v>
      </c>
      <c r="FK10" t="s">
        <v>1038</v>
      </c>
      <c r="FL10" t="s">
        <v>1241</v>
      </c>
    </row>
    <row r="11" spans="1:168">
      <c r="A11" s="27" t="s">
        <v>574</v>
      </c>
      <c r="B11" t="str">
        <f t="shared" si="0"/>
        <v>'Q119',</v>
      </c>
      <c r="C11" t="s">
        <v>569</v>
      </c>
      <c r="D11" t="str">
        <f t="shared" si="0"/>
        <v>'Q114',</v>
      </c>
    </row>
    <row r="12" spans="1:168">
      <c r="A12" s="27" t="s">
        <v>580</v>
      </c>
      <c r="B12" t="str">
        <f t="shared" si="0"/>
        <v>'Q125',</v>
      </c>
      <c r="C12" t="s">
        <v>571</v>
      </c>
      <c r="D12" t="str">
        <f t="shared" si="0"/>
        <v>'Q116',</v>
      </c>
    </row>
    <row r="13" spans="1:168">
      <c r="A13" s="27" t="s">
        <v>581</v>
      </c>
      <c r="B13" t="str">
        <f t="shared" si="0"/>
        <v>'Q126',</v>
      </c>
      <c r="C13" t="s">
        <v>572</v>
      </c>
      <c r="D13" t="str">
        <f t="shared" si="0"/>
        <v>'Q117',</v>
      </c>
    </row>
    <row r="14" spans="1:168">
      <c r="A14" s="27" t="s">
        <v>582</v>
      </c>
      <c r="B14" t="str">
        <f t="shared" si="0"/>
        <v>'Q127',</v>
      </c>
      <c r="C14" t="s">
        <v>575</v>
      </c>
      <c r="D14" t="str">
        <f t="shared" si="0"/>
        <v>'Q120',</v>
      </c>
    </row>
    <row r="15" spans="1:168">
      <c r="A15" s="27" t="s">
        <v>586</v>
      </c>
      <c r="B15" t="str">
        <f t="shared" si="0"/>
        <v>'Q131',</v>
      </c>
      <c r="C15" t="s">
        <v>576</v>
      </c>
      <c r="D15" t="str">
        <f t="shared" si="0"/>
        <v>'Q121',</v>
      </c>
    </row>
    <row r="16" spans="1:168">
      <c r="A16" s="27" t="s">
        <v>587</v>
      </c>
      <c r="B16" t="str">
        <f t="shared" si="0"/>
        <v>'Q132',</v>
      </c>
      <c r="C16" t="s">
        <v>577</v>
      </c>
      <c r="D16" t="str">
        <f t="shared" si="0"/>
        <v>'Q122',</v>
      </c>
    </row>
    <row r="17" spans="1:4">
      <c r="A17" s="27" t="s">
        <v>588</v>
      </c>
      <c r="B17" t="str">
        <f t="shared" si="0"/>
        <v>'Q133',</v>
      </c>
      <c r="C17" t="s">
        <v>578</v>
      </c>
      <c r="D17" t="str">
        <f t="shared" si="0"/>
        <v>'Q123',</v>
      </c>
    </row>
    <row r="18" spans="1:4">
      <c r="A18" s="27" t="s">
        <v>589</v>
      </c>
      <c r="B18" t="str">
        <f t="shared" si="0"/>
        <v>'Q134',</v>
      </c>
      <c r="C18" t="s">
        <v>579</v>
      </c>
      <c r="D18" t="str">
        <f t="shared" si="0"/>
        <v>'Q124',</v>
      </c>
    </row>
    <row r="19" spans="1:4">
      <c r="A19" s="27" t="s">
        <v>590</v>
      </c>
      <c r="B19" t="str">
        <f t="shared" si="0"/>
        <v>'Q135',</v>
      </c>
      <c r="C19" t="s">
        <v>583</v>
      </c>
      <c r="D19" t="str">
        <f t="shared" si="0"/>
        <v>'Q128',</v>
      </c>
    </row>
    <row r="20" spans="1:4">
      <c r="A20" s="27" t="s">
        <v>591</v>
      </c>
      <c r="B20" t="str">
        <f t="shared" si="0"/>
        <v>'Q136',</v>
      </c>
      <c r="C20" t="s">
        <v>584</v>
      </c>
      <c r="D20" t="str">
        <f t="shared" si="0"/>
        <v>'Q129',</v>
      </c>
    </row>
    <row r="21" spans="1:4">
      <c r="A21" s="27" t="s">
        <v>592</v>
      </c>
      <c r="B21" t="str">
        <f t="shared" si="0"/>
        <v>'Q137',</v>
      </c>
      <c r="C21" t="s">
        <v>585</v>
      </c>
      <c r="D21" t="str">
        <f t="shared" si="0"/>
        <v>'Q130',</v>
      </c>
    </row>
    <row r="22" spans="1:4">
      <c r="A22" s="27" t="s">
        <v>593</v>
      </c>
      <c r="B22" t="str">
        <f t="shared" si="0"/>
        <v>'Q138',</v>
      </c>
      <c r="C22" t="s">
        <v>595</v>
      </c>
      <c r="D22" t="str">
        <f t="shared" si="0"/>
        <v>'Q140',</v>
      </c>
    </row>
    <row r="23" spans="1:4">
      <c r="A23" s="27" t="s">
        <v>594</v>
      </c>
      <c r="B23" t="str">
        <f t="shared" si="0"/>
        <v>'Q139',</v>
      </c>
      <c r="C23" t="s">
        <v>596</v>
      </c>
      <c r="D23" t="str">
        <f t="shared" si="0"/>
        <v>'Q141',</v>
      </c>
    </row>
    <row r="24" spans="1:4">
      <c r="A24" t="s">
        <v>681</v>
      </c>
      <c r="B24" t="str">
        <f t="shared" si="0"/>
        <v>'Q226',</v>
      </c>
      <c r="C24" t="s">
        <v>597</v>
      </c>
      <c r="D24" t="str">
        <f t="shared" si="0"/>
        <v>'Q142',</v>
      </c>
    </row>
    <row r="25" spans="1:4">
      <c r="A25" t="s">
        <v>682</v>
      </c>
      <c r="B25" t="str">
        <f t="shared" si="0"/>
        <v>'Q227',</v>
      </c>
      <c r="C25" t="s">
        <v>598</v>
      </c>
      <c r="D25" t="str">
        <f t="shared" si="0"/>
        <v>'Q143',</v>
      </c>
    </row>
    <row r="26" spans="1:4">
      <c r="A26" t="s">
        <v>683</v>
      </c>
      <c r="B26" t="str">
        <f t="shared" si="0"/>
        <v>'Q228',</v>
      </c>
      <c r="C26" t="s">
        <v>599</v>
      </c>
      <c r="D26" t="str">
        <f t="shared" si="0"/>
        <v>'Q144',</v>
      </c>
    </row>
    <row r="27" spans="1:4">
      <c r="A27" t="s">
        <v>690</v>
      </c>
      <c r="B27" t="str">
        <f t="shared" si="0"/>
        <v>'Q235',</v>
      </c>
      <c r="C27" t="s">
        <v>600</v>
      </c>
      <c r="D27" t="str">
        <f t="shared" si="0"/>
        <v>'Q145',</v>
      </c>
    </row>
    <row r="28" spans="1:4">
      <c r="A28" t="s">
        <v>691</v>
      </c>
      <c r="B28" t="str">
        <f t="shared" si="0"/>
        <v>'Q236',</v>
      </c>
      <c r="C28" t="s">
        <v>601</v>
      </c>
      <c r="D28" t="str">
        <f t="shared" si="0"/>
        <v>'Q146',</v>
      </c>
    </row>
    <row r="29" spans="1:4">
      <c r="A29" t="s">
        <v>852</v>
      </c>
      <c r="B29" t="str">
        <f t="shared" si="0"/>
        <v>'StayorGo',</v>
      </c>
      <c r="C29" t="s">
        <v>602</v>
      </c>
      <c r="D29" t="str">
        <f t="shared" si="0"/>
        <v>'Q147',</v>
      </c>
    </row>
    <row r="30" spans="1:4">
      <c r="C30" t="s">
        <v>603</v>
      </c>
      <c r="D30" t="str">
        <f t="shared" si="0"/>
        <v>'Q148',</v>
      </c>
    </row>
    <row r="31" spans="1:4">
      <c r="C31" t="s">
        <v>604</v>
      </c>
      <c r="D31" t="str">
        <f t="shared" si="0"/>
        <v>'Q149',</v>
      </c>
    </row>
    <row r="32" spans="1:4">
      <c r="C32" t="s">
        <v>605</v>
      </c>
      <c r="D32" t="str">
        <f t="shared" si="0"/>
        <v>'Q150',</v>
      </c>
    </row>
    <row r="33" spans="3:4">
      <c r="C33" t="s">
        <v>606</v>
      </c>
      <c r="D33" t="str">
        <f t="shared" si="0"/>
        <v>'Q151',</v>
      </c>
    </row>
    <row r="34" spans="3:4">
      <c r="C34" t="s">
        <v>607</v>
      </c>
      <c r="D34" t="str">
        <f t="shared" si="0"/>
        <v>'Q152',</v>
      </c>
    </row>
    <row r="35" spans="3:4">
      <c r="C35" t="s">
        <v>608</v>
      </c>
      <c r="D35" t="str">
        <f t="shared" si="0"/>
        <v>'Q153',</v>
      </c>
    </row>
    <row r="36" spans="3:4">
      <c r="C36" t="s">
        <v>609</v>
      </c>
      <c r="D36" t="str">
        <f t="shared" si="0"/>
        <v>'Q154',</v>
      </c>
    </row>
    <row r="37" spans="3:4">
      <c r="C37" t="s">
        <v>610</v>
      </c>
      <c r="D37" t="str">
        <f t="shared" si="0"/>
        <v>'Q155',</v>
      </c>
    </row>
    <row r="38" spans="3:4">
      <c r="C38" t="s">
        <v>611</v>
      </c>
      <c r="D38" t="str">
        <f t="shared" si="0"/>
        <v>'Q156',</v>
      </c>
    </row>
    <row r="39" spans="3:4">
      <c r="C39" t="s">
        <v>612</v>
      </c>
      <c r="D39" t="str">
        <f t="shared" si="0"/>
        <v>'Q157',</v>
      </c>
    </row>
    <row r="40" spans="3:4">
      <c r="C40" t="s">
        <v>613</v>
      </c>
      <c r="D40" t="str">
        <f t="shared" si="0"/>
        <v>'Q158',</v>
      </c>
    </row>
    <row r="41" spans="3:4">
      <c r="C41" t="s">
        <v>614</v>
      </c>
      <c r="D41" t="str">
        <f t="shared" si="0"/>
        <v>'Q159',</v>
      </c>
    </row>
    <row r="42" spans="3:4">
      <c r="C42" t="s">
        <v>615</v>
      </c>
      <c r="D42" t="str">
        <f t="shared" si="0"/>
        <v>'Q160',</v>
      </c>
    </row>
    <row r="43" spans="3:4">
      <c r="C43" t="s">
        <v>616</v>
      </c>
      <c r="D43" t="str">
        <f t="shared" si="0"/>
        <v>'Q161',</v>
      </c>
    </row>
    <row r="44" spans="3:4">
      <c r="C44" t="s">
        <v>617</v>
      </c>
      <c r="D44" t="str">
        <f t="shared" si="0"/>
        <v>'Q162',</v>
      </c>
    </row>
    <row r="45" spans="3:4">
      <c r="C45" t="s">
        <v>618</v>
      </c>
      <c r="D45" t="str">
        <f t="shared" si="0"/>
        <v>'Q163',</v>
      </c>
    </row>
    <row r="46" spans="3:4">
      <c r="C46" t="s">
        <v>619</v>
      </c>
      <c r="D46" t="str">
        <f t="shared" si="0"/>
        <v>'Q164',</v>
      </c>
    </row>
    <row r="47" spans="3:4">
      <c r="C47" t="s">
        <v>620</v>
      </c>
      <c r="D47" t="str">
        <f t="shared" si="0"/>
        <v>'Q165',</v>
      </c>
    </row>
    <row r="48" spans="3:4">
      <c r="C48" t="s">
        <v>621</v>
      </c>
      <c r="D48" t="str">
        <f t="shared" si="0"/>
        <v>'Q166',</v>
      </c>
    </row>
    <row r="49" spans="3:4">
      <c r="C49" t="s">
        <v>622</v>
      </c>
      <c r="D49" t="str">
        <f t="shared" si="0"/>
        <v>'Q167',</v>
      </c>
    </row>
    <row r="50" spans="3:4">
      <c r="C50" t="s">
        <v>623</v>
      </c>
      <c r="D50" t="str">
        <f t="shared" si="0"/>
        <v>'Q168',</v>
      </c>
    </row>
    <row r="51" spans="3:4">
      <c r="C51" t="s">
        <v>624</v>
      </c>
      <c r="D51" t="str">
        <f t="shared" si="0"/>
        <v>'Q169',</v>
      </c>
    </row>
    <row r="52" spans="3:4">
      <c r="C52" t="s">
        <v>625</v>
      </c>
      <c r="D52" t="str">
        <f t="shared" si="0"/>
        <v>'Q170',</v>
      </c>
    </row>
    <row r="53" spans="3:4">
      <c r="C53" t="s">
        <v>626</v>
      </c>
      <c r="D53" t="str">
        <f t="shared" si="0"/>
        <v>'Q171',</v>
      </c>
    </row>
    <row r="54" spans="3:4">
      <c r="C54" t="s">
        <v>627</v>
      </c>
      <c r="D54" t="str">
        <f t="shared" si="0"/>
        <v>'Q172',</v>
      </c>
    </row>
    <row r="55" spans="3:4">
      <c r="C55" t="s">
        <v>628</v>
      </c>
      <c r="D55" t="str">
        <f t="shared" si="0"/>
        <v>'Q173',</v>
      </c>
    </row>
    <row r="56" spans="3:4">
      <c r="C56" t="s">
        <v>629</v>
      </c>
      <c r="D56" t="str">
        <f t="shared" si="0"/>
        <v>'Q174',</v>
      </c>
    </row>
    <row r="57" spans="3:4">
      <c r="C57" t="s">
        <v>630</v>
      </c>
      <c r="D57" t="str">
        <f t="shared" si="0"/>
        <v>'Q175',</v>
      </c>
    </row>
    <row r="58" spans="3:4">
      <c r="C58" t="s">
        <v>631</v>
      </c>
      <c r="D58" t="str">
        <f t="shared" si="0"/>
        <v>'Q176',</v>
      </c>
    </row>
    <row r="59" spans="3:4">
      <c r="C59" t="s">
        <v>632</v>
      </c>
      <c r="D59" t="str">
        <f t="shared" si="0"/>
        <v>'Q177',</v>
      </c>
    </row>
    <row r="60" spans="3:4">
      <c r="C60" t="s">
        <v>633</v>
      </c>
      <c r="D60" t="str">
        <f t="shared" si="0"/>
        <v>'Q178',</v>
      </c>
    </row>
    <row r="61" spans="3:4">
      <c r="C61" t="s">
        <v>634</v>
      </c>
      <c r="D61" t="str">
        <f t="shared" si="0"/>
        <v>'Q179',</v>
      </c>
    </row>
    <row r="62" spans="3:4">
      <c r="C62" t="s">
        <v>635</v>
      </c>
      <c r="D62" t="str">
        <f t="shared" si="0"/>
        <v>'Q180',</v>
      </c>
    </row>
    <row r="63" spans="3:4">
      <c r="C63" t="s">
        <v>636</v>
      </c>
      <c r="D63" t="str">
        <f t="shared" si="0"/>
        <v>'Q181',</v>
      </c>
    </row>
    <row r="64" spans="3:4">
      <c r="C64" t="s">
        <v>637</v>
      </c>
      <c r="D64" t="str">
        <f t="shared" si="0"/>
        <v>'Q182',</v>
      </c>
    </row>
    <row r="65" spans="3:4">
      <c r="C65" t="s">
        <v>638</v>
      </c>
      <c r="D65" t="str">
        <f t="shared" si="0"/>
        <v>'Q183',</v>
      </c>
    </row>
    <row r="66" spans="3:4">
      <c r="C66" t="s">
        <v>639</v>
      </c>
      <c r="D66" t="str">
        <f t="shared" si="0"/>
        <v>'Q184',</v>
      </c>
    </row>
    <row r="67" spans="3:4">
      <c r="C67" t="s">
        <v>640</v>
      </c>
      <c r="D67" t="str">
        <f t="shared" ref="D67:D130" si="1">"'"&amp;C67&amp;"',"</f>
        <v>'Q185',</v>
      </c>
    </row>
    <row r="68" spans="3:4">
      <c r="C68" t="s">
        <v>641</v>
      </c>
      <c r="D68" t="str">
        <f t="shared" si="1"/>
        <v>'Q186',</v>
      </c>
    </row>
    <row r="69" spans="3:4">
      <c r="C69" t="s">
        <v>642</v>
      </c>
      <c r="D69" t="str">
        <f t="shared" si="1"/>
        <v>'Q187',</v>
      </c>
    </row>
    <row r="70" spans="3:4">
      <c r="C70" t="s">
        <v>643</v>
      </c>
      <c r="D70" t="str">
        <f t="shared" si="1"/>
        <v>'Q188',</v>
      </c>
    </row>
    <row r="71" spans="3:4">
      <c r="C71" t="s">
        <v>644</v>
      </c>
      <c r="D71" t="str">
        <f t="shared" si="1"/>
        <v>'Q189',</v>
      </c>
    </row>
    <row r="72" spans="3:4">
      <c r="C72" t="s">
        <v>645</v>
      </c>
      <c r="D72" t="str">
        <f t="shared" si="1"/>
        <v>'Q190',</v>
      </c>
    </row>
    <row r="73" spans="3:4">
      <c r="C73" t="s">
        <v>646</v>
      </c>
      <c r="D73" t="str">
        <f t="shared" si="1"/>
        <v>'Q191',</v>
      </c>
    </row>
    <row r="74" spans="3:4">
      <c r="C74" t="s">
        <v>647</v>
      </c>
      <c r="D74" t="str">
        <f t="shared" si="1"/>
        <v>'Q192',</v>
      </c>
    </row>
    <row r="75" spans="3:4">
      <c r="C75" t="s">
        <v>648</v>
      </c>
      <c r="D75" t="str">
        <f t="shared" si="1"/>
        <v>'Q193',</v>
      </c>
    </row>
    <row r="76" spans="3:4">
      <c r="C76" t="s">
        <v>649</v>
      </c>
      <c r="D76" t="str">
        <f t="shared" si="1"/>
        <v>'Q194',</v>
      </c>
    </row>
    <row r="77" spans="3:4">
      <c r="C77" t="s">
        <v>650</v>
      </c>
      <c r="D77" t="str">
        <f t="shared" si="1"/>
        <v>'Q195',</v>
      </c>
    </row>
    <row r="78" spans="3:4">
      <c r="C78" t="s">
        <v>651</v>
      </c>
      <c r="D78" t="str">
        <f t="shared" si="1"/>
        <v>'Q196',</v>
      </c>
    </row>
    <row r="79" spans="3:4">
      <c r="C79" t="s">
        <v>652</v>
      </c>
      <c r="D79" t="str">
        <f t="shared" si="1"/>
        <v>'Q197',</v>
      </c>
    </row>
    <row r="80" spans="3:4">
      <c r="C80" t="s">
        <v>653</v>
      </c>
      <c r="D80" t="str">
        <f t="shared" si="1"/>
        <v>'Q198',</v>
      </c>
    </row>
    <row r="81" spans="3:4">
      <c r="C81" t="s">
        <v>654</v>
      </c>
      <c r="D81" t="str">
        <f t="shared" si="1"/>
        <v>'Q199',</v>
      </c>
    </row>
    <row r="82" spans="3:4">
      <c r="C82" t="s">
        <v>655</v>
      </c>
      <c r="D82" t="str">
        <f t="shared" si="1"/>
        <v>'Q200',</v>
      </c>
    </row>
    <row r="83" spans="3:4">
      <c r="C83" t="s">
        <v>656</v>
      </c>
      <c r="D83" t="str">
        <f t="shared" si="1"/>
        <v>'Q201',</v>
      </c>
    </row>
    <row r="84" spans="3:4">
      <c r="C84" t="s">
        <v>657</v>
      </c>
      <c r="D84" t="str">
        <f t="shared" si="1"/>
        <v>'Q202',</v>
      </c>
    </row>
    <row r="85" spans="3:4">
      <c r="C85" t="s">
        <v>658</v>
      </c>
      <c r="D85" t="str">
        <f t="shared" si="1"/>
        <v>'Q203',</v>
      </c>
    </row>
    <row r="86" spans="3:4">
      <c r="C86" t="s">
        <v>659</v>
      </c>
      <c r="D86" t="str">
        <f t="shared" si="1"/>
        <v>'Q204',</v>
      </c>
    </row>
    <row r="87" spans="3:4">
      <c r="C87" t="s">
        <v>660</v>
      </c>
      <c r="D87" t="str">
        <f t="shared" si="1"/>
        <v>'Q205',</v>
      </c>
    </row>
    <row r="88" spans="3:4">
      <c r="C88" t="s">
        <v>661</v>
      </c>
      <c r="D88" t="str">
        <f t="shared" si="1"/>
        <v>'Q206',</v>
      </c>
    </row>
    <row r="89" spans="3:4">
      <c r="C89" t="s">
        <v>662</v>
      </c>
      <c r="D89" t="str">
        <f t="shared" si="1"/>
        <v>'Q207',</v>
      </c>
    </row>
    <row r="90" spans="3:4">
      <c r="C90" t="s">
        <v>663</v>
      </c>
      <c r="D90" t="str">
        <f t="shared" si="1"/>
        <v>'Q208',</v>
      </c>
    </row>
    <row r="91" spans="3:4">
      <c r="C91" t="s">
        <v>664</v>
      </c>
      <c r="D91" t="str">
        <f t="shared" si="1"/>
        <v>'Q209',</v>
      </c>
    </row>
    <row r="92" spans="3:4">
      <c r="C92" t="s">
        <v>665</v>
      </c>
      <c r="D92" t="str">
        <f t="shared" si="1"/>
        <v>'Q210',</v>
      </c>
    </row>
    <row r="93" spans="3:4">
      <c r="C93" t="s">
        <v>666</v>
      </c>
      <c r="D93" t="str">
        <f t="shared" si="1"/>
        <v>'Q211',</v>
      </c>
    </row>
    <row r="94" spans="3:4">
      <c r="C94" t="s">
        <v>667</v>
      </c>
      <c r="D94" t="str">
        <f t="shared" si="1"/>
        <v>'Q212',</v>
      </c>
    </row>
    <row r="95" spans="3:4">
      <c r="C95" t="s">
        <v>668</v>
      </c>
      <c r="D95" t="str">
        <f t="shared" si="1"/>
        <v>'Q213',</v>
      </c>
    </row>
    <row r="96" spans="3:4">
      <c r="C96" t="s">
        <v>669</v>
      </c>
      <c r="D96" t="str">
        <f t="shared" si="1"/>
        <v>'Q214',</v>
      </c>
    </row>
    <row r="97" spans="3:4">
      <c r="C97" t="s">
        <v>670</v>
      </c>
      <c r="D97" t="str">
        <f t="shared" si="1"/>
        <v>'Q215',</v>
      </c>
    </row>
    <row r="98" spans="3:4">
      <c r="C98" t="s">
        <v>671</v>
      </c>
      <c r="D98" t="str">
        <f t="shared" si="1"/>
        <v>'Q216',</v>
      </c>
    </row>
    <row r="99" spans="3:4">
      <c r="C99" t="s">
        <v>672</v>
      </c>
      <c r="D99" t="str">
        <f t="shared" si="1"/>
        <v>'Q217',</v>
      </c>
    </row>
    <row r="100" spans="3:4">
      <c r="C100" t="s">
        <v>673</v>
      </c>
      <c r="D100" t="str">
        <f t="shared" si="1"/>
        <v>'Q218',</v>
      </c>
    </row>
    <row r="101" spans="3:4">
      <c r="C101" t="s">
        <v>674</v>
      </c>
      <c r="D101" t="str">
        <f t="shared" si="1"/>
        <v>'Q219',</v>
      </c>
    </row>
    <row r="102" spans="3:4">
      <c r="C102" t="s">
        <v>675</v>
      </c>
      <c r="D102" t="str">
        <f t="shared" si="1"/>
        <v>'Q220',</v>
      </c>
    </row>
    <row r="103" spans="3:4">
      <c r="C103" t="s">
        <v>676</v>
      </c>
      <c r="D103" t="str">
        <f t="shared" si="1"/>
        <v>'Q221',</v>
      </c>
    </row>
    <row r="104" spans="3:4">
      <c r="C104" t="s">
        <v>677</v>
      </c>
      <c r="D104" t="str">
        <f t="shared" si="1"/>
        <v>'Q222',</v>
      </c>
    </row>
    <row r="105" spans="3:4">
      <c r="C105" t="s">
        <v>678</v>
      </c>
      <c r="D105" t="str">
        <f t="shared" si="1"/>
        <v>'Q223',</v>
      </c>
    </row>
    <row r="106" spans="3:4">
      <c r="C106" t="s">
        <v>679</v>
      </c>
      <c r="D106" t="str">
        <f t="shared" si="1"/>
        <v>'Q224',</v>
      </c>
    </row>
    <row r="107" spans="3:4">
      <c r="C107" t="s">
        <v>680</v>
      </c>
      <c r="D107" t="str">
        <f t="shared" si="1"/>
        <v>'Q225',</v>
      </c>
    </row>
    <row r="108" spans="3:4">
      <c r="C108" t="s">
        <v>684</v>
      </c>
      <c r="D108" t="str">
        <f t="shared" si="1"/>
        <v>'Q229',</v>
      </c>
    </row>
    <row r="109" spans="3:4">
      <c r="C109" t="s">
        <v>685</v>
      </c>
      <c r="D109" t="str">
        <f t="shared" si="1"/>
        <v>'Q230',</v>
      </c>
    </row>
    <row r="110" spans="3:4">
      <c r="C110" t="s">
        <v>686</v>
      </c>
      <c r="D110" t="str">
        <f t="shared" si="1"/>
        <v>'Q231',</v>
      </c>
    </row>
    <row r="111" spans="3:4">
      <c r="C111" t="s">
        <v>687</v>
      </c>
      <c r="D111" t="str">
        <f t="shared" si="1"/>
        <v>'Q232',</v>
      </c>
    </row>
    <row r="112" spans="3:4">
      <c r="C112" t="s">
        <v>688</v>
      </c>
      <c r="D112" t="str">
        <f t="shared" si="1"/>
        <v>'Q233',</v>
      </c>
    </row>
    <row r="113" spans="3:4">
      <c r="C113" t="s">
        <v>689</v>
      </c>
      <c r="D113" t="str">
        <f t="shared" si="1"/>
        <v>'Q234',</v>
      </c>
    </row>
    <row r="114" spans="3:4">
      <c r="C114" t="s">
        <v>692</v>
      </c>
      <c r="D114" t="str">
        <f t="shared" si="1"/>
        <v>'Q237',</v>
      </c>
    </row>
    <row r="115" spans="3:4">
      <c r="C115" t="s">
        <v>693</v>
      </c>
      <c r="D115" t="str">
        <f t="shared" si="1"/>
        <v>'Q238',</v>
      </c>
    </row>
    <row r="116" spans="3:4">
      <c r="C116" t="s">
        <v>694</v>
      </c>
      <c r="D116" t="str">
        <f t="shared" si="1"/>
        <v>'Q239',</v>
      </c>
    </row>
    <row r="117" spans="3:4">
      <c r="C117" t="s">
        <v>695</v>
      </c>
      <c r="D117" t="str">
        <f t="shared" si="1"/>
        <v>'Q240',</v>
      </c>
    </row>
    <row r="118" spans="3:4">
      <c r="C118" t="s">
        <v>696</v>
      </c>
      <c r="D118" t="str">
        <f t="shared" si="1"/>
        <v>'Q241',</v>
      </c>
    </row>
    <row r="119" spans="3:4">
      <c r="C119" t="s">
        <v>697</v>
      </c>
      <c r="D119" t="str">
        <f t="shared" si="1"/>
        <v>'Q242',</v>
      </c>
    </row>
    <row r="120" spans="3:4">
      <c r="C120" t="s">
        <v>698</v>
      </c>
      <c r="D120" t="str">
        <f t="shared" si="1"/>
        <v>'Q243',</v>
      </c>
    </row>
    <row r="121" spans="3:4">
      <c r="C121" t="s">
        <v>699</v>
      </c>
      <c r="D121" t="str">
        <f t="shared" si="1"/>
        <v>'Q244',</v>
      </c>
    </row>
    <row r="122" spans="3:4">
      <c r="C122" t="s">
        <v>700</v>
      </c>
      <c r="D122" t="str">
        <f t="shared" si="1"/>
        <v>'Q245',</v>
      </c>
    </row>
    <row r="123" spans="3:4">
      <c r="C123" t="s">
        <v>701</v>
      </c>
      <c r="D123" t="str">
        <f t="shared" si="1"/>
        <v>'Q246',</v>
      </c>
    </row>
    <row r="124" spans="3:4">
      <c r="C124" t="s">
        <v>702</v>
      </c>
      <c r="D124" t="str">
        <f t="shared" si="1"/>
        <v>'Q247',</v>
      </c>
    </row>
    <row r="125" spans="3:4">
      <c r="C125" t="s">
        <v>703</v>
      </c>
      <c r="D125" t="str">
        <f t="shared" si="1"/>
        <v>'Q248',</v>
      </c>
    </row>
    <row r="126" spans="3:4">
      <c r="C126" t="s">
        <v>704</v>
      </c>
      <c r="D126" t="str">
        <f t="shared" si="1"/>
        <v>'Q249',</v>
      </c>
    </row>
    <row r="127" spans="3:4">
      <c r="C127" t="s">
        <v>705</v>
      </c>
      <c r="D127" t="str">
        <f t="shared" si="1"/>
        <v>'Q250',</v>
      </c>
    </row>
    <row r="128" spans="3:4">
      <c r="C128" t="s">
        <v>706</v>
      </c>
      <c r="D128" t="str">
        <f t="shared" si="1"/>
        <v>'Q251',</v>
      </c>
    </row>
    <row r="129" spans="3:4">
      <c r="C129" t="s">
        <v>707</v>
      </c>
      <c r="D129" t="str">
        <f t="shared" si="1"/>
        <v>'Q252',</v>
      </c>
    </row>
    <row r="130" spans="3:4">
      <c r="C130" t="s">
        <v>708</v>
      </c>
      <c r="D130" t="str">
        <f t="shared" si="1"/>
        <v>'Q253',</v>
      </c>
    </row>
    <row r="131" spans="3:4">
      <c r="C131" t="s">
        <v>709</v>
      </c>
      <c r="D131" t="str">
        <f t="shared" ref="D131:D162" si="2">"'"&amp;C131&amp;"',"</f>
        <v>'Q254',</v>
      </c>
    </row>
    <row r="132" spans="3:4">
      <c r="C132" t="s">
        <v>710</v>
      </c>
      <c r="D132" t="str">
        <f t="shared" si="2"/>
        <v>'Q255',</v>
      </c>
    </row>
    <row r="133" spans="3:4">
      <c r="C133" t="s">
        <v>711</v>
      </c>
      <c r="D133" t="str">
        <f t="shared" si="2"/>
        <v>'Q256',</v>
      </c>
    </row>
    <row r="134" spans="3:4">
      <c r="C134" t="s">
        <v>712</v>
      </c>
      <c r="D134" t="str">
        <f t="shared" si="2"/>
        <v>'Q257',</v>
      </c>
    </row>
    <row r="135" spans="3:4">
      <c r="C135" t="s">
        <v>713</v>
      </c>
      <c r="D135" t="str">
        <f t="shared" si="2"/>
        <v>'Q258',</v>
      </c>
    </row>
    <row r="136" spans="3:4">
      <c r="C136" t="s">
        <v>714</v>
      </c>
      <c r="D136" t="str">
        <f t="shared" si="2"/>
        <v>'Q259',</v>
      </c>
    </row>
    <row r="137" spans="3:4">
      <c r="C137" t="s">
        <v>715</v>
      </c>
      <c r="D137" t="str">
        <f t="shared" si="2"/>
        <v>'Q260',</v>
      </c>
    </row>
    <row r="138" spans="3:4">
      <c r="C138" t="s">
        <v>716</v>
      </c>
      <c r="D138" t="str">
        <f t="shared" si="2"/>
        <v>'Q261',</v>
      </c>
    </row>
    <row r="139" spans="3:4">
      <c r="C139" t="s">
        <v>717</v>
      </c>
      <c r="D139" t="str">
        <f t="shared" si="2"/>
        <v>'Q262',</v>
      </c>
    </row>
    <row r="140" spans="3:4">
      <c r="C140" t="s">
        <v>718</v>
      </c>
      <c r="D140" t="str">
        <f t="shared" si="2"/>
        <v>'Q263',</v>
      </c>
    </row>
    <row r="141" spans="3:4">
      <c r="C141" t="s">
        <v>719</v>
      </c>
      <c r="D141" t="str">
        <f t="shared" si="2"/>
        <v>'Q264',</v>
      </c>
    </row>
    <row r="142" spans="3:4">
      <c r="C142" t="s">
        <v>720</v>
      </c>
      <c r="D142" t="str">
        <f t="shared" si="2"/>
        <v>'Q265',</v>
      </c>
    </row>
    <row r="143" spans="3:4">
      <c r="C143" t="s">
        <v>721</v>
      </c>
      <c r="D143" t="str">
        <f t="shared" si="2"/>
        <v>'Q266',</v>
      </c>
    </row>
    <row r="144" spans="3:4">
      <c r="C144" t="s">
        <v>722</v>
      </c>
      <c r="D144" t="str">
        <f t="shared" si="2"/>
        <v>'Q267',</v>
      </c>
    </row>
    <row r="145" spans="3:4">
      <c r="C145" t="s">
        <v>723</v>
      </c>
      <c r="D145" t="str">
        <f t="shared" si="2"/>
        <v>'Q268',</v>
      </c>
    </row>
    <row r="146" spans="3:4">
      <c r="C146" t="s">
        <v>724</v>
      </c>
      <c r="D146" t="str">
        <f t="shared" si="2"/>
        <v>'Q269',</v>
      </c>
    </row>
    <row r="147" spans="3:4">
      <c r="C147" t="s">
        <v>725</v>
      </c>
      <c r="D147" t="str">
        <f t="shared" si="2"/>
        <v>'Q270',</v>
      </c>
    </row>
    <row r="148" spans="3:4">
      <c r="C148" t="s">
        <v>726</v>
      </c>
      <c r="D148" t="str">
        <f t="shared" si="2"/>
        <v>'Q271',</v>
      </c>
    </row>
    <row r="149" spans="3:4">
      <c r="C149" t="s">
        <v>727</v>
      </c>
      <c r="D149" t="str">
        <f t="shared" si="2"/>
        <v>'Q272',</v>
      </c>
    </row>
    <row r="150" spans="3:4">
      <c r="C150" t="s">
        <v>728</v>
      </c>
      <c r="D150" t="str">
        <f t="shared" si="2"/>
        <v>'Q273',</v>
      </c>
    </row>
    <row r="151" spans="3:4">
      <c r="C151" t="s">
        <v>729</v>
      </c>
      <c r="D151" t="str">
        <f t="shared" si="2"/>
        <v>'Q274',</v>
      </c>
    </row>
    <row r="152" spans="3:4">
      <c r="C152" t="s">
        <v>730</v>
      </c>
      <c r="D152" t="str">
        <f t="shared" si="2"/>
        <v>'Q275',</v>
      </c>
    </row>
    <row r="153" spans="3:4">
      <c r="C153" t="s">
        <v>731</v>
      </c>
      <c r="D153" t="str">
        <f t="shared" si="2"/>
        <v>'Q276',</v>
      </c>
    </row>
    <row r="154" spans="3:4">
      <c r="C154" t="s">
        <v>732</v>
      </c>
      <c r="D154" t="str">
        <f t="shared" si="2"/>
        <v>'Q277',</v>
      </c>
    </row>
    <row r="155" spans="3:4">
      <c r="C155" t="s">
        <v>733</v>
      </c>
      <c r="D155" t="str">
        <f t="shared" si="2"/>
        <v>'Q278',</v>
      </c>
    </row>
    <row r="156" spans="3:4">
      <c r="C156" t="s">
        <v>734</v>
      </c>
      <c r="D156" t="str">
        <f t="shared" si="2"/>
        <v>'Q279',</v>
      </c>
    </row>
    <row r="157" spans="3:4">
      <c r="C157" t="s">
        <v>735</v>
      </c>
      <c r="D157" t="str">
        <f t="shared" si="2"/>
        <v>'Q280',</v>
      </c>
    </row>
    <row r="158" spans="3:4">
      <c r="C158" t="s">
        <v>736</v>
      </c>
      <c r="D158" t="str">
        <f t="shared" si="2"/>
        <v>'Q281',</v>
      </c>
    </row>
    <row r="159" spans="3:4">
      <c r="C159" t="s">
        <v>737</v>
      </c>
      <c r="D159" t="str">
        <f t="shared" si="2"/>
        <v>'Q282',</v>
      </c>
    </row>
    <row r="160" spans="3:4">
      <c r="C160" t="s">
        <v>738</v>
      </c>
      <c r="D160" t="str">
        <f t="shared" si="2"/>
        <v>'Q283',</v>
      </c>
    </row>
    <row r="161" spans="3:4">
      <c r="C161" t="s">
        <v>739</v>
      </c>
      <c r="D161" t="str">
        <f t="shared" si="2"/>
        <v>'Q284',</v>
      </c>
    </row>
    <row r="162" spans="3:4">
      <c r="C162" t="s">
        <v>740</v>
      </c>
      <c r="D162" t="str">
        <f t="shared" si="2"/>
        <v>'Q285',</v>
      </c>
    </row>
  </sheetData>
  <autoFilter ref="A1:A29" xr:uid="{9CF8116E-D51C-9A4D-A1FF-169FD39E9DA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Final Factors</vt:lpstr>
      <vt:lpstr>Final Factors by Index</vt:lpstr>
      <vt:lpstr>Feature Import Tiny2 MAP</vt:lpstr>
      <vt:lpstr>Feature Imp Tiny2 20K </vt:lpstr>
      <vt:lpstr>Tiny2</vt:lpstr>
      <vt:lpstr>Mini from Small</vt:lpstr>
      <vt:lpstr>Feature Import Tiny1 MAP</vt:lpstr>
      <vt:lpstr>Feature Imp Tiny1 20K</vt:lpstr>
      <vt:lpstr>Tiny1 from Medium</vt:lpstr>
      <vt:lpstr>Feature Import SMALL Map</vt:lpstr>
      <vt:lpstr>Feature Imp SM DF 20K</vt:lpstr>
      <vt:lpstr>Feature Import MEDIUM DFMap100K</vt:lpstr>
      <vt:lpstr>Feature Imp MEDIUM DF 100K</vt:lpstr>
      <vt:lpstr>Feature Importances LARGE DF</vt:lpstr>
      <vt:lpstr>Feature Imprt text LARGE DF</vt:lpstr>
      <vt:lpstr>Medium MAP</vt:lpstr>
      <vt:lpstr>KeepVar Medium</vt:lpstr>
      <vt:lpstr>DropVar Medium FILDF</vt:lpstr>
      <vt:lpstr>Style Keep</vt:lpstr>
      <vt:lpstr>VARMAP 2020 2019 2018 2017 2016</vt:lpstr>
      <vt:lpstr>Visual</vt:lpstr>
      <vt:lpstr>test datatypes FEVS5Year3</vt:lpstr>
      <vt:lpstr>all variables</vt:lpstr>
      <vt:lpstr>all numeric non cat non text</vt:lpstr>
      <vt:lpstr>Number + X to transform</vt:lpstr>
      <vt:lpstr>table columns and definitions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Ziegler</dc:creator>
  <cp:lastModifiedBy>Jennifer Ziegler</cp:lastModifiedBy>
  <dcterms:created xsi:type="dcterms:W3CDTF">2022-07-24T04:13:14Z</dcterms:created>
  <dcterms:modified xsi:type="dcterms:W3CDTF">2022-09-25T15:44:52Z</dcterms:modified>
</cp:coreProperties>
</file>