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5036" windowHeight="6036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S5" i="1" l="1"/>
  <c r="H9" i="1"/>
  <c r="F9" i="1" s="1"/>
  <c r="AD2" i="1"/>
  <c r="AD1" i="1"/>
  <c r="H5" i="1" l="1"/>
  <c r="H4" i="1"/>
  <c r="H8" i="1"/>
  <c r="H3" i="1"/>
  <c r="H7" i="1"/>
  <c r="H6" i="1"/>
  <c r="L8" i="1" l="1"/>
  <c r="P9" i="1" s="1"/>
  <c r="L5" i="1"/>
  <c r="P5" i="1" s="1"/>
</calcChain>
</file>

<file path=xl/sharedStrings.xml><?xml version="1.0" encoding="utf-8"?>
<sst xmlns="http://schemas.openxmlformats.org/spreadsheetml/2006/main" count="104" uniqueCount="81">
  <si>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</si>
  <si>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</si>
  <si>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</si>
  <si>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</si>
  <si>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</si>
  <si>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</si>
  <si>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</si>
  <si>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</si>
  <si>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</si>
  <si>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1</t>
  </si>
  <si>
    <t>Tue 2</t>
  </si>
  <si>
    <t>Wed 3</t>
  </si>
  <si>
    <t>Thus 4</t>
  </si>
  <si>
    <t>Fri 5</t>
  </si>
  <si>
    <t>Sat 6</t>
  </si>
  <si>
    <t>Sun 7</t>
  </si>
  <si>
    <t>Mon 8</t>
  </si>
  <si>
    <t>Tue 9</t>
  </si>
  <si>
    <t>Wed 10</t>
  </si>
  <si>
    <t>Thus 11</t>
  </si>
  <si>
    <t>Fri 12</t>
  </si>
  <si>
    <t>Sat 13</t>
  </si>
  <si>
    <t>Sun 14</t>
  </si>
  <si>
    <t>Mon 15</t>
  </si>
  <si>
    <t>Tue 16</t>
  </si>
  <si>
    <t>Wed 17</t>
  </si>
  <si>
    <t>Thus 18</t>
  </si>
  <si>
    <t>Fri 19</t>
  </si>
  <si>
    <t>Sat 20</t>
  </si>
  <si>
    <t>Sun 21</t>
  </si>
  <si>
    <t>Mon 22</t>
  </si>
  <si>
    <t>Tue 23</t>
  </si>
  <si>
    <t>Wed 24</t>
  </si>
  <si>
    <t>Thus 25</t>
  </si>
  <si>
    <t>Fri 26</t>
  </si>
  <si>
    <t>Sat 27</t>
  </si>
  <si>
    <t>Sun 28</t>
  </si>
  <si>
    <t>Oct - Nov</t>
  </si>
  <si>
    <t>Mon 29</t>
  </si>
  <si>
    <t>Tue 30</t>
  </si>
  <si>
    <t>Wed 31</t>
  </si>
  <si>
    <t>Thus 1</t>
  </si>
  <si>
    <t>Fri 2</t>
  </si>
  <si>
    <t>Sat 3</t>
  </si>
  <si>
    <t>Sun 4</t>
  </si>
  <si>
    <t>วันหยุด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</si>
  <si>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</si>
  <si>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</si>
  <si>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</si>
  <si>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</si>
  <si>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</si>
  <si>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</si>
  <si>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</si>
  <si>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</si>
  <si>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</si>
  <si>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</si>
  <si>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</si>
  <si>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</si>
  <si>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</si>
  <si>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</si>
  <si>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</si>
  <si>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</si>
  <si>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</si>
  <si>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</si>
  <si>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</si>
  <si>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</si>
  <si>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</si>
  <si>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</si>
  <si>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</si>
  <si>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</si>
  <si>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</si>
  <si>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</si>
  <si>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</si>
  <si>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in yer pocket on your own following this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</si>
  <si>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</si>
  <si>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</si>
  <si>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</si>
  <si>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</si>
  <si>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</si>
  <si>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</si>
  <si>
    <t>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</si>
</sst>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9" fontId="5" fillId="0" borderId="0" xfId="0" applyNumberFormat="1" applyFont="1" applyAlignment="1"/>
    <xf numFmtId="0" fontId="6" fillId="0" borderId="0" xfId="0" applyFont="1" applyAlignment="1"/>
    <xf numFmtId="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14</xdr:row>
      <xdr:rowOff>403859</xdr:rowOff>
    </xdr:from>
    <xdr:to>
      <xdr:col>22</xdr:col>
      <xdr:colOff>129539</xdr:colOff>
      <xdr:row>15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13</xdr:row>
      <xdr:rowOff>26126</xdr:rowOff>
    </xdr:from>
    <xdr:to>
      <xdr:col>22</xdr:col>
      <xdr:colOff>506186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14</xdr:row>
      <xdr:rowOff>10886</xdr:rowOff>
    </xdr:from>
    <xdr:to>
      <xdr:col>22</xdr:col>
      <xdr:colOff>506186</xdr:colOff>
      <xdr:row>14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15</xdr:row>
      <xdr:rowOff>439782</xdr:rowOff>
    </xdr:from>
    <xdr:to>
      <xdr:col>22</xdr:col>
      <xdr:colOff>163285</xdr:colOff>
      <xdr:row>16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13</xdr:row>
      <xdr:rowOff>18506</xdr:rowOff>
    </xdr:from>
    <xdr:to>
      <xdr:col>24</xdr:col>
      <xdr:colOff>193766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14</xdr:row>
      <xdr:rowOff>26126</xdr:rowOff>
    </xdr:from>
    <xdr:to>
      <xdr:col>24</xdr:col>
      <xdr:colOff>209006</xdr:colOff>
      <xdr:row>14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16</xdr:row>
      <xdr:rowOff>8708</xdr:rowOff>
    </xdr:from>
    <xdr:to>
      <xdr:col>23</xdr:col>
      <xdr:colOff>544286</xdr:colOff>
      <xdr:row>16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17</xdr:row>
      <xdr:rowOff>26126</xdr:rowOff>
    </xdr:from>
    <xdr:to>
      <xdr:col>22</xdr:col>
      <xdr:colOff>317862</xdr:colOff>
      <xdr:row>17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17</xdr:row>
      <xdr:rowOff>51163</xdr:rowOff>
    </xdr:from>
    <xdr:to>
      <xdr:col>25</xdr:col>
      <xdr:colOff>274321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13</xdr:row>
      <xdr:rowOff>26126</xdr:rowOff>
    </xdr:from>
    <xdr:to>
      <xdr:col>21</xdr:col>
      <xdr:colOff>568235</xdr:colOff>
      <xdr:row>13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13</xdr:row>
      <xdr:rowOff>10886</xdr:rowOff>
    </xdr:from>
    <xdr:to>
      <xdr:col>23</xdr:col>
      <xdr:colOff>269966</xdr:colOff>
      <xdr:row>13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14</xdr:row>
      <xdr:rowOff>18506</xdr:rowOff>
    </xdr:from>
    <xdr:to>
      <xdr:col>21</xdr:col>
      <xdr:colOff>483326</xdr:colOff>
      <xdr:row>14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13</xdr:row>
      <xdr:rowOff>445226</xdr:rowOff>
    </xdr:from>
    <xdr:to>
      <xdr:col>23</xdr:col>
      <xdr:colOff>186146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15</xdr:row>
      <xdr:rowOff>404948</xdr:rowOff>
    </xdr:from>
    <xdr:to>
      <xdr:col>21</xdr:col>
      <xdr:colOff>193766</xdr:colOff>
      <xdr:row>16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15</xdr:row>
      <xdr:rowOff>389708</xdr:rowOff>
    </xdr:from>
    <xdr:to>
      <xdr:col>22</xdr:col>
      <xdr:colOff>559525</xdr:colOff>
      <xdr:row>16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17</xdr:row>
      <xdr:rowOff>18506</xdr:rowOff>
    </xdr:from>
    <xdr:to>
      <xdr:col>20</xdr:col>
      <xdr:colOff>631372</xdr:colOff>
      <xdr:row>17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17</xdr:row>
      <xdr:rowOff>18506</xdr:rowOff>
    </xdr:from>
    <xdr:to>
      <xdr:col>21</xdr:col>
      <xdr:colOff>340723</xdr:colOff>
      <xdr:row>17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16</xdr:row>
      <xdr:rowOff>31569</xdr:rowOff>
    </xdr:from>
    <xdr:to>
      <xdr:col>25</xdr:col>
      <xdr:colOff>105592</xdr:colOff>
      <xdr:row>17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 editAs="oneCell">
    <xdr:from>
      <xdr:col>9</xdr:col>
      <xdr:colOff>642257</xdr:colOff>
      <xdr:row>12</xdr:row>
      <xdr:rowOff>10886</xdr:rowOff>
    </xdr:from>
    <xdr:to>
      <xdr:col>19</xdr:col>
      <xdr:colOff>10886</xdr:colOff>
      <xdr:row>12</xdr:row>
      <xdr:rowOff>413658</xdr:rowOff>
    </xdr:to>
    <xdr:sp macro="" textlink="">
      <xdr:nvSpPr>
        <xdr:cNvPr id="254" name="CustomShape 1"/>
        <xdr:cNvSpPr/>
      </xdr:nvSpPr>
      <xdr:spPr>
        <a:xfrm>
          <a:off x="6618514" y="53666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13</xdr:row>
      <xdr:rowOff>0</xdr:rowOff>
    </xdr:from>
    <xdr:to>
      <xdr:col>19</xdr:col>
      <xdr:colOff>65314</xdr:colOff>
      <xdr:row>13</xdr:row>
      <xdr:rowOff>402772</xdr:rowOff>
    </xdr:to>
    <xdr:sp macro="" textlink="">
      <xdr:nvSpPr>
        <xdr:cNvPr id="255" name="CustomShape 1"/>
        <xdr:cNvSpPr/>
      </xdr:nvSpPr>
      <xdr:spPr>
        <a:xfrm>
          <a:off x="6672942" y="5802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14</xdr:row>
      <xdr:rowOff>43543</xdr:rowOff>
    </xdr:from>
    <xdr:to>
      <xdr:col>19</xdr:col>
      <xdr:colOff>32657</xdr:colOff>
      <xdr:row>15</xdr:row>
      <xdr:rowOff>1</xdr:rowOff>
    </xdr:to>
    <xdr:sp macro="" textlink="">
      <xdr:nvSpPr>
        <xdr:cNvPr id="256" name="CustomShape 1"/>
        <xdr:cNvSpPr/>
      </xdr:nvSpPr>
      <xdr:spPr>
        <a:xfrm>
          <a:off x="6640285" y="6291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15</xdr:row>
      <xdr:rowOff>32657</xdr:rowOff>
    </xdr:from>
    <xdr:to>
      <xdr:col>19</xdr:col>
      <xdr:colOff>76200</xdr:colOff>
      <xdr:row>15</xdr:row>
      <xdr:rowOff>435429</xdr:rowOff>
    </xdr:to>
    <xdr:sp macro="" textlink="">
      <xdr:nvSpPr>
        <xdr:cNvPr id="257" name="CustomShape 1"/>
        <xdr:cNvSpPr/>
      </xdr:nvSpPr>
      <xdr:spPr>
        <a:xfrm>
          <a:off x="6683828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21770</xdr:rowOff>
    </xdr:from>
    <xdr:to>
      <xdr:col>19</xdr:col>
      <xdr:colOff>43543</xdr:colOff>
      <xdr:row>16</xdr:row>
      <xdr:rowOff>424542</xdr:rowOff>
    </xdr:to>
    <xdr:sp macro="" textlink="">
      <xdr:nvSpPr>
        <xdr:cNvPr id="258" name="CustomShape 1"/>
        <xdr:cNvSpPr/>
      </xdr:nvSpPr>
      <xdr:spPr>
        <a:xfrm>
          <a:off x="6651171" y="716279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19</xdr:col>
      <xdr:colOff>32658</xdr:colOff>
      <xdr:row>22</xdr:row>
      <xdr:rowOff>402772</xdr:rowOff>
    </xdr:to>
    <xdr:sp macro="" textlink="">
      <xdr:nvSpPr>
        <xdr:cNvPr id="259" name="CustomShape 1"/>
        <xdr:cNvSpPr/>
      </xdr:nvSpPr>
      <xdr:spPr>
        <a:xfrm>
          <a:off x="6640286" y="9818914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22</xdr:row>
      <xdr:rowOff>435429</xdr:rowOff>
    </xdr:from>
    <xdr:to>
      <xdr:col>19</xdr:col>
      <xdr:colOff>87086</xdr:colOff>
      <xdr:row>23</xdr:row>
      <xdr:rowOff>391886</xdr:rowOff>
    </xdr:to>
    <xdr:sp macro="" textlink="">
      <xdr:nvSpPr>
        <xdr:cNvPr id="260" name="CustomShape 1"/>
        <xdr:cNvSpPr/>
      </xdr:nvSpPr>
      <xdr:spPr>
        <a:xfrm>
          <a:off x="6694714" y="10254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24</xdr:row>
      <xdr:rowOff>32657</xdr:rowOff>
    </xdr:from>
    <xdr:to>
      <xdr:col>19</xdr:col>
      <xdr:colOff>54429</xdr:colOff>
      <xdr:row>24</xdr:row>
      <xdr:rowOff>435429</xdr:rowOff>
    </xdr:to>
    <xdr:sp macro="" textlink="">
      <xdr:nvSpPr>
        <xdr:cNvPr id="261" name="CustomShape 1"/>
        <xdr:cNvSpPr/>
      </xdr:nvSpPr>
      <xdr:spPr>
        <a:xfrm>
          <a:off x="6662057" y="10744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25</xdr:row>
      <xdr:rowOff>21771</xdr:rowOff>
    </xdr:from>
    <xdr:to>
      <xdr:col>19</xdr:col>
      <xdr:colOff>97972</xdr:colOff>
      <xdr:row>25</xdr:row>
      <xdr:rowOff>424543</xdr:rowOff>
    </xdr:to>
    <xdr:sp macro="" textlink="">
      <xdr:nvSpPr>
        <xdr:cNvPr id="262" name="CustomShape 1"/>
        <xdr:cNvSpPr/>
      </xdr:nvSpPr>
      <xdr:spPr>
        <a:xfrm>
          <a:off x="6705600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26</xdr:row>
      <xdr:rowOff>10885</xdr:rowOff>
    </xdr:from>
    <xdr:to>
      <xdr:col>19</xdr:col>
      <xdr:colOff>65315</xdr:colOff>
      <xdr:row>26</xdr:row>
      <xdr:rowOff>413657</xdr:rowOff>
    </xdr:to>
    <xdr:sp macro="" textlink="">
      <xdr:nvSpPr>
        <xdr:cNvPr id="263" name="CustomShape 1"/>
        <xdr:cNvSpPr/>
      </xdr:nvSpPr>
      <xdr:spPr>
        <a:xfrm>
          <a:off x="6672943" y="1161505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32</xdr:row>
      <xdr:rowOff>435429</xdr:rowOff>
    </xdr:from>
    <xdr:to>
      <xdr:col>19</xdr:col>
      <xdr:colOff>87086</xdr:colOff>
      <xdr:row>33</xdr:row>
      <xdr:rowOff>391887</xdr:rowOff>
    </xdr:to>
    <xdr:sp macro="" textlink="">
      <xdr:nvSpPr>
        <xdr:cNvPr id="265" name="CustomShape 1"/>
        <xdr:cNvSpPr/>
      </xdr:nvSpPr>
      <xdr:spPr>
        <a:xfrm>
          <a:off x="6694714" y="14717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34</xdr:row>
      <xdr:rowOff>32657</xdr:rowOff>
    </xdr:from>
    <xdr:to>
      <xdr:col>19</xdr:col>
      <xdr:colOff>54429</xdr:colOff>
      <xdr:row>34</xdr:row>
      <xdr:rowOff>435429</xdr:rowOff>
    </xdr:to>
    <xdr:sp macro="" textlink="">
      <xdr:nvSpPr>
        <xdr:cNvPr id="266" name="CustomShape 1"/>
        <xdr:cNvSpPr/>
      </xdr:nvSpPr>
      <xdr:spPr>
        <a:xfrm>
          <a:off x="6662057" y="15207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35</xdr:row>
      <xdr:rowOff>21771</xdr:rowOff>
    </xdr:from>
    <xdr:to>
      <xdr:col>19</xdr:col>
      <xdr:colOff>97972</xdr:colOff>
      <xdr:row>35</xdr:row>
      <xdr:rowOff>424543</xdr:rowOff>
    </xdr:to>
    <xdr:sp macro="" textlink="">
      <xdr:nvSpPr>
        <xdr:cNvPr id="267" name="CustomShape 1"/>
        <xdr:cNvSpPr/>
      </xdr:nvSpPr>
      <xdr:spPr>
        <a:xfrm>
          <a:off x="6705600" y="156427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36</xdr:row>
      <xdr:rowOff>10885</xdr:rowOff>
    </xdr:from>
    <xdr:to>
      <xdr:col>19</xdr:col>
      <xdr:colOff>65315</xdr:colOff>
      <xdr:row>36</xdr:row>
      <xdr:rowOff>413657</xdr:rowOff>
    </xdr:to>
    <xdr:sp macro="" textlink="">
      <xdr:nvSpPr>
        <xdr:cNvPr id="268" name="CustomShape 1"/>
        <xdr:cNvSpPr/>
      </xdr:nvSpPr>
      <xdr:spPr>
        <a:xfrm>
          <a:off x="6672943" y="1607819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19</xdr:col>
      <xdr:colOff>32658</xdr:colOff>
      <xdr:row>42</xdr:row>
      <xdr:rowOff>402772</xdr:rowOff>
    </xdr:to>
    <xdr:sp macro="" textlink="">
      <xdr:nvSpPr>
        <xdr:cNvPr id="269" name="CustomShape 1"/>
        <xdr:cNvSpPr/>
      </xdr:nvSpPr>
      <xdr:spPr>
        <a:xfrm>
          <a:off x="6640286" y="18745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44</xdr:row>
      <xdr:rowOff>32657</xdr:rowOff>
    </xdr:from>
    <xdr:to>
      <xdr:col>19</xdr:col>
      <xdr:colOff>54429</xdr:colOff>
      <xdr:row>44</xdr:row>
      <xdr:rowOff>435429</xdr:rowOff>
    </xdr:to>
    <xdr:sp macro="" textlink="">
      <xdr:nvSpPr>
        <xdr:cNvPr id="271" name="CustomShape 1"/>
        <xdr:cNvSpPr/>
      </xdr:nvSpPr>
      <xdr:spPr>
        <a:xfrm>
          <a:off x="6662057" y="19670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45</xdr:row>
      <xdr:rowOff>21771</xdr:rowOff>
    </xdr:from>
    <xdr:to>
      <xdr:col>19</xdr:col>
      <xdr:colOff>97972</xdr:colOff>
      <xdr:row>45</xdr:row>
      <xdr:rowOff>424543</xdr:rowOff>
    </xdr:to>
    <xdr:sp macro="" textlink="">
      <xdr:nvSpPr>
        <xdr:cNvPr id="272" name="CustomShape 1"/>
        <xdr:cNvSpPr/>
      </xdr:nvSpPr>
      <xdr:spPr>
        <a:xfrm>
          <a:off x="6705600" y="20105914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46</xdr:row>
      <xdr:rowOff>10885</xdr:rowOff>
    </xdr:from>
    <xdr:to>
      <xdr:col>19</xdr:col>
      <xdr:colOff>65315</xdr:colOff>
      <xdr:row>46</xdr:row>
      <xdr:rowOff>413657</xdr:rowOff>
    </xdr:to>
    <xdr:sp macro="" textlink="">
      <xdr:nvSpPr>
        <xdr:cNvPr id="273" name="CustomShape 1"/>
        <xdr:cNvSpPr/>
      </xdr:nvSpPr>
      <xdr:spPr>
        <a:xfrm>
          <a:off x="6672943" y="2054134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52</xdr:row>
      <xdr:rowOff>0</xdr:rowOff>
    </xdr:from>
    <xdr:to>
      <xdr:col>19</xdr:col>
      <xdr:colOff>32658</xdr:colOff>
      <xdr:row>52</xdr:row>
      <xdr:rowOff>402772</xdr:rowOff>
    </xdr:to>
    <xdr:sp macro="" textlink="">
      <xdr:nvSpPr>
        <xdr:cNvPr id="274" name="CustomShape 1"/>
        <xdr:cNvSpPr/>
      </xdr:nvSpPr>
      <xdr:spPr>
        <a:xfrm>
          <a:off x="6640286" y="23208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52</xdr:row>
      <xdr:rowOff>435429</xdr:rowOff>
    </xdr:from>
    <xdr:to>
      <xdr:col>19</xdr:col>
      <xdr:colOff>87086</xdr:colOff>
      <xdr:row>53</xdr:row>
      <xdr:rowOff>391887</xdr:rowOff>
    </xdr:to>
    <xdr:sp macro="" textlink="">
      <xdr:nvSpPr>
        <xdr:cNvPr id="275" name="CustomShape 1"/>
        <xdr:cNvSpPr/>
      </xdr:nvSpPr>
      <xdr:spPr>
        <a:xfrm>
          <a:off x="6694714" y="236437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54</xdr:row>
      <xdr:rowOff>32658</xdr:rowOff>
    </xdr:from>
    <xdr:to>
      <xdr:col>19</xdr:col>
      <xdr:colOff>54429</xdr:colOff>
      <xdr:row>54</xdr:row>
      <xdr:rowOff>435430</xdr:rowOff>
    </xdr:to>
    <xdr:sp macro="" textlink="">
      <xdr:nvSpPr>
        <xdr:cNvPr id="276" name="CustomShape 1"/>
        <xdr:cNvSpPr/>
      </xdr:nvSpPr>
      <xdr:spPr>
        <a:xfrm>
          <a:off x="6662057" y="241336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55</xdr:row>
      <xdr:rowOff>21771</xdr:rowOff>
    </xdr:from>
    <xdr:to>
      <xdr:col>19</xdr:col>
      <xdr:colOff>97972</xdr:colOff>
      <xdr:row>55</xdr:row>
      <xdr:rowOff>424543</xdr:rowOff>
    </xdr:to>
    <xdr:sp macro="" textlink="">
      <xdr:nvSpPr>
        <xdr:cNvPr id="277" name="CustomShape 1"/>
        <xdr:cNvSpPr/>
      </xdr:nvSpPr>
      <xdr:spPr>
        <a:xfrm>
          <a:off x="6705600" y="245690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56</xdr:row>
      <xdr:rowOff>10885</xdr:rowOff>
    </xdr:from>
    <xdr:to>
      <xdr:col>19</xdr:col>
      <xdr:colOff>65315</xdr:colOff>
      <xdr:row>56</xdr:row>
      <xdr:rowOff>413657</xdr:rowOff>
    </xdr:to>
    <xdr:sp macro="" textlink="">
      <xdr:nvSpPr>
        <xdr:cNvPr id="278" name="CustomShape 1"/>
        <xdr:cNvSpPr/>
      </xdr:nvSpPr>
      <xdr:spPr>
        <a:xfrm>
          <a:off x="6672943" y="250044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4</xdr:row>
      <xdr:rowOff>7620</xdr:rowOff>
    </xdr:from>
    <xdr:to>
      <xdr:col>7</xdr:col>
      <xdr:colOff>327660</xdr:colOff>
      <xdr:row>4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30480</xdr:colOff>
      <xdr:row>5</xdr:row>
      <xdr:rowOff>7620</xdr:rowOff>
    </xdr:from>
    <xdr:to>
      <xdr:col>7</xdr:col>
      <xdr:colOff>22860</xdr:colOff>
      <xdr:row>5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45720</xdr:colOff>
      <xdr:row>6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6</xdr:row>
      <xdr:rowOff>426720</xdr:rowOff>
    </xdr:from>
    <xdr:to>
      <xdr:col>7</xdr:col>
      <xdr:colOff>320040</xdr:colOff>
      <xdr:row>7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7</xdr:row>
      <xdr:rowOff>434340</xdr:rowOff>
    </xdr:from>
    <xdr:to>
      <xdr:col>7</xdr:col>
      <xdr:colOff>22860</xdr:colOff>
      <xdr:row>8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7620</xdr:colOff>
      <xdr:row>9</xdr:row>
      <xdr:rowOff>15240</xdr:rowOff>
    </xdr:from>
    <xdr:to>
      <xdr:col>7</xdr:col>
      <xdr:colOff>655320</xdr:colOff>
      <xdr:row>9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10</xdr:row>
      <xdr:rowOff>7620</xdr:rowOff>
    </xdr:from>
    <xdr:to>
      <xdr:col>7</xdr:col>
      <xdr:colOff>640080</xdr:colOff>
      <xdr:row>10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7</xdr:col>
      <xdr:colOff>342900</xdr:colOff>
      <xdr:row>4</xdr:row>
      <xdr:rowOff>15240</xdr:rowOff>
    </xdr:from>
    <xdr:to>
      <xdr:col>8</xdr:col>
      <xdr:colOff>312420</xdr:colOff>
      <xdr:row>4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30480</xdr:colOff>
      <xdr:row>5</xdr:row>
      <xdr:rowOff>0</xdr:rowOff>
    </xdr:from>
    <xdr:to>
      <xdr:col>8</xdr:col>
      <xdr:colOff>15240</xdr:colOff>
      <xdr:row>5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6</xdr:row>
      <xdr:rowOff>7620</xdr:rowOff>
    </xdr:from>
    <xdr:to>
      <xdr:col>8</xdr:col>
      <xdr:colOff>7620</xdr:colOff>
      <xdr:row>6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342900</xdr:colOff>
      <xdr:row>7</xdr:row>
      <xdr:rowOff>0</xdr:rowOff>
    </xdr:from>
    <xdr:to>
      <xdr:col>8</xdr:col>
      <xdr:colOff>312420</xdr:colOff>
      <xdr:row>7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22860</xdr:colOff>
      <xdr:row>8</xdr:row>
      <xdr:rowOff>0</xdr:rowOff>
    </xdr:from>
    <xdr:to>
      <xdr:col>7</xdr:col>
      <xdr:colOff>655320</xdr:colOff>
      <xdr:row>8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186146</xdr:colOff>
      <xdr:row>4</xdr:row>
      <xdr:rowOff>10886</xdr:rowOff>
    </xdr:from>
    <xdr:to>
      <xdr:col>25</xdr:col>
      <xdr:colOff>201386</xdr:colOff>
      <xdr:row>4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152399</xdr:colOff>
      <xdr:row>6</xdr:row>
      <xdr:rowOff>403859</xdr:rowOff>
    </xdr:from>
    <xdr:to>
      <xdr:col>23</xdr:col>
      <xdr:colOff>129539</xdr:colOff>
      <xdr:row>7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537755</xdr:colOff>
      <xdr:row>4</xdr:row>
      <xdr:rowOff>33746</xdr:rowOff>
    </xdr:from>
    <xdr:to>
      <xdr:col>23</xdr:col>
      <xdr:colOff>513806</xdr:colOff>
      <xdr:row>5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5</xdr:row>
      <xdr:rowOff>26126</xdr:rowOff>
    </xdr:from>
    <xdr:to>
      <xdr:col>23</xdr:col>
      <xdr:colOff>506186</xdr:colOff>
      <xdr:row>5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6</xdr:row>
      <xdr:rowOff>10886</xdr:rowOff>
    </xdr:from>
    <xdr:to>
      <xdr:col>23</xdr:col>
      <xdr:colOff>506186</xdr:colOff>
      <xdr:row>6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186146</xdr:colOff>
      <xdr:row>7</xdr:row>
      <xdr:rowOff>439782</xdr:rowOff>
    </xdr:from>
    <xdr:to>
      <xdr:col>23</xdr:col>
      <xdr:colOff>163285</xdr:colOff>
      <xdr:row>8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24</xdr:col>
      <xdr:colOff>178526</xdr:colOff>
      <xdr:row>5</xdr:row>
      <xdr:rowOff>18506</xdr:rowOff>
    </xdr:from>
    <xdr:to>
      <xdr:col>25</xdr:col>
      <xdr:colOff>193766</xdr:colOff>
      <xdr:row>5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193766</xdr:colOff>
      <xdr:row>6</xdr:row>
      <xdr:rowOff>26126</xdr:rowOff>
    </xdr:from>
    <xdr:to>
      <xdr:col>25</xdr:col>
      <xdr:colOff>209006</xdr:colOff>
      <xdr:row>6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529045</xdr:colOff>
      <xdr:row>8</xdr:row>
      <xdr:rowOff>8708</xdr:rowOff>
    </xdr:from>
    <xdr:to>
      <xdr:col>24</xdr:col>
      <xdr:colOff>544286</xdr:colOff>
      <xdr:row>8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435428</xdr:colOff>
      <xdr:row>6</xdr:row>
      <xdr:rowOff>380999</xdr:rowOff>
    </xdr:from>
    <xdr:to>
      <xdr:col>24</xdr:col>
      <xdr:colOff>411480</xdr:colOff>
      <xdr:row>7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302623</xdr:colOff>
      <xdr:row>9</xdr:row>
      <xdr:rowOff>26126</xdr:rowOff>
    </xdr:from>
    <xdr:to>
      <xdr:col>23</xdr:col>
      <xdr:colOff>317862</xdr:colOff>
      <xdr:row>9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272143</xdr:colOff>
      <xdr:row>10</xdr:row>
      <xdr:rowOff>18506</xdr:rowOff>
    </xdr:from>
    <xdr:to>
      <xdr:col>23</xdr:col>
      <xdr:colOff>287382</xdr:colOff>
      <xdr:row>10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633550</xdr:colOff>
      <xdr:row>9</xdr:row>
      <xdr:rowOff>51163</xdr:rowOff>
    </xdr:from>
    <xdr:to>
      <xdr:col>26</xdr:col>
      <xdr:colOff>274321</xdr:colOff>
      <xdr:row>10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609601</xdr:colOff>
      <xdr:row>10</xdr:row>
      <xdr:rowOff>53339</xdr:rowOff>
    </xdr:from>
    <xdr:to>
      <xdr:col>26</xdr:col>
      <xdr:colOff>219892</xdr:colOff>
      <xdr:row>11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22</xdr:col>
      <xdr:colOff>117566</xdr:colOff>
      <xdr:row>4</xdr:row>
      <xdr:rowOff>18506</xdr:rowOff>
    </xdr:from>
    <xdr:to>
      <xdr:col>22</xdr:col>
      <xdr:colOff>513806</xdr:colOff>
      <xdr:row>4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452846</xdr:colOff>
      <xdr:row>3</xdr:row>
      <xdr:rowOff>445226</xdr:rowOff>
    </xdr:from>
    <xdr:to>
      <xdr:col>24</xdr:col>
      <xdr:colOff>216626</xdr:colOff>
      <xdr:row>4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170906</xdr:colOff>
      <xdr:row>5</xdr:row>
      <xdr:rowOff>26126</xdr:rowOff>
    </xdr:from>
    <xdr:to>
      <xdr:col>22</xdr:col>
      <xdr:colOff>568235</xdr:colOff>
      <xdr:row>5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506186</xdr:colOff>
      <xdr:row>5</xdr:row>
      <xdr:rowOff>10886</xdr:rowOff>
    </xdr:from>
    <xdr:to>
      <xdr:col>24</xdr:col>
      <xdr:colOff>269966</xdr:colOff>
      <xdr:row>5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87086</xdr:colOff>
      <xdr:row>6</xdr:row>
      <xdr:rowOff>18506</xdr:rowOff>
    </xdr:from>
    <xdr:to>
      <xdr:col>22</xdr:col>
      <xdr:colOff>483326</xdr:colOff>
      <xdr:row>6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422366</xdr:colOff>
      <xdr:row>5</xdr:row>
      <xdr:rowOff>445226</xdr:rowOff>
    </xdr:from>
    <xdr:to>
      <xdr:col>24</xdr:col>
      <xdr:colOff>186146</xdr:colOff>
      <xdr:row>6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60959</xdr:colOff>
      <xdr:row>6</xdr:row>
      <xdr:rowOff>380999</xdr:rowOff>
    </xdr:from>
    <xdr:to>
      <xdr:col>23</xdr:col>
      <xdr:colOff>488768</xdr:colOff>
      <xdr:row>7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460466</xdr:colOff>
      <xdr:row>7</xdr:row>
      <xdr:rowOff>404948</xdr:rowOff>
    </xdr:from>
    <xdr:to>
      <xdr:col>22</xdr:col>
      <xdr:colOff>193766</xdr:colOff>
      <xdr:row>8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131717</xdr:colOff>
      <xdr:row>7</xdr:row>
      <xdr:rowOff>389708</xdr:rowOff>
    </xdr:from>
    <xdr:to>
      <xdr:col>23</xdr:col>
      <xdr:colOff>559525</xdr:colOff>
      <xdr:row>8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9</xdr:row>
      <xdr:rowOff>18506</xdr:rowOff>
    </xdr:from>
    <xdr:to>
      <xdr:col>21</xdr:col>
      <xdr:colOff>631372</xdr:colOff>
      <xdr:row>9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9</xdr:row>
      <xdr:rowOff>18506</xdr:rowOff>
    </xdr:from>
    <xdr:to>
      <xdr:col>22</xdr:col>
      <xdr:colOff>340723</xdr:colOff>
      <xdr:row>9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10</xdr:row>
      <xdr:rowOff>10886</xdr:rowOff>
    </xdr:from>
    <xdr:to>
      <xdr:col>21</xdr:col>
      <xdr:colOff>631372</xdr:colOff>
      <xdr:row>10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10</xdr:row>
      <xdr:rowOff>10886</xdr:rowOff>
    </xdr:from>
    <xdr:to>
      <xdr:col>22</xdr:col>
      <xdr:colOff>340723</xdr:colOff>
      <xdr:row>10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632460</xdr:colOff>
      <xdr:row>9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7620</xdr:colOff>
      <xdr:row>10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25</xdr:col>
      <xdr:colOff>128451</xdr:colOff>
      <xdr:row>8</xdr:row>
      <xdr:rowOff>31569</xdr:rowOff>
    </xdr:from>
    <xdr:to>
      <xdr:col>26</xdr:col>
      <xdr:colOff>105592</xdr:colOff>
      <xdr:row>9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49" zoomScale="70" zoomScaleNormal="70" workbookViewId="0">
      <selection activeCell="J55" sqref="J55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4" t="s">
        <v>46</v>
      </c>
      <c r="F1" s="15" t="s">
        <v>47</v>
      </c>
      <c r="G1" s="15"/>
      <c r="H1" s="15">
        <v>4500</v>
      </c>
      <c r="I1" s="15" t="s">
        <v>48</v>
      </c>
      <c r="J1" s="5" t="s">
        <v>49</v>
      </c>
      <c r="K1" s="5"/>
      <c r="L1" s="5" t="s">
        <v>50</v>
      </c>
      <c r="M1" s="15"/>
      <c r="N1" s="15" t="s">
        <v>51</v>
      </c>
      <c r="O1" s="15">
        <v>20</v>
      </c>
      <c r="P1" s="15" t="s">
        <v>52</v>
      </c>
      <c r="Q1" s="15" t="s">
        <v>53</v>
      </c>
      <c r="R1" s="15" t="s">
        <v>54</v>
      </c>
      <c r="S1" s="15">
        <v>70</v>
      </c>
      <c r="T1" s="15" t="s">
        <v>55</v>
      </c>
      <c r="U1" s="15" t="s">
        <v>56</v>
      </c>
      <c r="V1" s="15" t="s">
        <v>57</v>
      </c>
      <c r="W1" s="15">
        <v>65</v>
      </c>
      <c r="X1" s="15" t="s">
        <v>58</v>
      </c>
      <c r="Y1" s="15" t="s">
        <v>56</v>
      </c>
      <c r="Z1" s="15" t="s">
        <v>59</v>
      </c>
      <c r="AA1" s="15">
        <v>70</v>
      </c>
      <c r="AB1" s="15" t="s">
        <v>60</v>
      </c>
      <c r="AC1" s="15" t="s">
        <v>61</v>
      </c>
      <c r="AD1" s="15">
        <f>((S1+W1)*O1) + AA1</f>
        <v>2770</v>
      </c>
      <c r="AE1" t="s">
        <v>62</v>
      </c>
    </row>
    <row r="2" spans="1:31" ht="35.25" customHeight="1" x14ac:dyDescent="0.25">
      <c r="B2" t="s">
        <v>63</v>
      </c>
      <c r="C2" t="s">
        <v>64</v>
      </c>
      <c r="F2" t="s">
        <v>65</v>
      </c>
      <c r="H2" t="s">
        <v>48</v>
      </c>
      <c r="J2" s="15"/>
      <c r="K2" s="15"/>
      <c r="L2" s="15"/>
      <c r="M2" s="15"/>
      <c r="N2" s="15" t="s">
        <v>66</v>
      </c>
      <c r="O2" s="15">
        <v>4</v>
      </c>
      <c r="P2" s="15" t="s">
        <v>52</v>
      </c>
      <c r="Q2" s="15" t="s">
        <v>53</v>
      </c>
      <c r="R2" s="15" t="s">
        <v>54</v>
      </c>
      <c r="S2" s="15">
        <v>50</v>
      </c>
      <c r="T2" s="15" t="s">
        <v>55</v>
      </c>
      <c r="U2" s="15" t="s">
        <v>56</v>
      </c>
      <c r="V2" s="15" t="s">
        <v>57</v>
      </c>
      <c r="W2" s="15">
        <v>46</v>
      </c>
      <c r="X2" s="15" t="s">
        <v>58</v>
      </c>
      <c r="Y2" s="15"/>
      <c r="Z2" s="15" t="s">
        <v>67</v>
      </c>
      <c r="AA2" s="15"/>
      <c r="AB2" s="15"/>
      <c r="AC2" s="15" t="s">
        <v>61</v>
      </c>
      <c r="AD2" s="15">
        <f>((S2+W2)*O2)</f>
        <v>384</v>
      </c>
    </row>
    <row r="3" spans="1:31" ht="35.25" customHeight="1" x14ac:dyDescent="0.25">
      <c r="B3" s="16" t="s">
        <v>68</v>
      </c>
      <c r="C3" s="16"/>
      <c r="D3" s="16"/>
      <c r="E3" s="16"/>
      <c r="F3" s="17">
        <v>0.2</v>
      </c>
      <c r="G3" s="16"/>
      <c r="H3" s="16">
        <f>ROUND(F9*(20/100),0)</f>
        <v>269</v>
      </c>
    </row>
    <row r="4" spans="1:31" ht="35.25" customHeight="1" x14ac:dyDescent="0.25">
      <c r="B4" s="16" t="s">
        <v>69</v>
      </c>
      <c r="C4" s="16"/>
      <c r="D4" s="16"/>
      <c r="E4" s="16"/>
      <c r="F4" s="17">
        <v>0.2</v>
      </c>
      <c r="G4" s="16"/>
      <c r="H4" s="16">
        <f>ROUND(F9*(20/100),0)</f>
        <v>269</v>
      </c>
    </row>
    <row r="5" spans="1:31" ht="35.25" customHeight="1" x14ac:dyDescent="0.25">
      <c r="B5" s="16" t="s">
        <v>70</v>
      </c>
      <c r="C5" s="16"/>
      <c r="D5" s="16"/>
      <c r="E5" s="16"/>
      <c r="F5" s="17">
        <v>0.2</v>
      </c>
      <c r="G5" s="16"/>
      <c r="H5" s="16">
        <f>ROUND(F9*(20/100),0)</f>
        <v>269</v>
      </c>
      <c r="J5" s="16" t="s">
        <v>71</v>
      </c>
      <c r="K5" s="16"/>
      <c r="L5" s="16">
        <f>SUM(H3:H5)+H7</f>
        <v>1076</v>
      </c>
      <c r="O5" s="16" t="s">
        <v>72</v>
      </c>
      <c r="P5" s="16">
        <f>L5</f>
        <v>1076</v>
      </c>
      <c r="R5" s="18" t="s">
        <v>80</v>
      </c>
      <c r="S5">
        <f>P5*3</f>
        <v>3228</v>
      </c>
      <c r="T5" s="18" t="s">
        <v>73</v>
      </c>
    </row>
    <row r="6" spans="1:31" ht="35.25" customHeight="1" x14ac:dyDescent="0.25">
      <c r="B6" s="5" t="s">
        <v>74</v>
      </c>
      <c r="C6" s="5"/>
      <c r="D6" s="5"/>
      <c r="E6" s="5"/>
      <c r="F6" s="19">
        <v>0.15</v>
      </c>
      <c r="G6" s="5"/>
      <c r="H6" s="5">
        <f>ROUND(F9*(15/100),0)</f>
        <v>202</v>
      </c>
    </row>
    <row r="7" spans="1:31" ht="35.25" customHeight="1" x14ac:dyDescent="0.25">
      <c r="B7" s="16" t="s">
        <v>75</v>
      </c>
      <c r="C7" s="16"/>
      <c r="D7" s="16"/>
      <c r="E7" s="16"/>
      <c r="F7" s="17">
        <v>0.2</v>
      </c>
      <c r="G7" s="16"/>
      <c r="H7" s="16">
        <f>ROUND(F9*(20/100),0)</f>
        <v>269</v>
      </c>
      <c r="J7" s="5" t="s">
        <v>76</v>
      </c>
    </row>
    <row r="8" spans="1:31" ht="35.25" customHeight="1" x14ac:dyDescent="0.25">
      <c r="B8" s="5" t="s">
        <v>77</v>
      </c>
      <c r="C8" s="5"/>
      <c r="D8" s="5"/>
      <c r="E8" s="5"/>
      <c r="F8" s="19">
        <v>0.05</v>
      </c>
      <c r="G8" s="5"/>
      <c r="H8" s="5">
        <f>ROUND(F9*(5/100),0)</f>
        <v>67</v>
      </c>
      <c r="J8" s="5" t="s">
        <v>78</v>
      </c>
      <c r="K8" s="5"/>
      <c r="L8" s="5">
        <f>SUM(H6:H8)-H7</f>
        <v>269</v>
      </c>
    </row>
    <row r="9" spans="1:31" ht="35.25" customHeight="1" x14ac:dyDescent="0.25">
      <c r="B9" s="15" t="s">
        <v>79</v>
      </c>
      <c r="C9" s="15"/>
      <c r="D9" s="15"/>
      <c r="E9" s="15"/>
      <c r="F9" s="15">
        <f>H1-H9</f>
        <v>1346</v>
      </c>
      <c r="G9" s="15"/>
      <c r="H9" s="15">
        <f>AD1+AD2</f>
        <v>3154</v>
      </c>
      <c r="O9" s="5" t="s">
        <v>49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43374</v>
      </c>
      <c r="B11" s="11" t="s"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43374</v>
      </c>
      <c r="B21" s="11" t="s"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 t="s">
        <v>45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43374</v>
      </c>
      <c r="B31" s="11" t="s"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 t="s">
        <v>45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43374</v>
      </c>
      <c r="B41" s="11" t="s">
        <v>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 t="s">
        <v>45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37</v>
      </c>
      <c r="B51" s="11" t="s">
        <v>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44</v>
      </c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1"/>
  <sheetViews>
    <sheetView workbookViewId="0">
      <selection activeCell="E17" sqref="E17"/>
    </sheetView>
  </sheetViews>
  <sheetFormatPr defaultRowHeight="13.2" x14ac:dyDescent="0.25"/>
  <sheetData>
    <row r="3" spans="2:26" x14ac:dyDescent="0.25">
      <c r="B3" s="1">
        <v>43374</v>
      </c>
      <c r="C3" s="11" t="s">
        <v>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</row>
    <row r="4" spans="2:26" x14ac:dyDescent="0.25">
      <c r="B4" s="2" t="s">
        <v>8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</row>
    <row r="5" spans="2:26" x14ac:dyDescent="0.25">
      <c r="B5" s="4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x14ac:dyDescent="0.25">
      <c r="B6" s="4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x14ac:dyDescent="0.25">
      <c r="B8" s="4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4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x14ac:dyDescent="0.25">
      <c r="B10" s="7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9" t="s">
        <v>7</v>
      </c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</sheetData>
  <mergeCells count="1">
    <mergeCell ref="C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2018-07-07T12:06:44Z</dcterms:modified>
</cp:coreProperties>
</file>