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0010" windowHeight="81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M3" i="1"/>
  <c r="R3" i="1"/>
  <c r="I4" i="1"/>
  <c r="M4" i="1"/>
  <c r="R4" i="1"/>
  <c r="I5" i="1"/>
  <c r="M5" i="1"/>
  <c r="R5" i="1"/>
  <c r="I6" i="1"/>
  <c r="M6" i="1"/>
  <c r="R6" i="1"/>
  <c r="I7" i="1"/>
  <c r="M7" i="1"/>
  <c r="R7" i="1"/>
  <c r="I9" i="1"/>
  <c r="M9" i="1"/>
  <c r="R9" i="1"/>
  <c r="I10" i="1"/>
  <c r="M10" i="1"/>
  <c r="R10" i="1"/>
  <c r="I11" i="1"/>
  <c r="M11" i="1"/>
  <c r="R11" i="1"/>
  <c r="I12" i="1"/>
  <c r="M12" i="1"/>
  <c r="R12" i="1"/>
  <c r="I13" i="1"/>
  <c r="M13" i="1"/>
  <c r="R13" i="1"/>
  <c r="I15" i="1"/>
  <c r="M15" i="1"/>
  <c r="R15" i="1"/>
  <c r="I16" i="1"/>
  <c r="M16" i="1"/>
  <c r="R16" i="1"/>
  <c r="I17" i="1"/>
  <c r="M17" i="1"/>
  <c r="R17" i="1"/>
  <c r="I18" i="1"/>
  <c r="M18" i="1"/>
  <c r="R18" i="1"/>
  <c r="I19" i="1"/>
  <c r="M19" i="1"/>
  <c r="R19" i="1"/>
  <c r="V3" i="1" l="1"/>
  <c r="V5" i="1"/>
  <c r="V4" i="1"/>
  <c r="V6" i="1"/>
  <c r="V7" i="1"/>
  <c r="T10" i="1" l="1"/>
  <c r="T3" i="1"/>
  <c r="T13" i="1"/>
  <c r="T9" i="1"/>
  <c r="T4" i="1"/>
  <c r="T11" i="1"/>
  <c r="T6" i="1"/>
  <c r="T12" i="1"/>
  <c r="T7" i="1"/>
  <c r="T5" i="1"/>
</calcChain>
</file>

<file path=xl/sharedStrings.xml><?xml version="1.0" encoding="utf-8"?>
<sst xmlns="http://schemas.openxmlformats.org/spreadsheetml/2006/main" count="94" uniqueCount="26">
  <si>
    <t>DIC</t>
  </si>
  <si>
    <t>MO</t>
  </si>
  <si>
    <t>HB</t>
  </si>
  <si>
    <t>EL</t>
  </si>
  <si>
    <t>WL</t>
  </si>
  <si>
    <t>CR</t>
  </si>
  <si>
    <t>Shallow Subsurface</t>
  </si>
  <si>
    <t>DOC</t>
  </si>
  <si>
    <t>POC</t>
  </si>
  <si>
    <t>-</t>
  </si>
  <si>
    <t>EXPORT</t>
  </si>
  <si>
    <t>Groundwater</t>
  </si>
  <si>
    <t>Precip</t>
  </si>
  <si>
    <t>Airborne</t>
  </si>
  <si>
    <t>Total</t>
  </si>
  <si>
    <t>Stream</t>
  </si>
  <si>
    <t>Wetland</t>
  </si>
  <si>
    <t>ACCUMULATION</t>
  </si>
  <si>
    <t>Water Column</t>
  </si>
  <si>
    <t>Sediment</t>
  </si>
  <si>
    <t>INPUT</t>
  </si>
  <si>
    <t>NEP</t>
  </si>
  <si>
    <t xml:space="preserve">Emissions </t>
  </si>
  <si>
    <t>NEP O2 methods</t>
  </si>
  <si>
    <t>NEP OC</t>
  </si>
  <si>
    <t>NEP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</si>
</sst>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workbookViewId="0">
      <selection activeCell="K6" sqref="K6"/>
    </sheetView>
  </sheetViews>
  <sheetFormatPr defaultRowHeight="15" x14ac:dyDescent="0.25"/>
  <cols>
    <col min="1" max="1" width="5.28515625" customWidth="1"/>
    <col min="2" max="2" width="4.140625" bestFit="1" customWidth="1"/>
    <col min="3" max="3" width="12.7109375" bestFit="1" customWidth="1"/>
    <col min="4" max="4" width="7.28515625" bestFit="1" customWidth="1"/>
    <col min="5" max="5" width="6.5703125" bestFit="1" customWidth="1"/>
    <col min="6" max="6" width="8.85546875" bestFit="1" customWidth="1"/>
    <col min="7" max="7" width="18.42578125" bestFit="1" customWidth="1"/>
    <col min="8" max="8" width="8.5703125" bestFit="1" customWidth="1"/>
    <col min="9" max="9" width="6.5703125" bestFit="1" customWidth="1"/>
    <col min="10" max="10" width="5.42578125" customWidth="1"/>
    <col min="11" max="11" width="13.85546875" bestFit="1" customWidth="1"/>
    <col min="12" max="12" width="9.5703125" bestFit="1" customWidth="1"/>
    <col min="13" max="13" width="5.5703125" bestFit="1" customWidth="1"/>
    <col min="14" max="14" width="5.42578125" customWidth="1"/>
    <col min="15" max="15" width="12.7109375" bestFit="1" customWidth="1"/>
    <col min="16" max="16" width="7.28515625" bestFit="1" customWidth="1"/>
    <col min="17" max="17" width="10.5703125" bestFit="1" customWidth="1"/>
    <col min="18" max="18" width="6.5703125" bestFit="1" customWidth="1"/>
    <col min="19" max="19" width="6.5703125" customWidth="1"/>
    <col min="20" max="20" width="7.5703125" bestFit="1" customWidth="1"/>
    <col min="21" max="21" width="15.85546875" bestFit="1" customWidth="1"/>
  </cols>
  <sheetData>
    <row r="1" spans="1:22" x14ac:dyDescent="0.25">
      <c r="A1" s="2"/>
      <c r="B1" s="2"/>
      <c r="C1" s="11" t="s">
        <v>20</v>
      </c>
      <c r="D1" s="11"/>
      <c r="E1" s="11"/>
      <c r="F1" s="11"/>
      <c r="G1" s="11"/>
      <c r="H1" s="11"/>
      <c r="I1" s="11"/>
      <c r="J1" s="2"/>
      <c r="K1" s="11" t="s">
        <v>17</v>
      </c>
      <c r="L1" s="11"/>
      <c r="M1" s="11"/>
      <c r="O1" s="11" t="s">
        <v>10</v>
      </c>
      <c r="P1" s="11"/>
      <c r="Q1" s="11"/>
      <c r="R1" s="11"/>
      <c r="S1" s="5"/>
    </row>
    <row r="2" spans="1:22" x14ac:dyDescent="0.25">
      <c r="A2" s="2"/>
      <c r="B2" s="2"/>
      <c r="C2" s="2" t="s">
        <v>11</v>
      </c>
      <c r="D2" s="2" t="s">
        <v>15</v>
      </c>
      <c r="E2" s="2" t="s">
        <v>12</v>
      </c>
      <c r="F2" s="2" t="s">
        <v>13</v>
      </c>
      <c r="G2" s="2" t="s">
        <v>6</v>
      </c>
      <c r="H2" s="2" t="s">
        <v>16</v>
      </c>
      <c r="I2" s="5" t="s">
        <v>14</v>
      </c>
      <c r="J2" s="2"/>
      <c r="K2" s="2" t="s">
        <v>18</v>
      </c>
      <c r="L2" s="2" t="s">
        <v>19</v>
      </c>
      <c r="M2" s="5" t="s">
        <v>14</v>
      </c>
      <c r="N2" s="2"/>
      <c r="O2" s="2" t="s">
        <v>11</v>
      </c>
      <c r="P2" s="2" t="s">
        <v>15</v>
      </c>
      <c r="Q2" s="2" t="s">
        <v>22</v>
      </c>
      <c r="R2" s="5" t="s">
        <v>14</v>
      </c>
      <c r="S2" s="5"/>
      <c r="T2" s="3" t="s">
        <v>21</v>
      </c>
      <c r="U2" s="3" t="s">
        <v>23</v>
      </c>
    </row>
    <row r="3" spans="1:22" ht="15" customHeight="1" x14ac:dyDescent="0.25">
      <c r="A3" s="13" t="s">
        <v>7</v>
      </c>
      <c r="B3" s="2" t="s">
        <v>1</v>
      </c>
      <c r="C3" s="4">
        <v>1.61</v>
      </c>
      <c r="D3" s="4">
        <v>418.67</v>
      </c>
      <c r="E3" s="4">
        <v>3.65</v>
      </c>
      <c r="F3" s="4" t="s">
        <v>9</v>
      </c>
      <c r="G3" s="4">
        <v>4.7</v>
      </c>
      <c r="H3" s="4">
        <v>5.21</v>
      </c>
      <c r="I3" s="8">
        <f>SUM(C3:H3)</f>
        <v>433.84</v>
      </c>
      <c r="J3" s="4"/>
      <c r="K3" s="4">
        <v>14.88</v>
      </c>
      <c r="L3" s="4" t="s">
        <v>9</v>
      </c>
      <c r="M3" s="9">
        <f>SUM(K3:L3)</f>
        <v>14.88</v>
      </c>
      <c r="N3" s="7"/>
      <c r="O3" s="4">
        <v>0</v>
      </c>
      <c r="P3" s="4">
        <v>294.58999999999997</v>
      </c>
      <c r="Q3" s="4" t="s">
        <v>9</v>
      </c>
      <c r="R3" s="8">
        <f>SUM(O3:Q3)</f>
        <v>294.58999999999997</v>
      </c>
      <c r="S3" s="12" t="s">
        <v>24</v>
      </c>
      <c r="T3" s="6">
        <f>R3+M3+R15+M15-I3-I15</f>
        <v>-79.110000000000042</v>
      </c>
      <c r="U3" s="1">
        <v>-79.27</v>
      </c>
      <c r="V3" s="7">
        <f>I3+I15+I9-M9-R9-R3-M3-M15-R15</f>
        <v>51.100000000000094</v>
      </c>
    </row>
    <row r="4" spans="1:22" x14ac:dyDescent="0.25">
      <c r="A4" s="13"/>
      <c r="B4" s="2" t="s">
        <v>3</v>
      </c>
      <c r="C4" s="4">
        <v>0</v>
      </c>
      <c r="D4" s="4">
        <v>118.91</v>
      </c>
      <c r="E4" s="4">
        <v>3.65</v>
      </c>
      <c r="F4" s="4" t="s">
        <v>9</v>
      </c>
      <c r="G4" s="4">
        <v>42.77</v>
      </c>
      <c r="H4" s="4">
        <v>3.66</v>
      </c>
      <c r="I4" s="8">
        <f t="shared" ref="I4:I19" si="0">SUM(C4:H4)</f>
        <v>168.99</v>
      </c>
      <c r="J4" s="4"/>
      <c r="K4" s="4">
        <v>6.2</v>
      </c>
      <c r="L4" s="4" t="s">
        <v>9</v>
      </c>
      <c r="M4" s="9">
        <f t="shared" ref="M4:M19" si="1">SUM(K4:L4)</f>
        <v>6.2</v>
      </c>
      <c r="N4" s="7"/>
      <c r="O4" s="4">
        <v>2.3199999999999998</v>
      </c>
      <c r="P4" s="4">
        <v>37.159999999999997</v>
      </c>
      <c r="Q4" s="4" t="s">
        <v>9</v>
      </c>
      <c r="R4" s="8">
        <f t="shared" ref="R4:R19" si="2">SUM(O4:Q4)</f>
        <v>39.479999999999997</v>
      </c>
      <c r="S4" s="12"/>
      <c r="T4" s="6">
        <f>R4+M4+R16+M16-I4-I16</f>
        <v>-110.17000000000002</v>
      </c>
      <c r="U4" s="1">
        <v>-91.22</v>
      </c>
      <c r="V4" s="7">
        <f>I4+I16+I10-M10-R10-R4-M4-M16-R16</f>
        <v>74.84999999999998</v>
      </c>
    </row>
    <row r="5" spans="1:22" x14ac:dyDescent="0.25">
      <c r="A5" s="13"/>
      <c r="B5" s="2" t="s">
        <v>2</v>
      </c>
      <c r="C5" s="4">
        <v>0</v>
      </c>
      <c r="D5" s="4">
        <v>0</v>
      </c>
      <c r="E5" s="4">
        <v>3.65</v>
      </c>
      <c r="F5" s="4" t="s">
        <v>9</v>
      </c>
      <c r="G5" s="4">
        <v>95.2</v>
      </c>
      <c r="H5" s="4">
        <v>194.9</v>
      </c>
      <c r="I5" s="8">
        <f>SUM(C5:H5)</f>
        <v>293.75</v>
      </c>
      <c r="J5" s="4"/>
      <c r="K5" s="4">
        <v>19.91</v>
      </c>
      <c r="L5" s="4" t="s">
        <v>9</v>
      </c>
      <c r="M5" s="9">
        <f>SUM(K5:L5)</f>
        <v>19.91</v>
      </c>
      <c r="N5" s="7"/>
      <c r="O5" s="4">
        <v>10.72</v>
      </c>
      <c r="P5" s="4">
        <v>89.65</v>
      </c>
      <c r="Q5" s="4" t="s">
        <v>9</v>
      </c>
      <c r="R5" s="8">
        <f>SUM(O5:Q5)</f>
        <v>100.37</v>
      </c>
      <c r="S5" s="12"/>
      <c r="T5" s="6">
        <f>R5+M5+R17+M17-I5-I17</f>
        <v>-144.80000000000001</v>
      </c>
      <c r="U5" s="1">
        <v>-144.68</v>
      </c>
      <c r="V5" s="7">
        <f>I5+I17+I11-M11-R11-R5-M5-M17-R17</f>
        <v>86.570000000000007</v>
      </c>
    </row>
    <row r="6" spans="1:22" x14ac:dyDescent="0.25">
      <c r="A6" s="13"/>
      <c r="B6" s="2" t="s">
        <v>4</v>
      </c>
      <c r="C6" s="4">
        <v>0</v>
      </c>
      <c r="D6" s="4">
        <v>0</v>
      </c>
      <c r="E6" s="4">
        <v>3.65</v>
      </c>
      <c r="F6" s="4" t="s">
        <v>9</v>
      </c>
      <c r="G6" s="4">
        <v>40.270000000000003</v>
      </c>
      <c r="H6" s="4">
        <v>32.74</v>
      </c>
      <c r="I6" s="8">
        <f t="shared" si="0"/>
        <v>76.66</v>
      </c>
      <c r="J6" s="4"/>
      <c r="K6" s="4">
        <v>3.44</v>
      </c>
      <c r="L6" s="4" t="s">
        <v>9</v>
      </c>
      <c r="M6" s="9">
        <f t="shared" si="1"/>
        <v>3.44</v>
      </c>
      <c r="N6" s="7"/>
      <c r="O6" s="4">
        <v>1.01</v>
      </c>
      <c r="P6" s="4">
        <v>16.059999999999999</v>
      </c>
      <c r="Q6" s="4" t="s">
        <v>9</v>
      </c>
      <c r="R6" s="8">
        <f t="shared" si="2"/>
        <v>17.07</v>
      </c>
      <c r="S6" s="12"/>
      <c r="T6" s="6">
        <f>R6+M6+R18+M18-I6-I18</f>
        <v>-29.729999999999993</v>
      </c>
      <c r="U6" s="1">
        <v>-72.44</v>
      </c>
      <c r="V6" s="7">
        <f>I6+I18+I12-M12-R12-R6-M6-M18-R18</f>
        <v>-12.470000000000004</v>
      </c>
    </row>
    <row r="7" spans="1:22" x14ac:dyDescent="0.25">
      <c r="A7" s="13"/>
      <c r="B7" s="2" t="s">
        <v>5</v>
      </c>
      <c r="C7" s="4">
        <v>0</v>
      </c>
      <c r="D7" s="4">
        <v>0</v>
      </c>
      <c r="E7" s="4">
        <v>3.65</v>
      </c>
      <c r="F7" s="4" t="s">
        <v>9</v>
      </c>
      <c r="G7" s="4">
        <v>38.56</v>
      </c>
      <c r="H7" s="4">
        <v>3.61</v>
      </c>
      <c r="I7" s="8">
        <f t="shared" si="0"/>
        <v>45.82</v>
      </c>
      <c r="J7" s="4"/>
      <c r="K7" s="4">
        <v>-0.09</v>
      </c>
      <c r="L7" s="4" t="s">
        <v>9</v>
      </c>
      <c r="M7" s="9">
        <f t="shared" si="1"/>
        <v>-0.09</v>
      </c>
      <c r="N7" s="7"/>
      <c r="O7" s="4">
        <v>0.15</v>
      </c>
      <c r="P7" s="4">
        <v>7.77</v>
      </c>
      <c r="Q7" s="4" t="s">
        <v>9</v>
      </c>
      <c r="R7" s="8">
        <f t="shared" si="2"/>
        <v>7.92</v>
      </c>
      <c r="S7" s="12"/>
      <c r="T7" s="6">
        <f>R7+M7+R19+M19-I7-I19</f>
        <v>26.22999999999999</v>
      </c>
      <c r="U7" s="1">
        <v>-5.46</v>
      </c>
      <c r="V7" s="7">
        <f>I7+I19+I13-M13-R13-R7-M7-M19-R19</f>
        <v>-40.22</v>
      </c>
    </row>
    <row r="8" spans="1:22" x14ac:dyDescent="0.25">
      <c r="A8" s="5"/>
      <c r="B8" s="2"/>
      <c r="C8" s="4"/>
      <c r="D8" s="4"/>
      <c r="E8" s="4"/>
      <c r="F8" s="4"/>
      <c r="G8" s="4"/>
      <c r="H8" s="4"/>
      <c r="I8" s="8"/>
      <c r="J8" s="4"/>
      <c r="K8" s="4"/>
      <c r="L8" s="4"/>
      <c r="M8" s="9"/>
      <c r="N8" s="7"/>
      <c r="O8" s="4"/>
      <c r="P8" s="4"/>
      <c r="Q8" s="4"/>
      <c r="R8" s="8"/>
      <c r="S8" s="8"/>
      <c r="T8" s="10"/>
      <c r="U8" s="1"/>
    </row>
    <row r="9" spans="1:22" ht="15" customHeight="1" x14ac:dyDescent="0.25">
      <c r="A9" s="13" t="s">
        <v>0</v>
      </c>
      <c r="B9" s="2" t="s">
        <v>1</v>
      </c>
      <c r="C9" s="4">
        <v>1.05</v>
      </c>
      <c r="D9" s="4">
        <v>194</v>
      </c>
      <c r="E9" s="4">
        <v>1.1399999999999999</v>
      </c>
      <c r="F9" s="4" t="s">
        <v>9</v>
      </c>
      <c r="G9" s="4">
        <v>2.27</v>
      </c>
      <c r="H9" s="4">
        <v>14.28</v>
      </c>
      <c r="I9" s="8">
        <f t="shared" si="0"/>
        <v>212.74</v>
      </c>
      <c r="J9" s="4"/>
      <c r="K9" s="4">
        <v>8.42</v>
      </c>
      <c r="L9" s="4" t="s">
        <v>9</v>
      </c>
      <c r="M9" s="9">
        <f t="shared" si="1"/>
        <v>8.42</v>
      </c>
      <c r="N9" s="7"/>
      <c r="O9" s="4">
        <v>0</v>
      </c>
      <c r="P9" s="4">
        <v>142.09</v>
      </c>
      <c r="Q9" s="4">
        <v>90.24</v>
      </c>
      <c r="R9" s="8">
        <f t="shared" si="2"/>
        <v>232.32999999999998</v>
      </c>
      <c r="S9" s="12" t="s">
        <v>25</v>
      </c>
      <c r="T9" s="6">
        <f>I9-M9-R9</f>
        <v>-28.009999999999962</v>
      </c>
      <c r="U9" s="1"/>
    </row>
    <row r="10" spans="1:22" x14ac:dyDescent="0.25">
      <c r="A10" s="13"/>
      <c r="B10" s="2" t="s">
        <v>3</v>
      </c>
      <c r="C10" s="4">
        <v>0</v>
      </c>
      <c r="D10" s="4">
        <v>13.17</v>
      </c>
      <c r="E10" s="4">
        <v>1.1399999999999999</v>
      </c>
      <c r="F10" s="4" t="s">
        <v>9</v>
      </c>
      <c r="G10" s="4">
        <v>10.36</v>
      </c>
      <c r="H10" s="4">
        <v>10.039999999999999</v>
      </c>
      <c r="I10" s="8">
        <f t="shared" si="0"/>
        <v>34.71</v>
      </c>
      <c r="J10" s="4"/>
      <c r="K10" s="4">
        <v>5.18</v>
      </c>
      <c r="L10" s="4" t="s">
        <v>9</v>
      </c>
      <c r="M10" s="9">
        <f t="shared" si="1"/>
        <v>5.18</v>
      </c>
      <c r="N10" s="7"/>
      <c r="O10" s="4">
        <v>0.16</v>
      </c>
      <c r="P10" s="4">
        <v>2.42</v>
      </c>
      <c r="Q10" s="4">
        <v>62.27</v>
      </c>
      <c r="R10" s="8">
        <f t="shared" si="2"/>
        <v>64.850000000000009</v>
      </c>
      <c r="S10" s="12"/>
      <c r="T10" s="6">
        <f>I10-M10-R10</f>
        <v>-35.320000000000007</v>
      </c>
      <c r="U10" s="1"/>
    </row>
    <row r="11" spans="1:22" x14ac:dyDescent="0.25">
      <c r="A11" s="13"/>
      <c r="B11" s="2" t="s">
        <v>2</v>
      </c>
      <c r="C11" s="4">
        <v>0</v>
      </c>
      <c r="D11" s="4">
        <v>0</v>
      </c>
      <c r="E11" s="4">
        <v>1.1399999999999999</v>
      </c>
      <c r="F11" s="4" t="s">
        <v>9</v>
      </c>
      <c r="G11" s="4">
        <v>15.5</v>
      </c>
      <c r="H11" s="4">
        <v>133.6</v>
      </c>
      <c r="I11" s="8">
        <f>SUM(C11:H11)</f>
        <v>150.24</v>
      </c>
      <c r="J11" s="4"/>
      <c r="K11" s="4">
        <v>6.95</v>
      </c>
      <c r="L11" s="4" t="s">
        <v>9</v>
      </c>
      <c r="M11" s="9">
        <f>SUM(K11:L11)</f>
        <v>6.95</v>
      </c>
      <c r="N11" s="7"/>
      <c r="O11" s="4">
        <v>0.68</v>
      </c>
      <c r="P11" s="4">
        <v>7.16</v>
      </c>
      <c r="Q11" s="4">
        <v>193.68</v>
      </c>
      <c r="R11" s="8">
        <f>SUM(O11:Q11)</f>
        <v>201.52</v>
      </c>
      <c r="S11" s="12"/>
      <c r="T11" s="6">
        <f>I11-M11-R11</f>
        <v>-58.22999999999999</v>
      </c>
      <c r="U11" s="1"/>
    </row>
    <row r="12" spans="1:22" x14ac:dyDescent="0.25">
      <c r="A12" s="13"/>
      <c r="B12" s="2" t="s">
        <v>4</v>
      </c>
      <c r="C12" s="4">
        <v>0</v>
      </c>
      <c r="D12" s="4">
        <v>0</v>
      </c>
      <c r="E12" s="4">
        <v>1.1399999999999999</v>
      </c>
      <c r="F12" s="4" t="s">
        <v>9</v>
      </c>
      <c r="G12" s="4">
        <v>9.08</v>
      </c>
      <c r="H12" s="4">
        <v>10.78</v>
      </c>
      <c r="I12" s="8">
        <f t="shared" si="0"/>
        <v>21</v>
      </c>
      <c r="J12" s="4"/>
      <c r="K12" s="4">
        <v>6</v>
      </c>
      <c r="L12" s="4" t="s">
        <v>9</v>
      </c>
      <c r="M12" s="9">
        <f t="shared" si="1"/>
        <v>6</v>
      </c>
      <c r="N12" s="7"/>
      <c r="O12" s="4">
        <v>0.11</v>
      </c>
      <c r="P12" s="4">
        <v>1.69</v>
      </c>
      <c r="Q12" s="4">
        <v>55.4</v>
      </c>
      <c r="R12" s="8">
        <f t="shared" si="2"/>
        <v>57.199999999999996</v>
      </c>
      <c r="S12" s="12"/>
      <c r="T12" s="6">
        <f>I12-M12-R12</f>
        <v>-42.199999999999996</v>
      </c>
      <c r="U12" s="1"/>
    </row>
    <row r="13" spans="1:22" x14ac:dyDescent="0.25">
      <c r="A13" s="13"/>
      <c r="B13" s="2" t="s">
        <v>5</v>
      </c>
      <c r="C13" s="4">
        <v>0</v>
      </c>
      <c r="D13" s="4">
        <v>0</v>
      </c>
      <c r="E13" s="4">
        <v>1.1399999999999999</v>
      </c>
      <c r="F13" s="4" t="s">
        <v>9</v>
      </c>
      <c r="G13" s="4">
        <v>9.35</v>
      </c>
      <c r="H13" s="4">
        <v>2.67</v>
      </c>
      <c r="I13" s="8">
        <f t="shared" si="0"/>
        <v>13.16</v>
      </c>
      <c r="J13" s="4"/>
      <c r="K13" s="4">
        <v>6.17</v>
      </c>
      <c r="L13" s="4" t="s">
        <v>9</v>
      </c>
      <c r="M13" s="9">
        <f t="shared" si="1"/>
        <v>6.17</v>
      </c>
      <c r="N13" s="7"/>
      <c r="O13" s="4">
        <v>0.01</v>
      </c>
      <c r="P13" s="4">
        <v>0.94</v>
      </c>
      <c r="Q13" s="4">
        <v>20.03</v>
      </c>
      <c r="R13" s="8">
        <f t="shared" si="2"/>
        <v>20.98</v>
      </c>
      <c r="S13" s="12"/>
      <c r="T13" s="6">
        <f>I13-M13-R13</f>
        <v>-13.99</v>
      </c>
      <c r="U13" s="1"/>
    </row>
    <row r="14" spans="1:22" x14ac:dyDescent="0.25">
      <c r="A14" s="5"/>
      <c r="B14" s="2"/>
      <c r="C14" s="4"/>
      <c r="D14" s="4"/>
      <c r="E14" s="4"/>
      <c r="F14" s="4"/>
      <c r="G14" s="4"/>
      <c r="H14" s="4"/>
      <c r="I14" s="8"/>
      <c r="J14" s="4"/>
      <c r="K14" s="4"/>
      <c r="L14" s="4"/>
      <c r="M14" s="9"/>
      <c r="N14" s="7"/>
      <c r="O14" s="4"/>
      <c r="P14" s="4"/>
      <c r="Q14" s="4"/>
      <c r="R14" s="8"/>
      <c r="S14" s="8"/>
      <c r="T14" s="6"/>
      <c r="U14" s="1"/>
    </row>
    <row r="15" spans="1:22" x14ac:dyDescent="0.25">
      <c r="A15" s="14" t="s">
        <v>8</v>
      </c>
      <c r="B15" s="2" t="s">
        <v>1</v>
      </c>
      <c r="C15" s="4" t="s">
        <v>9</v>
      </c>
      <c r="D15" s="4">
        <v>14.77</v>
      </c>
      <c r="E15" s="4" t="s">
        <v>9</v>
      </c>
      <c r="F15" s="4">
        <v>6.01</v>
      </c>
      <c r="G15" s="4" t="s">
        <v>9</v>
      </c>
      <c r="H15" s="4" t="s">
        <v>9</v>
      </c>
      <c r="I15" s="8">
        <f t="shared" si="0"/>
        <v>20.78</v>
      </c>
      <c r="J15" s="4"/>
      <c r="K15" s="4">
        <v>15.62</v>
      </c>
      <c r="L15" s="4">
        <v>31.53</v>
      </c>
      <c r="M15" s="9">
        <f t="shared" si="1"/>
        <v>47.15</v>
      </c>
      <c r="N15" s="7"/>
      <c r="O15" s="4" t="s">
        <v>9</v>
      </c>
      <c r="P15" s="4">
        <v>18.89</v>
      </c>
      <c r="Q15" s="4" t="s">
        <v>9</v>
      </c>
      <c r="R15" s="8">
        <f t="shared" si="2"/>
        <v>18.89</v>
      </c>
      <c r="S15" s="8"/>
      <c r="T15" s="6"/>
      <c r="U15" s="1"/>
    </row>
    <row r="16" spans="1:22" x14ac:dyDescent="0.25">
      <c r="A16" s="14"/>
      <c r="B16" s="2" t="s">
        <v>3</v>
      </c>
      <c r="C16" s="4" t="s">
        <v>9</v>
      </c>
      <c r="D16" s="4">
        <v>1.45</v>
      </c>
      <c r="E16" s="4" t="s">
        <v>9</v>
      </c>
      <c r="F16" s="4">
        <v>8.2799999999999994</v>
      </c>
      <c r="G16" s="4" t="s">
        <v>9</v>
      </c>
      <c r="H16" s="4" t="s">
        <v>9</v>
      </c>
      <c r="I16" s="8">
        <f t="shared" si="0"/>
        <v>9.7299999999999986</v>
      </c>
      <c r="J16" s="4"/>
      <c r="K16" s="4">
        <v>1.1100000000000001</v>
      </c>
      <c r="L16" s="4">
        <v>19</v>
      </c>
      <c r="M16" s="9">
        <f t="shared" si="1"/>
        <v>20.11</v>
      </c>
      <c r="N16" s="7"/>
      <c r="O16" s="4" t="s">
        <v>9</v>
      </c>
      <c r="P16" s="4">
        <v>2.76</v>
      </c>
      <c r="Q16" s="4" t="s">
        <v>9</v>
      </c>
      <c r="R16" s="8">
        <f t="shared" si="2"/>
        <v>2.76</v>
      </c>
      <c r="S16" s="8"/>
      <c r="T16" s="6"/>
      <c r="U16" s="1"/>
    </row>
    <row r="17" spans="1:21" x14ac:dyDescent="0.25">
      <c r="A17" s="14"/>
      <c r="B17" s="2" t="s">
        <v>2</v>
      </c>
      <c r="C17" s="4" t="s">
        <v>9</v>
      </c>
      <c r="D17" s="4">
        <v>0</v>
      </c>
      <c r="E17" s="4" t="s">
        <v>9</v>
      </c>
      <c r="F17" s="4">
        <v>14.32</v>
      </c>
      <c r="G17" s="4" t="s">
        <v>9</v>
      </c>
      <c r="H17" s="4" t="s">
        <v>9</v>
      </c>
      <c r="I17" s="8">
        <f>SUM(C17:H17)</f>
        <v>14.32</v>
      </c>
      <c r="J17" s="4"/>
      <c r="K17" s="4">
        <v>-15.88</v>
      </c>
      <c r="L17" s="4">
        <v>55.79</v>
      </c>
      <c r="M17" s="9">
        <f>SUM(K17:L17)</f>
        <v>39.909999999999997</v>
      </c>
      <c r="N17" s="7"/>
      <c r="O17" s="4" t="s">
        <v>9</v>
      </c>
      <c r="P17" s="4">
        <v>3.08</v>
      </c>
      <c r="Q17" s="4" t="s">
        <v>9</v>
      </c>
      <c r="R17" s="8">
        <f>SUM(O17:Q17)</f>
        <v>3.08</v>
      </c>
      <c r="S17" s="8"/>
      <c r="T17" s="6"/>
      <c r="U17" s="1"/>
    </row>
    <row r="18" spans="1:21" x14ac:dyDescent="0.25">
      <c r="A18" s="14"/>
      <c r="B18" s="2" t="s">
        <v>4</v>
      </c>
      <c r="C18" s="4" t="s">
        <v>9</v>
      </c>
      <c r="D18" s="4">
        <v>0</v>
      </c>
      <c r="E18" s="4" t="s">
        <v>9</v>
      </c>
      <c r="F18" s="4">
        <v>8.77</v>
      </c>
      <c r="G18" s="4" t="s">
        <v>9</v>
      </c>
      <c r="H18" s="4" t="s">
        <v>9</v>
      </c>
      <c r="I18" s="8">
        <f t="shared" si="0"/>
        <v>8.77</v>
      </c>
      <c r="J18" s="4"/>
      <c r="K18" s="4">
        <v>7</v>
      </c>
      <c r="L18" s="4">
        <v>26.47</v>
      </c>
      <c r="M18" s="9">
        <f t="shared" si="1"/>
        <v>33.47</v>
      </c>
      <c r="N18" s="7"/>
      <c r="O18" s="4" t="s">
        <v>9</v>
      </c>
      <c r="P18" s="4">
        <v>1.72</v>
      </c>
      <c r="Q18" s="4" t="s">
        <v>9</v>
      </c>
      <c r="R18" s="8">
        <f t="shared" si="2"/>
        <v>1.72</v>
      </c>
      <c r="S18" s="8"/>
      <c r="T18" s="6"/>
      <c r="U18" s="1"/>
    </row>
    <row r="19" spans="1:21" x14ac:dyDescent="0.25">
      <c r="A19" s="14"/>
      <c r="B19" s="2" t="s">
        <v>5</v>
      </c>
      <c r="C19" s="4" t="s">
        <v>9</v>
      </c>
      <c r="D19" s="4">
        <v>0</v>
      </c>
      <c r="E19" s="4" t="s">
        <v>9</v>
      </c>
      <c r="F19" s="4">
        <v>4.49</v>
      </c>
      <c r="G19" s="4" t="s">
        <v>9</v>
      </c>
      <c r="H19" s="4" t="s">
        <v>9</v>
      </c>
      <c r="I19" s="8">
        <f t="shared" si="0"/>
        <v>4.49</v>
      </c>
      <c r="J19" s="4"/>
      <c r="K19" s="4">
        <v>11.73</v>
      </c>
      <c r="L19" s="4">
        <v>56.23</v>
      </c>
      <c r="M19" s="9">
        <f t="shared" si="1"/>
        <v>67.959999999999994</v>
      </c>
      <c r="N19" s="7"/>
      <c r="O19" s="4" t="s">
        <v>9</v>
      </c>
      <c r="P19" s="4">
        <v>0.75</v>
      </c>
      <c r="Q19" s="4" t="s">
        <v>9</v>
      </c>
      <c r="R19" s="8">
        <f t="shared" si="2"/>
        <v>0.75</v>
      </c>
      <c r="S19" s="8"/>
      <c r="T19" s="6"/>
      <c r="U19" s="1"/>
    </row>
    <row r="20" spans="1:21" x14ac:dyDescent="0.25">
      <c r="T20" s="7"/>
    </row>
    <row r="21" spans="1:21" x14ac:dyDescent="0.25">
      <c r="C21" s="15"/>
      <c r="D21" s="15"/>
      <c r="E21" s="15"/>
      <c r="F21" s="16"/>
      <c r="G21" s="15"/>
      <c r="H21" s="15"/>
      <c r="I21" s="15"/>
      <c r="J21" s="15"/>
      <c r="K21" s="15"/>
      <c r="L21" s="16"/>
      <c r="M21" s="15"/>
      <c r="N21" s="15"/>
      <c r="O21" s="15"/>
      <c r="P21" s="15"/>
      <c r="Q21" s="16"/>
      <c r="R21" s="15"/>
      <c r="T21" s="6"/>
      <c r="U21" s="3"/>
    </row>
    <row r="22" spans="1:21" x14ac:dyDescent="0.25">
      <c r="C22" s="15"/>
      <c r="D22" s="15"/>
      <c r="E22" s="15"/>
      <c r="F22" s="16"/>
      <c r="G22" s="15"/>
      <c r="H22" s="15"/>
      <c r="I22" s="15"/>
      <c r="J22" s="15"/>
      <c r="K22" s="15"/>
      <c r="L22" s="16"/>
      <c r="M22" s="15"/>
      <c r="N22" s="15"/>
      <c r="O22" s="15"/>
      <c r="P22" s="15"/>
      <c r="Q22" s="16"/>
      <c r="R22" s="15"/>
      <c r="T22" s="6"/>
      <c r="U22" s="1"/>
    </row>
    <row r="23" spans="1:21" x14ac:dyDescent="0.25">
      <c r="C23" s="15"/>
      <c r="D23" s="15"/>
      <c r="E23" s="15"/>
      <c r="F23" s="16"/>
      <c r="G23" s="15"/>
      <c r="H23" s="15"/>
      <c r="I23" s="15"/>
      <c r="J23" s="15"/>
      <c r="K23" s="15"/>
      <c r="L23" s="16"/>
      <c r="M23" s="15"/>
      <c r="N23" s="15"/>
      <c r="O23" s="15"/>
      <c r="P23" s="15"/>
      <c r="Q23" s="16"/>
      <c r="R23" s="15"/>
      <c r="T23" s="6"/>
      <c r="U23" s="1"/>
    </row>
    <row r="24" spans="1:21" x14ac:dyDescent="0.25">
      <c r="C24" s="15"/>
      <c r="D24" s="15"/>
      <c r="E24" s="15"/>
      <c r="F24" s="16"/>
      <c r="G24" s="15"/>
      <c r="H24" s="15"/>
      <c r="I24" s="15"/>
      <c r="J24" s="15"/>
      <c r="K24" s="15"/>
      <c r="L24" s="16"/>
      <c r="M24" s="15"/>
      <c r="N24" s="15"/>
      <c r="O24" s="15"/>
      <c r="P24" s="15"/>
      <c r="Q24" s="16"/>
      <c r="R24" s="15"/>
      <c r="T24" s="6"/>
      <c r="U24" s="1"/>
    </row>
    <row r="25" spans="1:21" x14ac:dyDescent="0.25">
      <c r="C25" s="15"/>
      <c r="D25" s="15"/>
      <c r="E25" s="15"/>
      <c r="F25" s="16"/>
      <c r="G25" s="15"/>
      <c r="H25" s="15"/>
      <c r="I25" s="15"/>
      <c r="J25" s="15"/>
      <c r="K25" s="15"/>
      <c r="L25" s="16"/>
      <c r="M25" s="15"/>
      <c r="N25" s="15"/>
      <c r="O25" s="15"/>
      <c r="P25" s="15"/>
      <c r="Q25" s="16"/>
      <c r="R25" s="15"/>
      <c r="T25" s="6"/>
      <c r="U25" s="1"/>
    </row>
    <row r="26" spans="1:21" x14ac:dyDescent="0.25">
      <c r="C26" s="15"/>
      <c r="D26" s="15"/>
      <c r="E26" s="15"/>
      <c r="F26" s="16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U26" s="1"/>
    </row>
    <row r="27" spans="1:21" x14ac:dyDescent="0.25">
      <c r="C27" s="15"/>
      <c r="D27" s="15"/>
      <c r="E27" s="15"/>
      <c r="F27" s="16"/>
      <c r="G27" s="15"/>
      <c r="H27" s="15"/>
      <c r="I27" s="15"/>
      <c r="J27" s="15"/>
      <c r="K27" s="15"/>
      <c r="L27" s="16"/>
      <c r="M27" s="15"/>
      <c r="N27" s="15"/>
      <c r="O27" s="15"/>
      <c r="P27" s="15"/>
      <c r="Q27" s="15"/>
      <c r="R27" s="15"/>
      <c r="T27" s="6"/>
    </row>
    <row r="28" spans="1:21" x14ac:dyDescent="0.25">
      <c r="C28" s="15"/>
      <c r="D28" s="15"/>
      <c r="E28" s="15"/>
      <c r="F28" s="16"/>
      <c r="G28" s="15"/>
      <c r="H28" s="15"/>
      <c r="I28" s="15"/>
      <c r="J28" s="15"/>
      <c r="K28" s="15"/>
      <c r="L28" s="16"/>
      <c r="M28" s="15"/>
      <c r="N28" s="15"/>
      <c r="O28" s="15"/>
      <c r="P28" s="15"/>
      <c r="Q28" s="15"/>
      <c r="R28" s="15"/>
      <c r="T28" s="6"/>
    </row>
    <row r="29" spans="1:21" x14ac:dyDescent="0.25">
      <c r="C29" s="15"/>
      <c r="D29" s="15"/>
      <c r="E29" s="15"/>
      <c r="F29" s="16"/>
      <c r="G29" s="15"/>
      <c r="H29" s="15"/>
      <c r="I29" s="15"/>
      <c r="J29" s="15"/>
      <c r="K29" s="15"/>
      <c r="L29" s="16"/>
      <c r="M29" s="15"/>
      <c r="N29" s="15"/>
      <c r="O29" s="15"/>
      <c r="P29" s="15"/>
      <c r="Q29" s="15"/>
      <c r="R29" s="15"/>
      <c r="T29" s="6"/>
    </row>
    <row r="30" spans="1:21" x14ac:dyDescent="0.25">
      <c r="C30" s="15"/>
      <c r="D30" s="15"/>
      <c r="E30" s="15"/>
      <c r="F30" s="16"/>
      <c r="G30" s="15"/>
      <c r="H30" s="15"/>
      <c r="I30" s="15"/>
      <c r="J30" s="15"/>
      <c r="K30" s="15"/>
      <c r="L30" s="16"/>
      <c r="M30" s="15"/>
      <c r="N30" s="15"/>
      <c r="O30" s="15"/>
      <c r="P30" s="15"/>
      <c r="Q30" s="15"/>
      <c r="R30" s="15"/>
      <c r="T30" s="6"/>
    </row>
    <row r="31" spans="1:21" x14ac:dyDescent="0.25">
      <c r="C31" s="15"/>
      <c r="D31" s="15"/>
      <c r="E31" s="15"/>
      <c r="F31" s="16"/>
      <c r="G31" s="15"/>
      <c r="H31" s="15"/>
      <c r="I31" s="15"/>
      <c r="J31" s="15"/>
      <c r="K31" s="15"/>
      <c r="L31" s="16"/>
      <c r="M31" s="15"/>
      <c r="N31" s="15"/>
      <c r="O31" s="15"/>
      <c r="P31" s="15"/>
      <c r="Q31" s="15"/>
      <c r="R31" s="15"/>
      <c r="T31" s="6"/>
    </row>
    <row r="32" spans="1:21" x14ac:dyDescent="0.25"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</row>
    <row r="33" spans="3:18" x14ac:dyDescent="0.25">
      <c r="C33" s="16"/>
      <c r="D33" s="15"/>
      <c r="E33" s="16"/>
      <c r="F33" s="15"/>
      <c r="G33" s="16"/>
      <c r="H33" s="16"/>
      <c r="I33" s="15"/>
      <c r="J33" s="15"/>
      <c r="K33" s="15"/>
      <c r="L33" s="15"/>
      <c r="M33" s="15"/>
      <c r="N33" s="15"/>
      <c r="O33" s="16"/>
      <c r="P33" s="15"/>
      <c r="Q33" s="16"/>
      <c r="R33" s="15"/>
    </row>
    <row r="34" spans="3:18" x14ac:dyDescent="0.25">
      <c r="C34" s="16"/>
      <c r="D34" s="15"/>
      <c r="E34" s="16"/>
      <c r="F34" s="15"/>
      <c r="G34" s="16"/>
      <c r="H34" s="16"/>
      <c r="I34" s="15"/>
      <c r="J34" s="15"/>
      <c r="K34" s="15"/>
      <c r="L34" s="15"/>
      <c r="M34" s="15"/>
      <c r="N34" s="15"/>
      <c r="O34" s="16"/>
      <c r="P34" s="15"/>
      <c r="Q34" s="16"/>
      <c r="R34" s="15"/>
    </row>
    <row r="35" spans="3:18" x14ac:dyDescent="0.25">
      <c r="C35" s="16"/>
      <c r="D35" s="15"/>
      <c r="E35" s="16"/>
      <c r="F35" s="15"/>
      <c r="G35" s="16"/>
      <c r="H35" s="16"/>
      <c r="I35" s="15"/>
      <c r="J35" s="15"/>
      <c r="K35" s="15"/>
      <c r="L35" s="15"/>
      <c r="M35" s="15"/>
      <c r="N35" s="15"/>
      <c r="O35" s="16"/>
      <c r="P35" s="15"/>
      <c r="Q35" s="16"/>
      <c r="R35" s="15"/>
    </row>
    <row r="36" spans="3:18" x14ac:dyDescent="0.25">
      <c r="C36" s="16"/>
      <c r="D36" s="15"/>
      <c r="E36" s="16"/>
      <c r="F36" s="15"/>
      <c r="G36" s="16"/>
      <c r="H36" s="16"/>
      <c r="I36" s="15"/>
      <c r="J36" s="15"/>
      <c r="K36" s="15"/>
      <c r="L36" s="15"/>
      <c r="M36" s="15"/>
      <c r="N36" s="15"/>
      <c r="O36" s="16"/>
      <c r="P36" s="15"/>
      <c r="Q36" s="16"/>
      <c r="R36" s="15"/>
    </row>
    <row r="37" spans="3:18" x14ac:dyDescent="0.25">
      <c r="C37" s="16"/>
      <c r="D37" s="15"/>
      <c r="E37" s="16"/>
      <c r="F37" s="15"/>
      <c r="G37" s="16"/>
      <c r="H37" s="16"/>
      <c r="I37" s="15"/>
      <c r="J37" s="15"/>
      <c r="K37" s="15"/>
      <c r="L37" s="15"/>
      <c r="M37" s="15"/>
      <c r="N37" s="15"/>
      <c r="O37" s="16"/>
      <c r="P37" s="15"/>
      <c r="Q37" s="16"/>
      <c r="R37" s="15"/>
    </row>
  </sheetData>
  <mergeCells count="8">
    <mergeCell ref="A3:A7"/>
    <mergeCell ref="A9:A13"/>
    <mergeCell ref="A15:A19"/>
    <mergeCell ref="O1:R1"/>
    <mergeCell ref="K1:M1"/>
    <mergeCell ref="C1:I1"/>
    <mergeCell ref="S3:S7"/>
    <mergeCell ref="S9:S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Notre Dame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2017-05-02T17:28:22Z</dcterms:created>
  <dcterms:modified xsi:type="dcterms:W3CDTF">2017-05-07T21:43:35Z</dcterms:modified>
</cp:coreProperties>
</file>