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10" i="1" l="1"/>
  <c r="V11" i="1"/>
  <c r="V12" i="1"/>
  <c r="V13" i="1"/>
  <c r="V9" i="1"/>
  <c r="V4" i="1"/>
  <c r="V5" i="1"/>
  <c r="V6" i="1"/>
  <c r="V7" i="1"/>
  <c r="V3" i="1"/>
  <c r="U10" i="1"/>
  <c r="U11" i="1"/>
  <c r="U12" i="1"/>
  <c r="U13" i="1"/>
  <c r="U9" i="1"/>
  <c r="U4" i="1"/>
  <c r="U5" i="1"/>
  <c r="U6" i="1"/>
  <c r="U7" i="1"/>
  <c r="U3" i="1"/>
</calcChain>
</file>

<file path=xl/sharedStrings.xml><?xml version="1.0" encoding="utf-8"?>
<sst xmlns="http://schemas.openxmlformats.org/spreadsheetml/2006/main" count="190" uniqueCount="107">
  <si>
    <t>INPUT</t>
  </si>
  <si>
    <t>ACCUMULATION</t>
  </si>
  <si>
    <t>EXPORT</t>
  </si>
  <si>
    <t>Groundwater</t>
  </si>
  <si>
    <t>Stream</t>
  </si>
  <si>
    <t>Precip</t>
  </si>
  <si>
    <t>Airborne</t>
  </si>
  <si>
    <t>Shallow Subsurface</t>
  </si>
  <si>
    <t>Wetland</t>
  </si>
  <si>
    <t>Total</t>
  </si>
  <si>
    <t>Water Column</t>
  </si>
  <si>
    <t>Sediment</t>
  </si>
  <si>
    <t xml:space="preserve">Emissions </t>
  </si>
  <si>
    <t>NEP</t>
  </si>
  <si>
    <t>NEP O2 methods</t>
  </si>
  <si>
    <t>DOC</t>
  </si>
  <si>
    <t>MO</t>
  </si>
  <si>
    <t>-</t>
  </si>
  <si>
    <t>NEP OC</t>
  </si>
  <si>
    <t>EL</t>
  </si>
  <si>
    <t>HB</t>
  </si>
  <si>
    <t>WL</t>
  </si>
  <si>
    <t>CR</t>
  </si>
  <si>
    <t>DIC</t>
  </si>
  <si>
    <t>NEP IC</t>
  </si>
  <si>
    <t>POC</t>
  </si>
  <si>
    <t xml:space="preserve">NEP IC </t>
  </si>
  <si>
    <r>
      <t xml:space="preserve">1147.0 </t>
    </r>
    <r>
      <rPr>
        <sz val="11"/>
        <color theme="1"/>
        <rFont val="Calibri"/>
        <family val="2"/>
      </rPr>
      <t>± 273</t>
    </r>
  </si>
  <si>
    <r>
      <t xml:space="preserve">325.8 </t>
    </r>
    <r>
      <rPr>
        <sz val="11"/>
        <color theme="1"/>
        <rFont val="Calibri"/>
        <family val="2"/>
      </rPr>
      <t>± 78</t>
    </r>
  </si>
  <si>
    <r>
      <t xml:space="preserve">531.5 </t>
    </r>
    <r>
      <rPr>
        <sz val="11"/>
        <color theme="1"/>
        <rFont val="Calibri"/>
        <family val="2"/>
      </rPr>
      <t>± 127</t>
    </r>
  </si>
  <si>
    <r>
      <t xml:space="preserve">36.1 </t>
    </r>
    <r>
      <rPr>
        <sz val="11"/>
        <color theme="1"/>
        <rFont val="Calibri"/>
        <family val="2"/>
      </rPr>
      <t>± 9</t>
    </r>
  </si>
  <si>
    <r>
      <t xml:space="preserve">40.5 </t>
    </r>
    <r>
      <rPr>
        <sz val="11"/>
        <color theme="1"/>
        <rFont val="Calibri"/>
        <family val="2"/>
      </rPr>
      <t>± 8</t>
    </r>
  </si>
  <si>
    <r>
      <t xml:space="preserve">4 </t>
    </r>
    <r>
      <rPr>
        <sz val="11"/>
        <color theme="1"/>
        <rFont val="Calibri"/>
        <family val="2"/>
      </rPr>
      <t>± 1</t>
    </r>
  </si>
  <si>
    <r>
      <t xml:space="preserve">10 </t>
    </r>
    <r>
      <rPr>
        <sz val="11"/>
        <color theme="1"/>
        <rFont val="Calibri"/>
        <family val="2"/>
      </rPr>
      <t>± 2</t>
    </r>
  </si>
  <si>
    <r>
      <t xml:space="preserve">3.1 </t>
    </r>
    <r>
      <rPr>
        <sz val="11"/>
        <color theme="1"/>
        <rFont val="Calibri"/>
        <family val="2"/>
      </rPr>
      <t>± 1</t>
    </r>
  </si>
  <si>
    <r>
      <t xml:space="preserve">16.5 </t>
    </r>
    <r>
      <rPr>
        <sz val="11"/>
        <color theme="1"/>
        <rFont val="Calibri"/>
        <family val="2"/>
      </rPr>
      <t>± 3</t>
    </r>
  </si>
  <si>
    <r>
      <t xml:space="preserve">22.7 </t>
    </r>
    <r>
      <rPr>
        <sz val="11"/>
        <color theme="1"/>
        <rFont val="Calibri"/>
        <family val="2"/>
      </rPr>
      <t>± 5</t>
    </r>
  </si>
  <si>
    <r>
      <t xml:space="preserve">39.2 </t>
    </r>
    <r>
      <rPr>
        <sz val="11"/>
        <color theme="1"/>
        <rFont val="Calibri"/>
        <family val="2"/>
      </rPr>
      <t>± 8</t>
    </r>
  </si>
  <si>
    <r>
      <t xml:space="preserve">24.0 </t>
    </r>
    <r>
      <rPr>
        <sz val="11"/>
        <color theme="1"/>
        <rFont val="Calibri"/>
        <family val="2"/>
      </rPr>
      <t>± 5</t>
    </r>
  </si>
  <si>
    <r>
      <t xml:space="preserve">12.3 </t>
    </r>
    <r>
      <rPr>
        <sz val="11"/>
        <color theme="1"/>
        <rFont val="Calibri"/>
        <family val="2"/>
      </rPr>
      <t>± 3</t>
    </r>
  </si>
  <si>
    <r>
      <t xml:space="preserve">12.9 </t>
    </r>
    <r>
      <rPr>
        <sz val="11"/>
        <color theme="1"/>
        <rFont val="Calibri"/>
        <family val="2"/>
      </rPr>
      <t>± 3</t>
    </r>
  </si>
  <si>
    <r>
      <t xml:space="preserve">117.2 </t>
    </r>
    <r>
      <rPr>
        <sz val="11"/>
        <color theme="1"/>
        <rFont val="Calibri"/>
        <family val="2"/>
      </rPr>
      <t>± 28</t>
    </r>
  </si>
  <si>
    <r>
      <t xml:space="preserve">156.5 </t>
    </r>
    <r>
      <rPr>
        <sz val="11"/>
        <color theme="1"/>
        <rFont val="Calibri"/>
        <family val="2"/>
      </rPr>
      <t>± 37</t>
    </r>
  </si>
  <si>
    <r>
      <t xml:space="preserve">66.2 </t>
    </r>
    <r>
      <rPr>
        <sz val="11"/>
        <color theme="1"/>
        <rFont val="Calibri"/>
        <family val="2"/>
      </rPr>
      <t>± 16</t>
    </r>
  </si>
  <si>
    <r>
      <t xml:space="preserve">105.6 </t>
    </r>
    <r>
      <rPr>
        <sz val="11"/>
        <color theme="1"/>
        <rFont val="Calibri"/>
        <family val="2"/>
      </rPr>
      <t>± 25</t>
    </r>
  </si>
  <si>
    <r>
      <t xml:space="preserve">6.2 </t>
    </r>
    <r>
      <rPr>
        <sz val="11"/>
        <color theme="1"/>
        <rFont val="Calibri"/>
        <family val="2"/>
      </rPr>
      <t>± 1</t>
    </r>
  </si>
  <si>
    <r>
      <t xml:space="preserve">28.4 </t>
    </r>
    <r>
      <rPr>
        <sz val="11"/>
        <color theme="1"/>
        <rFont val="Calibri"/>
        <family val="2"/>
      </rPr>
      <t xml:space="preserve">± 7 </t>
    </r>
  </si>
  <si>
    <r>
      <t xml:space="preserve">25.5 </t>
    </r>
    <r>
      <rPr>
        <sz val="11"/>
        <color theme="1"/>
        <rFont val="Calibri"/>
        <family val="2"/>
      </rPr>
      <t>± 6</t>
    </r>
  </si>
  <si>
    <r>
      <t xml:space="preserve">14.9 </t>
    </r>
    <r>
      <rPr>
        <sz val="11"/>
        <color theme="1"/>
        <rFont val="Calibri"/>
        <family val="2"/>
      </rPr>
      <t>± 4</t>
    </r>
  </si>
  <si>
    <r>
      <t xml:space="preserve">25.6 </t>
    </r>
    <r>
      <rPr>
        <sz val="11"/>
        <color theme="1"/>
        <rFont val="Calibri"/>
        <family val="2"/>
      </rPr>
      <t>± 6</t>
    </r>
  </si>
  <si>
    <r>
      <t xml:space="preserve">14.3 </t>
    </r>
    <r>
      <rPr>
        <sz val="11"/>
        <color theme="1"/>
        <rFont val="Calibri"/>
        <family val="2"/>
      </rPr>
      <t>± 3</t>
    </r>
  </si>
  <si>
    <r>
      <t xml:space="preserve">10.0 </t>
    </r>
    <r>
      <rPr>
        <sz val="11"/>
        <color theme="1"/>
        <rFont val="Calibri"/>
        <family val="2"/>
      </rPr>
      <t>± 2</t>
    </r>
  </si>
  <si>
    <r>
      <t xml:space="preserve">570.4 </t>
    </r>
    <r>
      <rPr>
        <sz val="11"/>
        <color theme="1"/>
        <rFont val="Calibri"/>
        <family val="2"/>
      </rPr>
      <t>± 136</t>
    </r>
  </si>
  <si>
    <r>
      <t xml:space="preserve">134.0 </t>
    </r>
    <r>
      <rPr>
        <sz val="11"/>
        <color theme="1"/>
        <rFont val="Calibri"/>
        <family val="2"/>
      </rPr>
      <t>± 32</t>
    </r>
  </si>
  <si>
    <r>
      <t xml:space="preserve">9.9 </t>
    </r>
    <r>
      <rPr>
        <sz val="11"/>
        <color theme="1"/>
        <rFont val="Calibri"/>
        <family val="2"/>
      </rPr>
      <t>± 2</t>
    </r>
  </si>
  <si>
    <t>3.6 ± 1</t>
  </si>
  <si>
    <r>
      <t xml:space="preserve">2.5 </t>
    </r>
    <r>
      <rPr>
        <sz val="11"/>
        <color theme="1"/>
        <rFont val="Calibri"/>
        <family val="2"/>
      </rPr>
      <t xml:space="preserve">± 1 </t>
    </r>
  </si>
  <si>
    <r>
      <t xml:space="preserve">33.4 </t>
    </r>
    <r>
      <rPr>
        <sz val="11"/>
        <color theme="1"/>
        <rFont val="Calibri"/>
        <family val="2"/>
      </rPr>
      <t>± 9</t>
    </r>
  </si>
  <si>
    <r>
      <t xml:space="preserve">2.7 </t>
    </r>
    <r>
      <rPr>
        <sz val="11"/>
        <color theme="1"/>
        <rFont val="Calibri"/>
        <family val="2"/>
      </rPr>
      <t>± 1</t>
    </r>
  </si>
  <si>
    <r>
      <t xml:space="preserve">0.7 </t>
    </r>
    <r>
      <rPr>
        <sz val="11"/>
        <color theme="1"/>
        <rFont val="Calibri"/>
        <family val="2"/>
      </rPr>
      <t>± 0</t>
    </r>
  </si>
  <si>
    <r>
      <t xml:space="preserve">40.8 </t>
    </r>
    <r>
      <rPr>
        <sz val="11"/>
        <color theme="1"/>
        <rFont val="Calibri"/>
        <family val="2"/>
      </rPr>
      <t>± 10</t>
    </r>
  </si>
  <si>
    <r>
      <t xml:space="preserve">17.0 </t>
    </r>
    <r>
      <rPr>
        <sz val="11"/>
        <color theme="1"/>
        <rFont val="Calibri"/>
        <family val="2"/>
      </rPr>
      <t>± 4</t>
    </r>
  </si>
  <si>
    <r>
      <t xml:space="preserve">54.5 </t>
    </r>
    <r>
      <rPr>
        <sz val="11"/>
        <color theme="1"/>
        <rFont val="Calibri"/>
        <family val="2"/>
      </rPr>
      <t>± 13</t>
    </r>
  </si>
  <si>
    <r>
      <t xml:space="preserve">9.4 </t>
    </r>
    <r>
      <rPr>
        <sz val="11"/>
        <color theme="1"/>
        <rFont val="Calibri"/>
        <family val="2"/>
      </rPr>
      <t>± 2</t>
    </r>
  </si>
  <si>
    <t>­0.2 ± 0</t>
  </si>
  <si>
    <r>
      <t xml:space="preserve">23.1 </t>
    </r>
    <r>
      <rPr>
        <sz val="11"/>
        <color theme="1"/>
        <rFont val="Calibri"/>
        <family val="2"/>
      </rPr>
      <t>± 6</t>
    </r>
  </si>
  <si>
    <r>
      <t xml:space="preserve">14.2 </t>
    </r>
    <r>
      <rPr>
        <sz val="11"/>
        <color theme="1"/>
        <rFont val="Calibri"/>
        <family val="2"/>
      </rPr>
      <t>± 3</t>
    </r>
  </si>
  <si>
    <r>
      <t xml:space="preserve">19.0 </t>
    </r>
    <r>
      <rPr>
        <sz val="11"/>
        <color theme="1"/>
        <rFont val="Calibri"/>
        <family val="2"/>
      </rPr>
      <t>± 5</t>
    </r>
  </si>
  <si>
    <r>
      <t xml:space="preserve">16.4 </t>
    </r>
    <r>
      <rPr>
        <sz val="11"/>
        <color theme="1"/>
        <rFont val="Calibri"/>
        <family val="2"/>
      </rPr>
      <t>± 4</t>
    </r>
  </si>
  <si>
    <t>16.9 ± 4</t>
  </si>
  <si>
    <t>3.0 ± 1</t>
  </si>
  <si>
    <t>42.8 ± 8</t>
  </si>
  <si>
    <r>
      <rPr>
        <sz val="11"/>
        <color theme="1"/>
        <rFont val="Calibri"/>
        <family val="2"/>
      </rPr>
      <t>­</t>
    </r>
    <r>
      <rPr>
        <sz val="11"/>
        <color theme="1"/>
        <rFont val="Calibri"/>
        <family val="2"/>
        <scheme val="minor"/>
      </rPr>
      <t>43.5 ± 8</t>
    </r>
  </si>
  <si>
    <t>19.2 ± 4</t>
  </si>
  <si>
    <t>32.1 ± 7</t>
  </si>
  <si>
    <t>4.4 ± 1</t>
  </si>
  <si>
    <t>2.9 ± 1</t>
  </si>
  <si>
    <t>86.3 ± 17</t>
  </si>
  <si>
    <t>52.1 ± 10</t>
  </si>
  <si>
    <t>152.8 ± 31</t>
  </si>
  <si>
    <t>72.5 ± 15</t>
  </si>
  <si>
    <t>154.0 ± 31</t>
  </si>
  <si>
    <t>6.4 ± 2</t>
  </si>
  <si>
    <t>29.4 ± 7</t>
  </si>
  <si>
    <t>2.8 ± 1</t>
  </si>
  <si>
    <t>0.4 ± 0</t>
  </si>
  <si>
    <t>1.9 ± 1</t>
  </si>
  <si>
    <t>0.3 ± 0</t>
  </si>
  <si>
    <t>807.1 ± 162</t>
  </si>
  <si>
    <t>101.8 ± 20</t>
  </si>
  <si>
    <t>61.2 ± 12</t>
  </si>
  <si>
    <t>12.5 ± 3</t>
  </si>
  <si>
    <t>21.3 ± 4</t>
  </si>
  <si>
    <t>389.3 ± 78</t>
  </si>
  <si>
    <t>6.6 ± 2</t>
  </si>
  <si>
    <t>4.6 ± 1</t>
  </si>
  <si>
    <t>1.3 ± 0</t>
  </si>
  <si>
    <t>2.6 ± 1</t>
  </si>
  <si>
    <t>51.8 ± 10</t>
  </si>
  <si>
    <t>7.6 ± 2</t>
  </si>
  <si>
    <t>2.1 ± 1</t>
  </si>
  <si>
    <t>247.2 ± 59</t>
  </si>
  <si>
    <t>170.6 ± 41</t>
  </si>
  <si>
    <t>530.6 ± 127</t>
  </si>
  <si>
    <t>151.8 ± 36</t>
  </si>
  <si>
    <t>54.9 ± 13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</si>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</sst>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F24" sqref="F24"/>
    </sheetView>
  </sheetViews>
  <sheetFormatPr defaultRowHeight="15" x14ac:dyDescent="0.25"/>
  <cols>
    <col min="1" max="1" width="5.42578125" customWidth="1"/>
    <col min="2" max="2" width="4.140625" bestFit="1" customWidth="1"/>
    <col min="3" max="3" width="12.7109375" bestFit="1" customWidth="1"/>
    <col min="4" max="4" width="11.42578125" bestFit="1" customWidth="1"/>
    <col min="5" max="5" width="6.5703125" bestFit="1" customWidth="1"/>
    <col min="6" max="6" width="9" bestFit="1" customWidth="1"/>
    <col min="7" max="7" width="10.7109375" bestFit="1" customWidth="1"/>
    <col min="8" max="8" width="10.42578125" bestFit="1" customWidth="1"/>
    <col min="9" max="9" width="6.5703125" bestFit="1" customWidth="1"/>
    <col min="11" max="11" width="9.140625" bestFit="1" customWidth="1"/>
    <col min="12" max="12" width="9.5703125" customWidth="1"/>
    <col min="13" max="13" width="5.5703125" bestFit="1" customWidth="1"/>
    <col min="15" max="15" width="12.7109375" bestFit="1" customWidth="1"/>
    <col min="16" max="17" width="10.42578125" bestFit="1" customWidth="1"/>
    <col min="18" max="19" width="5.5703125" bestFit="1" customWidth="1"/>
    <col min="20" max="20" width="6.28515625" bestFit="1" customWidth="1"/>
    <col min="21" max="21" width="8.85546875" bestFit="1" customWidth="1"/>
  </cols>
  <sheetData>
    <row r="1" spans="1:22" x14ac:dyDescent="0.25">
      <c r="A1" s="1"/>
      <c r="B1" s="1"/>
      <c r="C1" s="13" t="s">
        <v>0</v>
      </c>
      <c r="D1" s="13"/>
      <c r="E1" s="13"/>
      <c r="F1" s="13"/>
      <c r="G1" s="13"/>
      <c r="H1" s="13"/>
      <c r="I1" s="13"/>
      <c r="J1" s="1"/>
      <c r="K1" s="13" t="s">
        <v>1</v>
      </c>
      <c r="L1" s="13"/>
      <c r="M1" s="13"/>
      <c r="N1" s="1"/>
      <c r="O1" s="13" t="s">
        <v>2</v>
      </c>
      <c r="P1" s="13"/>
      <c r="Q1" s="13"/>
      <c r="R1" s="13"/>
      <c r="S1" s="2"/>
    </row>
    <row r="2" spans="1:22" s="6" customFormat="1" ht="30.75" customHeight="1" x14ac:dyDescent="0.25">
      <c r="A2" s="7"/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7" t="s">
        <v>106</v>
      </c>
      <c r="K2" s="7" t="s">
        <v>10</v>
      </c>
      <c r="L2" s="7" t="s">
        <v>11</v>
      </c>
      <c r="M2" s="8" t="s">
        <v>9</v>
      </c>
      <c r="N2" s="7" t="s">
        <v>106</v>
      </c>
      <c r="O2" s="7" t="s">
        <v>3</v>
      </c>
      <c r="P2" s="7" t="s">
        <v>4</v>
      </c>
      <c r="Q2" s="7" t="s">
        <v>12</v>
      </c>
      <c r="R2" s="8" t="s">
        <v>9</v>
      </c>
      <c r="S2" s="6" t="s">
        <v>106</v>
      </c>
      <c r="T2" s="8"/>
      <c r="U2" s="9" t="s">
        <v>13</v>
      </c>
      <c r="V2" s="6" t="s">
        <v>106</v>
      </c>
    </row>
    <row r="3" spans="1:22" x14ac:dyDescent="0.25">
      <c r="A3" s="14" t="s">
        <v>15</v>
      </c>
      <c r="B3" s="1" t="s">
        <v>16</v>
      </c>
      <c r="C3" s="4" t="s">
        <v>75</v>
      </c>
      <c r="D3" s="4" t="s">
        <v>27</v>
      </c>
      <c r="E3" s="4" t="s">
        <v>33</v>
      </c>
      <c r="F3" s="4" t="s">
        <v>17</v>
      </c>
      <c r="G3" s="4" t="s">
        <v>40</v>
      </c>
      <c r="H3" s="4" t="s">
        <v>50</v>
      </c>
      <c r="I3" s="5">
        <v>1188.60273972603</v>
      </c>
      <c r="J3" s="4">
        <v>273</v>
      </c>
      <c r="K3" s="4" t="s">
        <v>60</v>
      </c>
      <c r="L3" s="4" t="s">
        <v>17</v>
      </c>
      <c r="M3" s="5">
        <v>40.767123287671232</v>
      </c>
      <c r="N3" s="4">
        <v>10</v>
      </c>
      <c r="O3" s="4">
        <v>0</v>
      </c>
      <c r="P3" s="4" t="s">
        <v>88</v>
      </c>
      <c r="Q3" s="4" t="s">
        <v>17</v>
      </c>
      <c r="R3" s="5">
        <v>807.09589041095887</v>
      </c>
      <c r="S3" s="4">
        <v>162</v>
      </c>
      <c r="T3" s="11" t="s">
        <v>18</v>
      </c>
      <c r="U3" s="3">
        <f>R3+M3+R15+M15-I3-I15</f>
        <v>-216.73972602740005</v>
      </c>
      <c r="V3">
        <f>SQRT(S3^2+N3^2+J3^2+J15^2+N15^2+S15^2)</f>
        <v>318.45721847683086</v>
      </c>
    </row>
    <row r="4" spans="1:22" x14ac:dyDescent="0.25">
      <c r="A4" s="14"/>
      <c r="B4" s="1" t="s">
        <v>19</v>
      </c>
      <c r="C4" s="4">
        <v>0</v>
      </c>
      <c r="D4" s="4" t="s">
        <v>28</v>
      </c>
      <c r="E4" s="4" t="s">
        <v>33</v>
      </c>
      <c r="F4" s="4" t="s">
        <v>17</v>
      </c>
      <c r="G4" s="4" t="s">
        <v>41</v>
      </c>
      <c r="H4" s="4" t="s">
        <v>51</v>
      </c>
      <c r="I4" s="5">
        <v>462.98630136986299</v>
      </c>
      <c r="J4" s="4">
        <v>82.9</v>
      </c>
      <c r="K4" s="4" t="s">
        <v>61</v>
      </c>
      <c r="L4" s="4" t="s">
        <v>17</v>
      </c>
      <c r="M4" s="5">
        <v>16.986301369863014</v>
      </c>
      <c r="N4" s="4">
        <v>4</v>
      </c>
      <c r="O4" s="4" t="s">
        <v>82</v>
      </c>
      <c r="P4" s="4" t="s">
        <v>89</v>
      </c>
      <c r="Q4" s="4" t="s">
        <v>17</v>
      </c>
      <c r="R4" s="5">
        <v>108.16438356164383</v>
      </c>
      <c r="S4">
        <v>20</v>
      </c>
      <c r="T4" s="11"/>
      <c r="U4" s="3">
        <f>R4+M4+R16+M16-I4-I16</f>
        <v>-301.83561643835611</v>
      </c>
      <c r="V4">
        <f t="shared" ref="V4:V7" si="0">SQRT(S4^2+N4^2+J4^2+J16^2+N16^2+S16^2)</f>
        <v>86.12438679026981</v>
      </c>
    </row>
    <row r="5" spans="1:22" x14ac:dyDescent="0.25">
      <c r="A5" s="14"/>
      <c r="B5" s="1" t="s">
        <v>20</v>
      </c>
      <c r="C5" s="4">
        <v>0</v>
      </c>
      <c r="D5" s="4">
        <v>0</v>
      </c>
      <c r="E5" s="4" t="s">
        <v>33</v>
      </c>
      <c r="F5" s="4" t="s">
        <v>17</v>
      </c>
      <c r="G5" s="4" t="s">
        <v>42</v>
      </c>
      <c r="H5" s="4" t="s">
        <v>52</v>
      </c>
      <c r="I5" s="5">
        <v>736.9</v>
      </c>
      <c r="J5" s="4">
        <v>141</v>
      </c>
      <c r="K5" s="4" t="s">
        <v>62</v>
      </c>
      <c r="L5" s="4" t="s">
        <v>17</v>
      </c>
      <c r="M5" s="5">
        <v>54.547945205479451</v>
      </c>
      <c r="N5" s="4">
        <v>13</v>
      </c>
      <c r="O5" s="4" t="s">
        <v>83</v>
      </c>
      <c r="P5" s="4" t="s">
        <v>90</v>
      </c>
      <c r="Q5" s="4" t="s">
        <v>17</v>
      </c>
      <c r="R5" s="5">
        <v>90.6</v>
      </c>
      <c r="S5">
        <v>14</v>
      </c>
      <c r="T5" s="11"/>
      <c r="U5" s="3">
        <f>R5+M5+R17+M17-I5-I17</f>
        <v>-519.54246575342461</v>
      </c>
      <c r="V5">
        <f t="shared" si="0"/>
        <v>146.06505399992156</v>
      </c>
    </row>
    <row r="6" spans="1:22" x14ac:dyDescent="0.25">
      <c r="A6" s="14"/>
      <c r="B6" s="1" t="s">
        <v>21</v>
      </c>
      <c r="C6" s="4">
        <v>0</v>
      </c>
      <c r="D6" s="4">
        <v>0</v>
      </c>
      <c r="E6" s="4" t="s">
        <v>33</v>
      </c>
      <c r="F6" s="4" t="s">
        <v>17</v>
      </c>
      <c r="G6" s="4" t="s">
        <v>43</v>
      </c>
      <c r="H6" s="4" t="s">
        <v>53</v>
      </c>
      <c r="I6" s="5">
        <v>210.2</v>
      </c>
      <c r="J6" s="4">
        <v>36</v>
      </c>
      <c r="K6" s="4" t="s">
        <v>63</v>
      </c>
      <c r="L6" s="4" t="s">
        <v>17</v>
      </c>
      <c r="M6" s="5">
        <v>9.4246575342465757</v>
      </c>
      <c r="N6" s="4">
        <v>2</v>
      </c>
      <c r="O6" s="4" t="s">
        <v>84</v>
      </c>
      <c r="P6" s="4" t="s">
        <v>91</v>
      </c>
      <c r="Q6" s="4" t="s">
        <v>17</v>
      </c>
      <c r="R6" s="5">
        <v>15.3</v>
      </c>
      <c r="S6">
        <v>3</v>
      </c>
      <c r="T6" s="11"/>
      <c r="U6" s="3">
        <f>R6+M6+R18+M18-I6-I18</f>
        <v>-116.50410958904109</v>
      </c>
      <c r="V6">
        <f t="shared" si="0"/>
        <v>39.874804074753769</v>
      </c>
    </row>
    <row r="7" spans="1:22" x14ac:dyDescent="0.25">
      <c r="A7" s="14"/>
      <c r="B7" s="1" t="s">
        <v>22</v>
      </c>
      <c r="C7" s="4">
        <v>0</v>
      </c>
      <c r="D7" s="4">
        <v>0</v>
      </c>
      <c r="E7" s="4" t="s">
        <v>33</v>
      </c>
      <c r="F7" s="4" t="s">
        <v>17</v>
      </c>
      <c r="G7" s="4" t="s">
        <v>44</v>
      </c>
      <c r="H7" s="4" t="s">
        <v>54</v>
      </c>
      <c r="I7" s="5">
        <v>125.53424657534246</v>
      </c>
      <c r="J7" s="4">
        <v>25</v>
      </c>
      <c r="K7" s="15" t="s">
        <v>64</v>
      </c>
      <c r="L7" s="4" t="s">
        <v>17</v>
      </c>
      <c r="M7" s="5">
        <v>-0.24657534246575341</v>
      </c>
      <c r="N7" s="4">
        <v>0</v>
      </c>
      <c r="O7" s="4" t="s">
        <v>85</v>
      </c>
      <c r="P7" s="4" t="s">
        <v>92</v>
      </c>
      <c r="Q7" s="4" t="s">
        <v>17</v>
      </c>
      <c r="R7" s="5">
        <v>21.698630136986303</v>
      </c>
      <c r="S7">
        <v>4</v>
      </c>
      <c r="T7" s="11"/>
      <c r="U7" s="3">
        <f>R7+M7+R19+M19-I7-I19</f>
        <v>71.863013698630141</v>
      </c>
      <c r="V7">
        <f t="shared" si="0"/>
        <v>40.926763859362246</v>
      </c>
    </row>
    <row r="8" spans="1:22" x14ac:dyDescent="0.25">
      <c r="A8" s="2"/>
      <c r="B8" s="1"/>
      <c r="C8" s="4"/>
      <c r="D8" s="4"/>
      <c r="E8" s="4"/>
      <c r="F8" s="4"/>
      <c r="G8" s="4"/>
      <c r="H8" s="4"/>
      <c r="I8" s="5"/>
      <c r="J8" s="4"/>
      <c r="K8" s="4"/>
      <c r="L8" s="4"/>
      <c r="M8" s="5"/>
      <c r="N8" s="4"/>
      <c r="O8" s="4"/>
      <c r="P8" s="4"/>
      <c r="Q8" s="4"/>
      <c r="R8" s="5"/>
      <c r="T8" s="5"/>
      <c r="U8" s="3"/>
    </row>
    <row r="9" spans="1:22" x14ac:dyDescent="0.25">
      <c r="A9" s="14" t="s">
        <v>23</v>
      </c>
      <c r="B9" s="1" t="s">
        <v>16</v>
      </c>
      <c r="C9" s="4" t="s">
        <v>76</v>
      </c>
      <c r="D9" s="4" t="s">
        <v>29</v>
      </c>
      <c r="E9" s="4" t="s">
        <v>34</v>
      </c>
      <c r="F9" s="4" t="s">
        <v>17</v>
      </c>
      <c r="G9" s="4" t="s">
        <v>45</v>
      </c>
      <c r="H9" s="15" t="s">
        <v>55</v>
      </c>
      <c r="I9" s="5">
        <v>544.4</v>
      </c>
      <c r="J9" s="4">
        <v>127</v>
      </c>
      <c r="K9" s="4" t="s">
        <v>65</v>
      </c>
      <c r="L9" s="4" t="s">
        <v>17</v>
      </c>
      <c r="M9" s="5">
        <v>23.068493150684933</v>
      </c>
      <c r="N9" s="4">
        <v>6</v>
      </c>
      <c r="O9" s="4">
        <v>0</v>
      </c>
      <c r="P9" s="4" t="s">
        <v>93</v>
      </c>
      <c r="Q9" s="4" t="s">
        <v>101</v>
      </c>
      <c r="R9" s="5">
        <v>636.52054794520541</v>
      </c>
      <c r="S9" s="4">
        <v>98</v>
      </c>
      <c r="T9" s="11" t="s">
        <v>24</v>
      </c>
      <c r="U9" s="3">
        <f>I9-M9-R9</f>
        <v>-115.18904109589039</v>
      </c>
      <c r="V9">
        <f>SQRT(S9^2+N9^2+J9^2)</f>
        <v>160.52725625263767</v>
      </c>
    </row>
    <row r="10" spans="1:22" x14ac:dyDescent="0.25">
      <c r="A10" s="14"/>
      <c r="B10" s="1" t="s">
        <v>19</v>
      </c>
      <c r="C10" s="4">
        <v>0</v>
      </c>
      <c r="D10" s="4" t="s">
        <v>30</v>
      </c>
      <c r="E10" s="4" t="s">
        <v>34</v>
      </c>
      <c r="F10" s="4" t="s">
        <v>17</v>
      </c>
      <c r="G10" s="4" t="s">
        <v>46</v>
      </c>
      <c r="H10" s="4" t="s">
        <v>56</v>
      </c>
      <c r="I10" s="5">
        <v>70.099999999999994</v>
      </c>
      <c r="J10" s="4">
        <v>11</v>
      </c>
      <c r="K10" s="4" t="s">
        <v>66</v>
      </c>
      <c r="L10" s="4" t="s">
        <v>17</v>
      </c>
      <c r="M10" s="5">
        <v>14.191780821917808</v>
      </c>
      <c r="N10" s="4">
        <v>3</v>
      </c>
      <c r="O10" s="4" t="s">
        <v>85</v>
      </c>
      <c r="P10" s="4" t="s">
        <v>94</v>
      </c>
      <c r="Q10" s="4" t="s">
        <v>102</v>
      </c>
      <c r="R10" s="5">
        <v>177.67123287671234</v>
      </c>
      <c r="S10">
        <v>41</v>
      </c>
      <c r="T10" s="11"/>
      <c r="U10" s="3">
        <f>I10-M10-R10</f>
        <v>-121.76301369863015</v>
      </c>
      <c r="V10">
        <f t="shared" ref="V10:V13" si="1">SQRT(S10^2+N10^2+J10^2)</f>
        <v>42.555845661906424</v>
      </c>
    </row>
    <row r="11" spans="1:22" x14ac:dyDescent="0.25">
      <c r="A11" s="14"/>
      <c r="B11" s="1" t="s">
        <v>20</v>
      </c>
      <c r="C11" s="4">
        <v>0</v>
      </c>
      <c r="D11" s="4">
        <v>0</v>
      </c>
      <c r="E11" s="4" t="s">
        <v>34</v>
      </c>
      <c r="F11" s="4" t="s">
        <v>17</v>
      </c>
      <c r="G11" s="4" t="s">
        <v>47</v>
      </c>
      <c r="H11" s="4" t="s">
        <v>57</v>
      </c>
      <c r="I11" s="5">
        <v>62</v>
      </c>
      <c r="J11" s="4">
        <v>11</v>
      </c>
      <c r="K11" s="4" t="s">
        <v>67</v>
      </c>
      <c r="L11" s="4" t="s">
        <v>17</v>
      </c>
      <c r="M11" s="5">
        <v>19.041095890410958</v>
      </c>
      <c r="N11" s="4">
        <v>5</v>
      </c>
      <c r="O11" s="4" t="s">
        <v>86</v>
      </c>
      <c r="P11" s="4" t="s">
        <v>95</v>
      </c>
      <c r="Q11" s="4" t="s">
        <v>103</v>
      </c>
      <c r="R11" s="5">
        <v>537.1</v>
      </c>
      <c r="S11">
        <v>127</v>
      </c>
      <c r="T11" s="11"/>
      <c r="U11" s="3">
        <f>I11-M11-R11</f>
        <v>-494.14109589041095</v>
      </c>
      <c r="V11">
        <f t="shared" si="1"/>
        <v>127.57350822173073</v>
      </c>
    </row>
    <row r="12" spans="1:22" x14ac:dyDescent="0.25">
      <c r="A12" s="14"/>
      <c r="B12" s="1" t="s">
        <v>21</v>
      </c>
      <c r="C12" s="4">
        <v>0</v>
      </c>
      <c r="D12" s="4">
        <v>0</v>
      </c>
      <c r="E12" s="4" t="s">
        <v>34</v>
      </c>
      <c r="F12" s="4" t="s">
        <v>17</v>
      </c>
      <c r="G12" s="4" t="s">
        <v>48</v>
      </c>
      <c r="H12" s="4" t="s">
        <v>58</v>
      </c>
      <c r="I12" s="5">
        <v>18.7</v>
      </c>
      <c r="J12" s="4">
        <v>4</v>
      </c>
      <c r="K12" s="4" t="s">
        <v>68</v>
      </c>
      <c r="L12" s="4" t="s">
        <v>17</v>
      </c>
      <c r="M12" s="5">
        <v>16.438356164383563</v>
      </c>
      <c r="N12" s="4">
        <v>4</v>
      </c>
      <c r="O12" s="4" t="s">
        <v>87</v>
      </c>
      <c r="P12" s="4" t="s">
        <v>96</v>
      </c>
      <c r="Q12" s="4" t="s">
        <v>104</v>
      </c>
      <c r="R12" s="5">
        <v>153.4</v>
      </c>
      <c r="S12">
        <v>36</v>
      </c>
      <c r="T12" s="11"/>
      <c r="U12" s="3">
        <f>I12-M12-R12</f>
        <v>-151.13835616438357</v>
      </c>
      <c r="V12">
        <f t="shared" si="1"/>
        <v>36.441734316577197</v>
      </c>
    </row>
    <row r="13" spans="1:22" x14ac:dyDescent="0.25">
      <c r="A13" s="14"/>
      <c r="B13" s="1" t="s">
        <v>22</v>
      </c>
      <c r="C13" s="4">
        <v>0</v>
      </c>
      <c r="D13" s="4">
        <v>0</v>
      </c>
      <c r="E13" s="4" t="s">
        <v>34</v>
      </c>
      <c r="F13" s="4" t="s">
        <v>17</v>
      </c>
      <c r="G13" s="4" t="s">
        <v>49</v>
      </c>
      <c r="H13" s="4" t="s">
        <v>59</v>
      </c>
      <c r="I13" s="5">
        <v>29.4</v>
      </c>
      <c r="J13" s="4">
        <v>6</v>
      </c>
      <c r="K13" s="4" t="s">
        <v>69</v>
      </c>
      <c r="L13" s="4" t="s">
        <v>17</v>
      </c>
      <c r="M13" s="5">
        <v>16.904109589041095</v>
      </c>
      <c r="N13" s="4">
        <v>4</v>
      </c>
      <c r="O13" s="4">
        <v>2.7397260273972601E-2</v>
      </c>
      <c r="P13" s="4" t="s">
        <v>97</v>
      </c>
      <c r="Q13" s="4" t="s">
        <v>105</v>
      </c>
      <c r="R13" s="5">
        <v>57.479452054794521</v>
      </c>
      <c r="S13" s="4">
        <v>13</v>
      </c>
      <c r="T13" s="11"/>
      <c r="U13" s="3">
        <f>I13-M13-R13</f>
        <v>-44.983561643835614</v>
      </c>
      <c r="V13">
        <f t="shared" si="1"/>
        <v>14.866068747318506</v>
      </c>
    </row>
    <row r="14" spans="1:22" x14ac:dyDescent="0.25">
      <c r="A14" s="2"/>
      <c r="B14" s="1"/>
      <c r="C14" s="4"/>
      <c r="D14" s="4"/>
      <c r="E14" s="4"/>
      <c r="F14" s="4"/>
      <c r="G14" s="4"/>
      <c r="H14" s="4"/>
      <c r="I14" s="5"/>
      <c r="J14" s="4"/>
      <c r="K14" s="4"/>
      <c r="L14" s="4"/>
      <c r="M14" s="5"/>
      <c r="N14" s="4"/>
      <c r="O14" s="4"/>
      <c r="P14" s="4"/>
      <c r="Q14" s="4"/>
      <c r="R14" s="5"/>
      <c r="S14" s="3"/>
      <c r="T14" s="3"/>
      <c r="U14" s="3"/>
    </row>
    <row r="15" spans="1:22" x14ac:dyDescent="0.25">
      <c r="A15" s="12" t="s">
        <v>25</v>
      </c>
      <c r="B15" s="1" t="s">
        <v>16</v>
      </c>
      <c r="C15" s="4" t="s">
        <v>17</v>
      </c>
      <c r="D15" s="4" t="s">
        <v>31</v>
      </c>
      <c r="E15" s="4" t="s">
        <v>17</v>
      </c>
      <c r="F15" s="4" t="s">
        <v>35</v>
      </c>
      <c r="G15" s="4" t="s">
        <v>17</v>
      </c>
      <c r="H15" s="4" t="s">
        <v>17</v>
      </c>
      <c r="I15" s="5">
        <v>56.93150684931507</v>
      </c>
      <c r="J15" s="4">
        <v>9</v>
      </c>
      <c r="K15" s="4" t="s">
        <v>71</v>
      </c>
      <c r="L15" s="4" t="s">
        <v>77</v>
      </c>
      <c r="M15" s="5">
        <v>129.17808219178082</v>
      </c>
      <c r="N15" s="4">
        <v>19</v>
      </c>
      <c r="O15" s="4" t="s">
        <v>17</v>
      </c>
      <c r="P15" s="4" t="s">
        <v>98</v>
      </c>
      <c r="Q15" s="4" t="s">
        <v>17</v>
      </c>
      <c r="R15" s="5">
        <v>51.753424657534246</v>
      </c>
      <c r="S15" s="3">
        <v>10</v>
      </c>
      <c r="T15" s="3"/>
      <c r="U15" s="3"/>
    </row>
    <row r="16" spans="1:22" x14ac:dyDescent="0.25">
      <c r="A16" s="12"/>
      <c r="B16" s="1" t="s">
        <v>19</v>
      </c>
      <c r="C16" s="4" t="s">
        <v>17</v>
      </c>
      <c r="D16" s="4" t="s">
        <v>32</v>
      </c>
      <c r="E16" s="4" t="s">
        <v>17</v>
      </c>
      <c r="F16" s="4" t="s">
        <v>36</v>
      </c>
      <c r="G16" s="4" t="s">
        <v>17</v>
      </c>
      <c r="H16" s="4" t="s">
        <v>17</v>
      </c>
      <c r="I16" s="5">
        <v>26.657534246575338</v>
      </c>
      <c r="J16" s="4">
        <v>5</v>
      </c>
      <c r="K16" s="4" t="s">
        <v>70</v>
      </c>
      <c r="L16" s="4" t="s">
        <v>78</v>
      </c>
      <c r="M16" s="5">
        <v>55.095890410958901</v>
      </c>
      <c r="N16" s="4">
        <v>10</v>
      </c>
      <c r="O16" s="4" t="s">
        <v>17</v>
      </c>
      <c r="P16" s="4" t="s">
        <v>99</v>
      </c>
      <c r="Q16" s="4" t="s">
        <v>17</v>
      </c>
      <c r="R16" s="5">
        <v>7.5616438356164384</v>
      </c>
      <c r="S16" s="3">
        <v>2</v>
      </c>
      <c r="T16" s="3"/>
      <c r="U16" s="3"/>
    </row>
    <row r="17" spans="1:21" x14ac:dyDescent="0.25">
      <c r="A17" s="12"/>
      <c r="B17" s="1" t="s">
        <v>20</v>
      </c>
      <c r="C17" s="4" t="s">
        <v>17</v>
      </c>
      <c r="D17" s="4">
        <v>0</v>
      </c>
      <c r="E17" s="4" t="s">
        <v>17</v>
      </c>
      <c r="F17" s="4" t="s">
        <v>37</v>
      </c>
      <c r="G17" s="4" t="s">
        <v>17</v>
      </c>
      <c r="H17" s="4" t="s">
        <v>17</v>
      </c>
      <c r="I17" s="5">
        <v>39.232876712328768</v>
      </c>
      <c r="J17" s="4">
        <v>8</v>
      </c>
      <c r="K17" s="4" t="s">
        <v>72</v>
      </c>
      <c r="L17" s="4" t="s">
        <v>79</v>
      </c>
      <c r="M17" s="5">
        <v>109.34246575342466</v>
      </c>
      <c r="N17" s="4">
        <v>32</v>
      </c>
      <c r="O17" s="4" t="s">
        <v>17</v>
      </c>
      <c r="P17" s="4" t="s">
        <v>100</v>
      </c>
      <c r="Q17" s="4" t="s">
        <v>17</v>
      </c>
      <c r="R17" s="5">
        <v>2.1</v>
      </c>
      <c r="S17" s="3">
        <v>1</v>
      </c>
      <c r="T17" s="3"/>
      <c r="U17" s="3"/>
    </row>
    <row r="18" spans="1:21" x14ac:dyDescent="0.25">
      <c r="A18" s="12"/>
      <c r="B18" s="1" t="s">
        <v>21</v>
      </c>
      <c r="C18" s="4" t="s">
        <v>17</v>
      </c>
      <c r="D18" s="4">
        <v>0</v>
      </c>
      <c r="E18" s="4" t="s">
        <v>17</v>
      </c>
      <c r="F18" s="4" t="s">
        <v>38</v>
      </c>
      <c r="G18" s="4" t="s">
        <v>17</v>
      </c>
      <c r="H18" s="4" t="s">
        <v>17</v>
      </c>
      <c r="I18" s="5">
        <v>24.027397260273972</v>
      </c>
      <c r="J18" s="4">
        <v>5</v>
      </c>
      <c r="K18" s="4" t="s">
        <v>73</v>
      </c>
      <c r="L18" s="4" t="s">
        <v>80</v>
      </c>
      <c r="M18" s="5">
        <v>91.698630136986296</v>
      </c>
      <c r="N18" s="4">
        <v>16</v>
      </c>
      <c r="O18" s="4" t="s">
        <v>17</v>
      </c>
      <c r="P18" s="4" t="s">
        <v>96</v>
      </c>
      <c r="Q18" s="4" t="s">
        <v>17</v>
      </c>
      <c r="R18" s="5">
        <v>1.3</v>
      </c>
      <c r="S18" s="3">
        <v>0</v>
      </c>
      <c r="T18" s="3"/>
      <c r="U18" s="3"/>
    </row>
    <row r="19" spans="1:21" x14ac:dyDescent="0.25">
      <c r="A19" s="12"/>
      <c r="B19" s="1" t="s">
        <v>22</v>
      </c>
      <c r="C19" s="4" t="s">
        <v>17</v>
      </c>
      <c r="D19" s="4">
        <v>0</v>
      </c>
      <c r="E19" s="4" t="s">
        <v>17</v>
      </c>
      <c r="F19" s="4" t="s">
        <v>39</v>
      </c>
      <c r="G19" s="4" t="s">
        <v>17</v>
      </c>
      <c r="H19" s="4" t="s">
        <v>17</v>
      </c>
      <c r="I19" s="5">
        <v>12.301369863013699</v>
      </c>
      <c r="J19" s="4">
        <v>3</v>
      </c>
      <c r="K19" s="4" t="s">
        <v>74</v>
      </c>
      <c r="L19" s="4" t="s">
        <v>81</v>
      </c>
      <c r="M19" s="5">
        <v>186.1917808219178</v>
      </c>
      <c r="N19" s="4">
        <v>32</v>
      </c>
      <c r="O19" s="4" t="s">
        <v>17</v>
      </c>
      <c r="P19" s="4" t="s">
        <v>100</v>
      </c>
      <c r="Q19" s="4" t="s">
        <v>17</v>
      </c>
      <c r="R19" s="5">
        <v>2.0547945205479454</v>
      </c>
      <c r="S19" s="3">
        <v>1</v>
      </c>
      <c r="T19" s="3"/>
      <c r="U19" s="3"/>
    </row>
    <row r="23" spans="1:21" ht="45" x14ac:dyDescent="0.25">
      <c r="E23" s="8"/>
      <c r="F23" s="10" t="s">
        <v>18</v>
      </c>
      <c r="G23" s="3" t="s">
        <v>26</v>
      </c>
      <c r="H23" s="10" t="s">
        <v>14</v>
      </c>
    </row>
    <row r="24" spans="1:21" x14ac:dyDescent="0.25">
      <c r="E24" s="11"/>
      <c r="F24" s="3"/>
      <c r="G24" s="3"/>
      <c r="H24" s="3"/>
    </row>
    <row r="25" spans="1:21" x14ac:dyDescent="0.25">
      <c r="E25" s="11"/>
      <c r="F25" s="3"/>
      <c r="G25" s="3"/>
      <c r="H25" s="3"/>
    </row>
    <row r="26" spans="1:21" x14ac:dyDescent="0.25">
      <c r="E26" s="11"/>
      <c r="F26" s="3"/>
      <c r="G26" s="3"/>
      <c r="H26" s="3"/>
    </row>
    <row r="27" spans="1:21" x14ac:dyDescent="0.25">
      <c r="E27" s="11"/>
      <c r="F27" s="3"/>
      <c r="G27" s="3"/>
      <c r="H27" s="3"/>
    </row>
    <row r="28" spans="1:21" x14ac:dyDescent="0.25">
      <c r="E28" s="11"/>
      <c r="F28" s="3"/>
      <c r="G28" s="3"/>
      <c r="H28" s="3"/>
    </row>
    <row r="29" spans="1:21" x14ac:dyDescent="0.25">
      <c r="E29" s="5"/>
      <c r="F29" s="3"/>
    </row>
    <row r="30" spans="1:21" x14ac:dyDescent="0.25">
      <c r="E30" s="11"/>
      <c r="G30" s="3"/>
    </row>
    <row r="31" spans="1:21" x14ac:dyDescent="0.25">
      <c r="E31" s="11"/>
      <c r="G31" s="3"/>
    </row>
    <row r="32" spans="1:21" x14ac:dyDescent="0.25">
      <c r="E32" s="11"/>
      <c r="G32" s="3"/>
    </row>
    <row r="33" spans="5:7" x14ac:dyDescent="0.25">
      <c r="E33" s="11"/>
      <c r="G33" s="3"/>
    </row>
    <row r="34" spans="5:7" x14ac:dyDescent="0.25">
      <c r="E34" s="11"/>
      <c r="G34" s="3"/>
    </row>
  </sheetData>
  <mergeCells count="10">
    <mergeCell ref="O1:R1"/>
    <mergeCell ref="A3:A7"/>
    <mergeCell ref="T3:T7"/>
    <mergeCell ref="A9:A13"/>
    <mergeCell ref="T9:T13"/>
    <mergeCell ref="E24:E28"/>
    <mergeCell ref="E30:E34"/>
    <mergeCell ref="A15:A19"/>
    <mergeCell ref="C1:I1"/>
    <mergeCell ref="K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2017-05-07T21:39:54Z</dcterms:created>
  <dcterms:modified xsi:type="dcterms:W3CDTF">2017-05-08T17:03:01Z</dcterms:modified>
</cp:coreProperties>
</file>