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re\Downloads\"/>
    </mc:Choice>
  </mc:AlternateContent>
  <xr:revisionPtr revIDLastSave="0" documentId="13_ncr:1_{CBDE00A2-8357-4C60-BF96-A2424711E912}" xr6:coauthVersionLast="47" xr6:coauthVersionMax="47" xr10:uidLastSave="{00000000-0000-0000-0000-000000000000}"/>
  <bookViews>
    <workbookView xWindow="-120" yWindow="-120" windowWidth="20730" windowHeight="11040" activeTab="2" xr2:uid="{1FED5AAD-5DA3-423D-9F0D-01316A74FEF9}"/>
  </bookViews>
  <sheets>
    <sheet name="Sheet1" sheetId="1" r:id="rId1"/>
    <sheet name="Regression" sheetId="2" r:id="rId2"/>
    <sheet name="linear optimization" sheetId="5" r:id="rId3"/>
  </sheets>
  <definedNames>
    <definedName name="solver_adj" localSheetId="2" hidden="1">'linear optimization'!$C$5:$E$5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'linear optimization'!$F$9:$F$10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'linear optimization'!$G$5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hs1" localSheetId="2" hidden="1">'linear optimization'!$H$9:$H$10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F10" i="5"/>
  <c r="F9" i="5"/>
  <c r="D9" i="1" l="1"/>
  <c r="D8" i="1"/>
  <c r="D7" i="1"/>
  <c r="D11" i="1" s="1"/>
  <c r="B7" i="1"/>
  <c r="B9" i="1" s="1"/>
  <c r="B8" i="1" l="1"/>
</calcChain>
</file>

<file path=xl/sharedStrings.xml><?xml version="1.0" encoding="utf-8"?>
<sst xmlns="http://schemas.openxmlformats.org/spreadsheetml/2006/main" count="95" uniqueCount="88">
  <si>
    <t>population mean</t>
  </si>
  <si>
    <t>simple mean</t>
  </si>
  <si>
    <t>population standard deviation</t>
  </si>
  <si>
    <t>sample size</t>
  </si>
  <si>
    <t>significance Level</t>
  </si>
  <si>
    <t>z- Score</t>
  </si>
  <si>
    <t>Test of Significance</t>
  </si>
  <si>
    <t>Testing Study Hours</t>
  </si>
  <si>
    <t>Hypothesized Mean</t>
  </si>
  <si>
    <t>Sample Mean</t>
  </si>
  <si>
    <t>Sample Standard Deviation</t>
  </si>
  <si>
    <t>Sample Size</t>
  </si>
  <si>
    <t xml:space="preserve">Significance Level </t>
  </si>
  <si>
    <t>Critical Value for two-tailed test</t>
  </si>
  <si>
    <t>one-tailed test</t>
  </si>
  <si>
    <t>p-value</t>
  </si>
  <si>
    <t>Null Hypothesis</t>
  </si>
  <si>
    <t>Regression Analysis:</t>
  </si>
  <si>
    <t>Score</t>
  </si>
  <si>
    <t>Hours of Study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</si>
  <si>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</si>
  <si>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</si>
  <si>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</si>
  <si>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</si>
  <si>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</si>
  <si>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</si>
  <si>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</si>
  <si>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</si>
  <si>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</si>
  <si>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</si>
  <si>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</si>
  <si>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</si>
  <si>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</si>
  <si>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</si>
  <si>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</si>
  <si>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</si>
  <si>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</si>
  <si>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</si>
  <si>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</si>
  <si>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</si>
  <si>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</si>
  <si>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</si>
  <si>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</si>
  <si>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</si>
  <si>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&lt;=</t>
  </si>
  <si>
    <t>X</t>
  </si>
  <si>
    <t>Y</t>
  </si>
  <si>
    <t>Z</t>
  </si>
  <si>
    <t>Decision variables</t>
  </si>
  <si>
    <t>Values</t>
  </si>
  <si>
    <t>Objective value</t>
  </si>
  <si>
    <t>product A</t>
  </si>
  <si>
    <t>product B</t>
  </si>
  <si>
    <t>State the initial assumption of population distribution.</t>
  </si>
  <si>
    <t>Determine the test statistic.</t>
  </si>
  <si>
    <t>Find the critical value(s) and decision rule.</t>
  </si>
  <si>
    <t>Calculate the p-value.</t>
  </si>
  <si>
    <t>Draw a conclusion based on the significance level.</t>
  </si>
  <si>
    <t>Normal</t>
  </si>
  <si>
    <t>State the null hypotheses.</t>
  </si>
  <si>
    <t>alternative hypotheses</t>
  </si>
  <si>
    <r>
      <t>Null Hypothesis (H₀):</t>
    </r>
    <r>
      <rPr>
        <sz val="11"/>
        <color theme="1"/>
        <rFont val="Aptos Narrow"/>
        <family val="2"/>
        <scheme val="minor"/>
      </rPr>
      <t xml:space="preserve"> μ = 35 (Population Mean Test), μ = 25 (Study Hours Test)</t>
    </r>
  </si>
  <si>
    <r>
      <t>Alternative Hypothesis (Hₐ):</t>
    </r>
    <r>
      <rPr>
        <sz val="11"/>
        <color theme="1"/>
        <rFont val="Aptos Narrow"/>
        <family val="2"/>
        <scheme val="minor"/>
      </rPr>
      <t xml:space="preserve"> μ ≠ 35 (Population Mean Test), μ &gt; 25 (Study Hours Test)</t>
    </r>
  </si>
  <si>
    <t>z = -2.53, t = 1.72</t>
  </si>
  <si>
    <t>±1.96 (Population Mean Test), 1.76 (Study Hours Test)</t>
  </si>
  <si>
    <t>0.0057 (Population Mean Test), 0.0536 (Study Hours Test)</t>
  </si>
  <si>
    <t>Population Mean Test: Reject H₀</t>
  </si>
  <si>
    <t>Fit a simple linear regression model to the data, where the dependent variable (Y) is the exam score, and the independent variable (X) is the hours of study.</t>
  </si>
  <si>
    <t xml:space="preserve">A. </t>
  </si>
  <si>
    <t>Y=2.1221+9.9999×X</t>
  </si>
  <si>
    <t>What are the assumptions of simple linear regression, and do you think they hold for this dataset?</t>
  </si>
  <si>
    <t>1. Linearity</t>
  </si>
  <si>
    <t>2. Independence</t>
  </si>
  <si>
    <t>3. Homoscedasticity</t>
  </si>
  <si>
    <t>4. Normality of errors</t>
  </si>
  <si>
    <t>Assumptions of Simple Linear Regression:</t>
  </si>
  <si>
    <t>How would outliers in the data affect the regression model?</t>
  </si>
  <si>
    <t>Effect of Outliers: Outliers can distort coefficients, increase standard error, reduce model accuracy, and impact significance levels.</t>
  </si>
  <si>
    <t>if you need to verify the model what will you need and what will you do?</t>
  </si>
  <si>
    <t>esidual analysis, goodness-of-fit tests, and diagnostics</t>
  </si>
  <si>
    <t>Visual inspection of residuals for patterns, normal Q-Q plot, or histogram</t>
  </si>
  <si>
    <t>4o</t>
  </si>
  <si>
    <t>Upgrade Machine Y</t>
  </si>
  <si>
    <t>objective value is 30</t>
  </si>
  <si>
    <t xml:space="preserve"> Bounded by Machine Y</t>
  </si>
  <si>
    <t>c.</t>
  </si>
  <si>
    <t>b.</t>
  </si>
  <si>
    <t>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</si>
</sst>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i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vertical="center" indent="2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ABAF-3D53-4F7F-A376-FE95CF0E6F02}">
  <dimension ref="A1:D49"/>
  <sheetViews>
    <sheetView topLeftCell="A17" workbookViewId="0">
      <selection activeCell="B26" sqref="B26"/>
    </sheetView>
  </sheetViews>
  <sheetFormatPr defaultRowHeight="15" x14ac:dyDescent="0.25"/>
  <cols>
    <col min="1" max="1" width="53.7109375" bestFit="1" customWidth="1"/>
    <col min="2" max="2" width="70.5703125" bestFit="1" customWidth="1"/>
    <col min="3" max="3" width="29" bestFit="1" customWidth="1"/>
  </cols>
  <sheetData>
    <row r="1" spans="1:4" x14ac:dyDescent="0.25">
      <c r="A1" t="s">
        <v>6</v>
      </c>
      <c r="C1" t="s">
        <v>7</v>
      </c>
    </row>
    <row r="2" spans="1:4" x14ac:dyDescent="0.25">
      <c r="A2" t="s">
        <v>0</v>
      </c>
      <c r="B2">
        <v>35</v>
      </c>
      <c r="C2" t="s">
        <v>8</v>
      </c>
      <c r="D2">
        <v>25</v>
      </c>
    </row>
    <row r="3" spans="1:4" x14ac:dyDescent="0.25">
      <c r="A3" t="s">
        <v>1</v>
      </c>
      <c r="B3">
        <v>33</v>
      </c>
      <c r="C3" t="s">
        <v>9</v>
      </c>
      <c r="D3">
        <v>27</v>
      </c>
    </row>
    <row r="4" spans="1:4" x14ac:dyDescent="0.25">
      <c r="A4" t="s">
        <v>2</v>
      </c>
      <c r="B4">
        <v>5</v>
      </c>
      <c r="C4" t="s">
        <v>10</v>
      </c>
      <c r="D4">
        <v>4.5</v>
      </c>
    </row>
    <row r="5" spans="1:4" x14ac:dyDescent="0.25">
      <c r="A5" t="s">
        <v>3</v>
      </c>
      <c r="B5">
        <v>40</v>
      </c>
      <c r="C5" t="s">
        <v>11</v>
      </c>
      <c r="D5">
        <v>15</v>
      </c>
    </row>
    <row r="6" spans="1:4" x14ac:dyDescent="0.25">
      <c r="A6" t="s">
        <v>4</v>
      </c>
      <c r="B6">
        <v>0.05</v>
      </c>
      <c r="C6" t="s">
        <v>12</v>
      </c>
      <c r="D6">
        <v>0.05</v>
      </c>
    </row>
    <row r="7" spans="1:4" x14ac:dyDescent="0.25">
      <c r="A7" t="s">
        <v>5</v>
      </c>
      <c r="B7">
        <f>(B3 - B2) / (B4 / SQRT(B5))</f>
        <v>-2.5298221281347035</v>
      </c>
      <c r="D7">
        <f>(D3 - D2) / (D4 / SQRT(D5))</f>
        <v>1.7213259316477407</v>
      </c>
    </row>
    <row r="8" spans="1:4" x14ac:dyDescent="0.25">
      <c r="B8">
        <f>_xlfn.NORM.S.DIST(0.05,B7)</f>
        <v>0.51993880583837249</v>
      </c>
      <c r="C8" t="s">
        <v>13</v>
      </c>
      <c r="D8">
        <f>_xlfn.T.INV.2T(0.05, D5-1)</f>
        <v>2.1447866879178044</v>
      </c>
    </row>
    <row r="9" spans="1:4" x14ac:dyDescent="0.25">
      <c r="B9">
        <f>_xlfn.NORM.S.DIST(B7,TRUE)</f>
        <v>5.7060181930008239E-3</v>
      </c>
      <c r="C9" t="s">
        <v>14</v>
      </c>
      <c r="D9">
        <f>_xlfn.T.INV(0.05, D5-1)</f>
        <v>-1.7613101357748921</v>
      </c>
    </row>
    <row r="11" spans="1:4" x14ac:dyDescent="0.25">
      <c r="C11" t="s">
        <v>15</v>
      </c>
      <c r="D11">
        <f>_xlfn.T.DIST.RT(D7, D5-1)</f>
        <v>5.3601913674694412E-2</v>
      </c>
    </row>
    <row r="12" spans="1:4" x14ac:dyDescent="0.25">
      <c r="C12" t="s">
        <v>16</v>
      </c>
    </row>
    <row r="13" spans="1:4" ht="15.75" x14ac:dyDescent="0.25">
      <c r="A13" s="15" t="s">
        <v>53</v>
      </c>
      <c r="B13" t="s">
        <v>58</v>
      </c>
    </row>
    <row r="14" spans="1:4" ht="15.75" x14ac:dyDescent="0.25">
      <c r="A14" s="15" t="s">
        <v>59</v>
      </c>
      <c r="B14" s="9" t="s">
        <v>61</v>
      </c>
    </row>
    <row r="15" spans="1:4" x14ac:dyDescent="0.25">
      <c r="A15" t="s">
        <v>60</v>
      </c>
      <c r="B15" s="9" t="s">
        <v>62</v>
      </c>
    </row>
    <row r="16" spans="1:4" ht="15.75" x14ac:dyDescent="0.25">
      <c r="A16" s="15" t="s">
        <v>54</v>
      </c>
      <c r="B16" t="s">
        <v>63</v>
      </c>
    </row>
    <row r="17" spans="1:2" ht="15.75" x14ac:dyDescent="0.25">
      <c r="A17" s="15" t="s">
        <v>55</v>
      </c>
      <c r="B17" t="s">
        <v>64</v>
      </c>
    </row>
    <row r="18" spans="1:2" ht="15.75" x14ac:dyDescent="0.25">
      <c r="A18" s="15" t="s">
        <v>56</v>
      </c>
      <c r="B18" t="s">
        <v>65</v>
      </c>
    </row>
    <row r="19" spans="1:2" ht="15.75" x14ac:dyDescent="0.25">
      <c r="A19" s="15" t="s">
        <v>57</v>
      </c>
      <c r="B19" t="s">
        <v>66</v>
      </c>
    </row>
    <row r="20" spans="1:2" x14ac:dyDescent="0.25">
      <c r="B20" s="14"/>
    </row>
    <row r="21" spans="1:2" x14ac:dyDescent="0.25">
      <c r="B21" s="14"/>
    </row>
    <row r="32" spans="1:2" x14ac:dyDescent="0.25">
      <c r="B32" t="s">
        <v>17</v>
      </c>
    </row>
    <row r="33" spans="2:3" ht="15.75" thickBot="1" x14ac:dyDescent="0.3"/>
    <row r="34" spans="2:3" ht="16.5" thickBot="1" x14ac:dyDescent="0.3">
      <c r="B34" s="1" t="s">
        <v>19</v>
      </c>
      <c r="C34" s="2" t="s">
        <v>18</v>
      </c>
    </row>
    <row r="35" spans="2:3" ht="16.5" thickBot="1" x14ac:dyDescent="0.3">
      <c r="B35" s="3">
        <v>5</v>
      </c>
      <c r="C35" s="4">
        <v>52.122100000000003</v>
      </c>
    </row>
    <row r="36" spans="2:3" ht="16.5" thickBot="1" x14ac:dyDescent="0.3">
      <c r="B36" s="3">
        <v>5</v>
      </c>
      <c r="C36" s="4">
        <v>52.122100000000003</v>
      </c>
    </row>
    <row r="37" spans="2:3" ht="16.5" thickBot="1" x14ac:dyDescent="0.3">
      <c r="B37" s="3">
        <v>7</v>
      </c>
      <c r="C37" s="4">
        <v>72.122100000000003</v>
      </c>
    </row>
    <row r="38" spans="2:3" ht="16.5" thickBot="1" x14ac:dyDescent="0.3">
      <c r="B38" s="3">
        <v>3</v>
      </c>
      <c r="C38" s="4">
        <v>32.122100000000003</v>
      </c>
    </row>
    <row r="39" spans="2:3" ht="16.5" thickBot="1" x14ac:dyDescent="0.3">
      <c r="B39" s="3">
        <v>0</v>
      </c>
      <c r="C39" s="4">
        <v>2.1221040000000002</v>
      </c>
    </row>
    <row r="40" spans="2:3" ht="16.5" thickBot="1" x14ac:dyDescent="0.3">
      <c r="B40" s="3">
        <v>5</v>
      </c>
      <c r="C40" s="4">
        <v>52.122100000000003</v>
      </c>
    </row>
    <row r="41" spans="2:3" ht="16.5" thickBot="1" x14ac:dyDescent="0.3">
      <c r="B41" s="3">
        <v>2</v>
      </c>
      <c r="C41" s="4">
        <v>22.1221</v>
      </c>
    </row>
    <row r="42" spans="2:3" ht="16.5" thickBot="1" x14ac:dyDescent="0.3">
      <c r="B42" s="3">
        <v>7</v>
      </c>
      <c r="C42" s="4">
        <v>72.122100000000003</v>
      </c>
    </row>
    <row r="43" spans="2:3" ht="16.5" thickBot="1" x14ac:dyDescent="0.3">
      <c r="B43" s="3">
        <v>4</v>
      </c>
      <c r="C43" s="4">
        <v>42.122100000000003</v>
      </c>
    </row>
    <row r="44" spans="2:3" ht="16.5" thickBot="1" x14ac:dyDescent="0.3">
      <c r="B44" s="3">
        <v>2</v>
      </c>
      <c r="C44" s="4">
        <v>22.1221</v>
      </c>
    </row>
    <row r="45" spans="2:3" ht="16.5" thickBot="1" x14ac:dyDescent="0.3">
      <c r="B45" s="3">
        <v>1</v>
      </c>
      <c r="C45" s="4">
        <v>12.1221</v>
      </c>
    </row>
    <row r="46" spans="2:3" ht="16.5" thickBot="1" x14ac:dyDescent="0.3">
      <c r="B46" s="3">
        <v>6</v>
      </c>
      <c r="C46" s="4">
        <v>62.122100000000003</v>
      </c>
    </row>
    <row r="47" spans="2:3" ht="16.5" thickBot="1" x14ac:dyDescent="0.3">
      <c r="B47" s="3">
        <v>8</v>
      </c>
      <c r="C47" s="4">
        <v>82.122100000000003</v>
      </c>
    </row>
    <row r="48" spans="2:3" ht="16.5" thickBot="1" x14ac:dyDescent="0.3">
      <c r="B48" s="3">
        <v>5</v>
      </c>
      <c r="C48" s="4">
        <v>52.122100000000003</v>
      </c>
    </row>
    <row r="49" spans="2:3" ht="16.5" thickBot="1" x14ac:dyDescent="0.3">
      <c r="B49" s="3">
        <v>7</v>
      </c>
      <c r="C49" s="4">
        <v>72.122100000000003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7B10-72CB-40BA-8ACA-4B703142A357}">
  <dimension ref="A1:I36"/>
  <sheetViews>
    <sheetView topLeftCell="A18" workbookViewId="0">
      <selection activeCell="B34" sqref="B34"/>
    </sheetView>
  </sheetViews>
  <sheetFormatPr defaultRowHeight="15" x14ac:dyDescent="0.25"/>
  <cols>
    <col min="2" max="2" width="139.85546875" bestFit="1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8" t="s">
        <v>21</v>
      </c>
      <c r="B3" s="8"/>
    </row>
    <row r="4" spans="1:9" x14ac:dyDescent="0.25">
      <c r="A4" s="5" t="s">
        <v>22</v>
      </c>
      <c r="B4" s="5">
        <v>0.99999999999999933</v>
      </c>
    </row>
    <row r="5" spans="1:9" x14ac:dyDescent="0.25">
      <c r="A5" s="5" t="s">
        <v>23</v>
      </c>
      <c r="B5" s="5">
        <v>0.99999999999999867</v>
      </c>
    </row>
    <row r="6" spans="1:9" x14ac:dyDescent="0.25">
      <c r="A6" s="5" t="s">
        <v>24</v>
      </c>
      <c r="B6" s="5">
        <v>0.99999999999999867</v>
      </c>
    </row>
    <row r="7" spans="1:9" x14ac:dyDescent="0.25">
      <c r="A7" s="5" t="s">
        <v>25</v>
      </c>
      <c r="B7" s="5">
        <v>9.2102503350692658E-7</v>
      </c>
    </row>
    <row r="8" spans="1:9" ht="15.75" thickBot="1" x14ac:dyDescent="0.3">
      <c r="A8" s="6" t="s">
        <v>26</v>
      </c>
      <c r="B8" s="6">
        <v>15</v>
      </c>
    </row>
    <row r="10" spans="1:9" ht="15.75" thickBot="1" x14ac:dyDescent="0.3">
      <c r="A10" t="s">
        <v>27</v>
      </c>
    </row>
    <row r="11" spans="1:9" x14ac:dyDescent="0.25">
      <c r="A11" s="7"/>
      <c r="B11" s="7" t="s">
        <v>32</v>
      </c>
      <c r="C11" s="7" t="s">
        <v>33</v>
      </c>
      <c r="D11" s="7" t="s">
        <v>34</v>
      </c>
      <c r="E11" s="7" t="s">
        <v>35</v>
      </c>
      <c r="F11" s="7" t="s">
        <v>36</v>
      </c>
    </row>
    <row r="12" spans="1:9" x14ac:dyDescent="0.25">
      <c r="A12" s="5" t="s">
        <v>28</v>
      </c>
      <c r="B12" s="5">
        <v>1</v>
      </c>
      <c r="C12" s="5">
        <v>8173.3329760000051</v>
      </c>
      <c r="D12" s="5">
        <v>8173.3329760000051</v>
      </c>
      <c r="E12" s="5">
        <v>9635102145300618</v>
      </c>
      <c r="F12" s="5">
        <v>4.810502415309606E-98</v>
      </c>
    </row>
    <row r="13" spans="1:9" x14ac:dyDescent="0.25">
      <c r="A13" s="5" t="s">
        <v>29</v>
      </c>
      <c r="B13" s="5">
        <v>13</v>
      </c>
      <c r="C13" s="5">
        <v>1.1027732460503658E-11</v>
      </c>
      <c r="D13" s="5">
        <v>8.4828711234643527E-13</v>
      </c>
      <c r="E13" s="5"/>
      <c r="F13" s="5"/>
    </row>
    <row r="14" spans="1:9" ht="15.75" thickBot="1" x14ac:dyDescent="0.3">
      <c r="A14" s="6" t="s">
        <v>30</v>
      </c>
      <c r="B14" s="6">
        <v>14</v>
      </c>
      <c r="C14" s="6">
        <v>8173.3329760000161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37</v>
      </c>
      <c r="C16" s="7" t="s">
        <v>25</v>
      </c>
      <c r="D16" s="7" t="s">
        <v>38</v>
      </c>
      <c r="E16" s="7" t="s">
        <v>39</v>
      </c>
      <c r="F16" s="7" t="s">
        <v>40</v>
      </c>
      <c r="G16" s="7" t="s">
        <v>41</v>
      </c>
      <c r="H16" s="7" t="s">
        <v>42</v>
      </c>
      <c r="I16" s="7" t="s">
        <v>43</v>
      </c>
    </row>
    <row r="17" spans="1:9" x14ac:dyDescent="0.25">
      <c r="A17" s="5" t="s">
        <v>31</v>
      </c>
      <c r="B17" s="5">
        <v>2.1221012430668935</v>
      </c>
      <c r="C17" s="5">
        <v>5.1343880298222848E-7</v>
      </c>
      <c r="D17" s="5">
        <v>4133114.269394916</v>
      </c>
      <c r="E17" s="5">
        <v>3.6783256426452049E-80</v>
      </c>
      <c r="F17" s="5">
        <v>2.1221001338497967</v>
      </c>
      <c r="G17" s="5">
        <v>2.1221023522839904</v>
      </c>
      <c r="H17" s="5">
        <v>2.1221001338497967</v>
      </c>
      <c r="I17" s="5">
        <v>2.1221023522839904</v>
      </c>
    </row>
    <row r="18" spans="1:9" ht="15.75" thickBot="1" x14ac:dyDescent="0.3">
      <c r="A18" s="6" t="s">
        <v>19</v>
      </c>
      <c r="B18" s="6">
        <v>9.999999781402936</v>
      </c>
      <c r="C18" s="6">
        <v>1.0187598691040709E-7</v>
      </c>
      <c r="D18" s="6">
        <v>98158556.149225309</v>
      </c>
      <c r="E18" s="6">
        <v>4.810502415309606E-98</v>
      </c>
      <c r="F18" s="6">
        <v>9.9999995613132473</v>
      </c>
      <c r="G18" s="6">
        <v>10.000000001492625</v>
      </c>
      <c r="H18" s="6">
        <v>9.9999995613132473</v>
      </c>
      <c r="I18" s="6">
        <v>10.000000001492625</v>
      </c>
    </row>
    <row r="21" spans="1:9" x14ac:dyDescent="0.25">
      <c r="A21">
        <v>1</v>
      </c>
      <c r="B21" t="s">
        <v>67</v>
      </c>
    </row>
    <row r="22" spans="1:9" x14ac:dyDescent="0.25">
      <c r="A22" t="s">
        <v>68</v>
      </c>
      <c r="B22" t="s">
        <v>69</v>
      </c>
    </row>
    <row r="23" spans="1:9" ht="15.75" x14ac:dyDescent="0.25">
      <c r="A23">
        <v>2</v>
      </c>
      <c r="B23" s="17" t="s">
        <v>70</v>
      </c>
    </row>
    <row r="24" spans="1:9" x14ac:dyDescent="0.25">
      <c r="A24" t="s">
        <v>68</v>
      </c>
      <c r="B24" s="9" t="s">
        <v>75</v>
      </c>
    </row>
    <row r="25" spans="1:9" x14ac:dyDescent="0.25">
      <c r="B25" s="12"/>
    </row>
    <row r="26" spans="1:9" x14ac:dyDescent="0.25">
      <c r="B26" s="12" t="s">
        <v>71</v>
      </c>
    </row>
    <row r="27" spans="1:9" x14ac:dyDescent="0.25">
      <c r="B27" s="12" t="s">
        <v>72</v>
      </c>
    </row>
    <row r="28" spans="1:9" x14ac:dyDescent="0.25">
      <c r="B28" s="12" t="s">
        <v>73</v>
      </c>
    </row>
    <row r="29" spans="1:9" x14ac:dyDescent="0.25">
      <c r="B29" s="12" t="s">
        <v>74</v>
      </c>
    </row>
    <row r="30" spans="1:9" ht="15.75" x14ac:dyDescent="0.25">
      <c r="A30">
        <v>3</v>
      </c>
      <c r="B30" s="17" t="s">
        <v>76</v>
      </c>
    </row>
    <row r="31" spans="1:9" x14ac:dyDescent="0.25">
      <c r="A31" t="s">
        <v>68</v>
      </c>
      <c r="B31" s="9" t="s">
        <v>77</v>
      </c>
    </row>
    <row r="32" spans="1:9" ht="15.75" x14ac:dyDescent="0.25">
      <c r="A32">
        <v>4</v>
      </c>
      <c r="B32" s="16" t="s">
        <v>78</v>
      </c>
    </row>
    <row r="33" spans="1:2" x14ac:dyDescent="0.25">
      <c r="A33" t="s">
        <v>68</v>
      </c>
      <c r="B33" s="12" t="s">
        <v>79</v>
      </c>
    </row>
    <row r="34" spans="1:2" x14ac:dyDescent="0.25">
      <c r="B34" s="12" t="s">
        <v>80</v>
      </c>
    </row>
    <row r="36" spans="1:2" x14ac:dyDescent="0.25">
      <c r="B3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C2EA-2361-464C-B1BB-6788CED98EF3}">
  <dimension ref="A3:J20"/>
  <sheetViews>
    <sheetView tabSelected="1" topLeftCell="A13" zoomScale="113" workbookViewId="0">
      <selection activeCell="A4" sqref="A4"/>
    </sheetView>
  </sheetViews>
  <sheetFormatPr defaultRowHeight="15" x14ac:dyDescent="0.25"/>
  <cols>
    <col min="2" max="2" width="21.5703125" bestFit="1" customWidth="1"/>
    <col min="10" max="10" width="14.42578125" bestFit="1" customWidth="1"/>
  </cols>
  <sheetData>
    <row r="3" spans="1:10" ht="15.75" x14ac:dyDescent="0.25">
      <c r="J3" s="11"/>
    </row>
    <row r="4" spans="1:10" x14ac:dyDescent="0.25">
      <c r="A4" t="s">
        <v>87</v>
      </c>
      <c r="B4" t="s">
        <v>48</v>
      </c>
      <c r="C4" t="s">
        <v>45</v>
      </c>
      <c r="D4" t="s">
        <v>46</v>
      </c>
      <c r="E4" t="s">
        <v>47</v>
      </c>
      <c r="G4" t="s">
        <v>50</v>
      </c>
      <c r="J4" s="12"/>
    </row>
    <row r="5" spans="1:10" x14ac:dyDescent="0.25">
      <c r="B5" t="s">
        <v>49</v>
      </c>
      <c r="C5">
        <v>0</v>
      </c>
      <c r="D5">
        <v>0</v>
      </c>
      <c r="E5">
        <v>0</v>
      </c>
      <c r="G5">
        <f>SUMPRODUCT(C9:C10,D9:D10,E9:E10)</f>
        <v>30</v>
      </c>
      <c r="J5" s="13"/>
    </row>
    <row r="6" spans="1:10" x14ac:dyDescent="0.25">
      <c r="B6" t="s">
        <v>37</v>
      </c>
      <c r="C6">
        <v>1</v>
      </c>
      <c r="D6">
        <v>1</v>
      </c>
      <c r="E6">
        <v>1</v>
      </c>
      <c r="J6" s="12"/>
    </row>
    <row r="7" spans="1:10" x14ac:dyDescent="0.25">
      <c r="J7" s="12"/>
    </row>
    <row r="8" spans="1:10" x14ac:dyDescent="0.25">
      <c r="J8" s="14"/>
    </row>
    <row r="9" spans="1:10" x14ac:dyDescent="0.25">
      <c r="B9" t="s">
        <v>51</v>
      </c>
      <c r="C9" s="10">
        <v>2</v>
      </c>
      <c r="D9" s="10">
        <v>1</v>
      </c>
      <c r="E9">
        <v>3</v>
      </c>
      <c r="F9">
        <f>C9+D9+E9</f>
        <v>6</v>
      </c>
      <c r="G9" t="s">
        <v>44</v>
      </c>
      <c r="H9">
        <v>100</v>
      </c>
      <c r="J9" s="12"/>
    </row>
    <row r="10" spans="1:10" x14ac:dyDescent="0.25">
      <c r="B10" t="s">
        <v>52</v>
      </c>
      <c r="C10" s="10">
        <v>4</v>
      </c>
      <c r="D10" s="10">
        <v>3</v>
      </c>
      <c r="E10">
        <v>2</v>
      </c>
      <c r="F10">
        <f>C10+D10+E10</f>
        <v>9</v>
      </c>
      <c r="G10" t="s">
        <v>44</v>
      </c>
      <c r="H10">
        <v>85</v>
      </c>
      <c r="J10" s="13"/>
    </row>
    <row r="11" spans="1:10" x14ac:dyDescent="0.25">
      <c r="J11" s="12"/>
    </row>
    <row r="12" spans="1:10" x14ac:dyDescent="0.25">
      <c r="J12" s="12"/>
    </row>
    <row r="13" spans="1:10" x14ac:dyDescent="0.25">
      <c r="J13" s="14"/>
    </row>
    <row r="17" spans="1:2" x14ac:dyDescent="0.25">
      <c r="A17" t="s">
        <v>86</v>
      </c>
      <c r="B17" t="s">
        <v>83</v>
      </c>
    </row>
    <row r="19" spans="1:2" x14ac:dyDescent="0.25">
      <c r="A19" t="s">
        <v>85</v>
      </c>
      <c r="B19" s="18" t="s">
        <v>84</v>
      </c>
    </row>
    <row r="20" spans="1:2" x14ac:dyDescent="0.25">
      <c r="B20" s="18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BBE065E20D94192EB5A591C2FD8B5" ma:contentTypeVersion="6" ma:contentTypeDescription="Create a new document." ma:contentTypeScope="" ma:versionID="6cfeffc1bab780cea2e87e3c6b535ffa">
  <xsd:schema xmlns:xsd="http://www.w3.org/2001/XMLSchema" xmlns:xs="http://www.w3.org/2001/XMLSchema" xmlns:p="http://schemas.microsoft.com/office/2006/metadata/properties" xmlns:ns3="86dcc5f6-dff9-4f24-973c-b68066d863f0" targetNamespace="http://schemas.microsoft.com/office/2006/metadata/properties" ma:root="true" ma:fieldsID="c2acfe4da5e0e6adf3da915e5a24355a" ns3:_="">
    <xsd:import namespace="86dcc5f6-dff9-4f24-973c-b68066d863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dcc5f6-dff9-4f24-973c-b68066d86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dcc5f6-dff9-4f24-973c-b68066d863f0" xsi:nil="true"/>
  </documentManagement>
</p:properties>
</file>

<file path=customXml/itemProps1.xml><?xml version="1.0" encoding="utf-8"?>
<ds:datastoreItem xmlns:ds="http://schemas.openxmlformats.org/officeDocument/2006/customXml" ds:itemID="{7E82C6DA-227C-4487-A209-2429065FB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dcc5f6-dff9-4f24-973c-b68066d863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321FD8-25E2-4BD5-BC85-03A394C587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30D149-321E-42CF-B74D-58106BC1CF4C}">
  <ds:schemaRefs>
    <ds:schemaRef ds:uri="86dcc5f6-dff9-4f24-973c-b68066d863f0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</vt:lpstr>
      <vt:lpstr>linear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GUNTURU PRATAP DHANUSH</dc:creator>
  <cp:lastModifiedBy>Gunturu, Pratap Dhanush (Student)</cp:lastModifiedBy>
  <dcterms:created xsi:type="dcterms:W3CDTF">2024-10-30T21:45:35Z</dcterms:created>
  <dcterms:modified xsi:type="dcterms:W3CDTF">2024-10-31T04:41:24Z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0x01010037CBBE065E20D94192EB5A591C2FD8B5</vt:lpwstr>
  </property>
</Properties>
</file>