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70" windowWidth="37455" windowHeight="17325" activeTab="3"/>
  </bookViews>
  <sheets>
    <sheet name="清算用" sheetId="1" r:id="rId1"/>
    <sheet name="U1" sheetId="2" r:id="rId2"/>
    <sheet name="U2" sheetId="3" r:id="rId3"/>
    <sheet name="U1_archive_2023-06-13" sheetId="9" r:id="rId4"/>
  </sheets>
  <calcPr calcId="145621"/>
</workbook>
</file>

<file path=xl/calcChain.xml><?xml version="1.0" encoding="utf-8"?>
<calcChain xmlns="http://schemas.openxmlformats.org/spreadsheetml/2006/main">
  <c r="N21" i="3" l="1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N2" i="3"/>
  <c r="M2" i="3"/>
  <c r="B2" i="1"/>
  <c r="A2" i="1"/>
</calcChain>
</file>

<file path=xl/sharedStrings.xml><?xml version="1.0" encoding="utf-8"?>
<sst xmlns="http://schemas.openxmlformats.org/spreadsheetml/2006/main" count="113" uniqueCount="49">
  <si>
    <t>U1 負担</t>
  </si>
  <si>
    <t>U2 負担</t>
  </si>
  <si>
    <t>負担した金額を示す，プラスの人がお金をもらえる．マイナスの人がお金を払う</t>
  </si>
  <si>
    <t>同意FLAG: FALSEを入力しなければ同意したとみなされる.</t>
  </si>
  <si>
    <t>清算FLAG: TRUEを入力すれば，清算済みとみなされる．</t>
  </si>
  <si>
    <t>ID</t>
  </si>
  <si>
    <t>日付</t>
  </si>
  <si>
    <t>内容</t>
  </si>
  <si>
    <t>U1金額 (円)</t>
  </si>
  <si>
    <t>大項目</t>
  </si>
  <si>
    <t>中項目</t>
  </si>
  <si>
    <t>メモ</t>
  </si>
  <si>
    <t>U1 比率</t>
  </si>
  <si>
    <t>U2 比率</t>
  </si>
  <si>
    <t>同意Flag</t>
  </si>
  <si>
    <t>修正Flag</t>
  </si>
  <si>
    <t>清算済Flag</t>
  </si>
  <si>
    <t>H-r2SPC7L9uXGWxQypQSa4</t>
  </si>
  <si>
    <t>2023/06/23</t>
  </si>
  <si>
    <t>店舗A</t>
  </si>
  <si>
    <t>日用品</t>
  </si>
  <si>
    <t>フィルター</t>
  </si>
  <si>
    <t>jHRCYb6dyC_fTirawJ_yNC</t>
  </si>
  <si>
    <t>2023/06/22</t>
  </si>
  <si>
    <t>店舗B</t>
  </si>
  <si>
    <t>食費</t>
  </si>
  <si>
    <t>食料品</t>
  </si>
  <si>
    <t>ifGxgCxsuFrc77YkXbgMHX</t>
  </si>
  <si>
    <t>2023/06/21</t>
  </si>
  <si>
    <t>AMAZON.CO.JP</t>
  </si>
  <si>
    <t>特別な支出</t>
  </si>
  <si>
    <t>家具・家電</t>
  </si>
  <si>
    <t>棚</t>
  </si>
  <si>
    <t>sNU_di23jE7-aVB4TnzzYY</t>
  </si>
  <si>
    <t>2023/05/25</t>
  </si>
  <si>
    <t>キャッシュバック</t>
  </si>
  <si>
    <t>収入</t>
  </si>
  <si>
    <t>給与</t>
  </si>
  <si>
    <t>FALSE</t>
  </si>
  <si>
    <t>H-r2SPC7L9uXGWxQypQSau</t>
  </si>
  <si>
    <t>2023/05/23</t>
  </si>
  <si>
    <t>jHRCYb6dyC_fTirawJ_yNB</t>
  </si>
  <si>
    <t>2023/05/22</t>
  </si>
  <si>
    <t>ifGxgCxsuFrc77YkXbgMHH</t>
  </si>
  <si>
    <t>2023/05/21</t>
  </si>
  <si>
    <t>sNU_di23jE7-aVB4TnzzYU</t>
  </si>
  <si>
    <t>2023/04/25</t>
  </si>
  <si>
    <t>U2金額 (円)</t>
  </si>
  <si>
    <t>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</si>
</sst>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6" sqref="A6"/>
    </sheetView>
  </sheetViews>
  <sheetFormatPr defaultRowHeight="13.5"/>
  <sheetData>
    <row r="1" spans="1:2">
      <c r="A1" s="1" t="s">
        <v>0</v>
      </c>
      <c r="B1" s="1" t="s">
        <v>1</v>
      </c>
    </row>
    <row r="2" spans="1:2">
      <c r="A2">
        <f>ROUND(SUMIFS('U1'!M:M,'U1'!$J:$J,"&lt;&gt;FALSE",'U1'!$L:$L,"&lt;&gt;TRUE")+SUMIFS('U2'!M:M,'U1'!$J:$J,"&lt;&gt;FALSE",'U2'!$L:$L,"&lt;&gt;TRUE"),0)</f>
        <v>1</v>
      </c>
      <c r="B2">
        <f>ROUND(SUMIFS('U1'!N:N,'U1'!$J:$J,"&lt;&gt;FALSE",'U1'!$L:$L,"&lt;&gt;TRUE")+SUMIFS('U2'!N:N,'U1'!$J:$J,"&lt;&gt;FALSE",'U2'!$L:$L,"&lt;&gt;TRUE"),0)</f>
        <v>-6948</v>
      </c>
    </row>
    <row r="5" spans="1:2">
      <c r="A5" t="s">
        <v>2</v>
      </c>
    </row>
    <row r="6" spans="1:2">
      <c r="A6" t="s">
        <v>3</v>
      </c>
    </row>
    <row r="7" spans="1:2">
      <c r="A7" t="s">
        <v>4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/>
  </sheetViews>
  <sheetFormatPr defaultRowHeight="13.5"/>
  <sheetData>
    <row r="1" spans="1:14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0</v>
      </c>
      <c r="N1" s="4" t="s">
        <v>1</v>
      </c>
    </row>
    <row r="2" spans="1:14">
      <c r="A2" s="4" t="s">
        <v>17</v>
      </c>
      <c r="B2" t="s">
        <v>18</v>
      </c>
      <c r="C2" t="s">
        <v>19</v>
      </c>
      <c r="D2">
        <v>-1110</v>
      </c>
      <c r="E2" t="s">
        <v>20</v>
      </c>
      <c r="F2" t="s">
        <v>20</v>
      </c>
      <c r="G2" t="s">
        <v>21</v>
      </c>
      <c r="H2">
        <v>1</v>
      </c>
      <c r="I2">
        <v>1</v>
      </c>
      <c r="L2" t="b">
        <v>0</v>
      </c>
      <c r="M2">
        <v>0</v>
      </c>
      <c r="N2">
        <v>-555</v>
      </c>
    </row>
    <row r="3" spans="1:14">
      <c r="A3" s="4" t="s">
        <v>22</v>
      </c>
      <c r="B3" t="s">
        <v>23</v>
      </c>
      <c r="C3" t="s">
        <v>24</v>
      </c>
      <c r="D3">
        <v>-319</v>
      </c>
      <c r="E3" t="s">
        <v>25</v>
      </c>
      <c r="F3" t="s">
        <v>26</v>
      </c>
      <c r="H3">
        <v>1</v>
      </c>
      <c r="I3">
        <v>1</v>
      </c>
      <c r="L3" t="b">
        <v>0</v>
      </c>
      <c r="M3">
        <v>0</v>
      </c>
      <c r="N3">
        <v>-159.5</v>
      </c>
    </row>
    <row r="4" spans="1:14">
      <c r="A4" s="4" t="s">
        <v>27</v>
      </c>
      <c r="B4" t="s">
        <v>28</v>
      </c>
      <c r="C4" t="s">
        <v>29</v>
      </c>
      <c r="D4">
        <v>-9778</v>
      </c>
      <c r="E4" t="s">
        <v>30</v>
      </c>
      <c r="F4" t="s">
        <v>31</v>
      </c>
      <c r="G4" t="s">
        <v>32</v>
      </c>
      <c r="H4">
        <v>2</v>
      </c>
      <c r="I4">
        <v>1</v>
      </c>
      <c r="L4" t="b">
        <v>0</v>
      </c>
      <c r="M4">
        <v>0</v>
      </c>
      <c r="N4">
        <v>-3259.333333333333</v>
      </c>
    </row>
    <row r="5" spans="1:14">
      <c r="A5" s="4" t="s">
        <v>33</v>
      </c>
      <c r="B5" t="s">
        <v>34</v>
      </c>
      <c r="C5" t="s">
        <v>35</v>
      </c>
      <c r="D5">
        <v>1000</v>
      </c>
      <c r="E5" t="s">
        <v>36</v>
      </c>
      <c r="F5" t="s">
        <v>37</v>
      </c>
      <c r="H5">
        <v>1</v>
      </c>
      <c r="I5">
        <v>1</v>
      </c>
      <c r="L5" t="s">
        <v>38</v>
      </c>
      <c r="M5">
        <v>0</v>
      </c>
      <c r="N5">
        <v>500</v>
      </c>
    </row>
    <row r="6" spans="1:14">
      <c r="A6" s="4" t="s">
        <v>39</v>
      </c>
      <c r="B6" t="s">
        <v>40</v>
      </c>
      <c r="C6" t="s">
        <v>19</v>
      </c>
      <c r="D6">
        <v>-1110</v>
      </c>
      <c r="E6" t="s">
        <v>20</v>
      </c>
      <c r="F6" t="s">
        <v>20</v>
      </c>
      <c r="G6" t="s">
        <v>21</v>
      </c>
      <c r="H6">
        <v>1</v>
      </c>
      <c r="I6">
        <v>1</v>
      </c>
      <c r="L6" t="s">
        <v>38</v>
      </c>
      <c r="M6">
        <v>0</v>
      </c>
      <c r="N6">
        <v>-555</v>
      </c>
    </row>
    <row r="7" spans="1:14">
      <c r="A7" s="4" t="s">
        <v>41</v>
      </c>
      <c r="B7" t="s">
        <v>42</v>
      </c>
      <c r="C7" t="s">
        <v>24</v>
      </c>
      <c r="D7">
        <v>-319</v>
      </c>
      <c r="E7" t="s">
        <v>25</v>
      </c>
      <c r="F7" t="s">
        <v>26</v>
      </c>
      <c r="H7">
        <v>1</v>
      </c>
      <c r="I7">
        <v>1</v>
      </c>
      <c r="L7" t="s">
        <v>38</v>
      </c>
      <c r="M7">
        <v>0</v>
      </c>
      <c r="N7">
        <v>-159.5</v>
      </c>
    </row>
    <row r="8" spans="1:14">
      <c r="A8" s="4" t="s">
        <v>43</v>
      </c>
      <c r="B8" t="s">
        <v>44</v>
      </c>
      <c r="C8" t="s">
        <v>29</v>
      </c>
      <c r="D8">
        <v>-9778</v>
      </c>
      <c r="E8" t="s">
        <v>30</v>
      </c>
      <c r="F8" t="s">
        <v>31</v>
      </c>
      <c r="G8" t="s">
        <v>32</v>
      </c>
      <c r="H8">
        <v>2</v>
      </c>
      <c r="I8">
        <v>1</v>
      </c>
      <c r="L8" t="s">
        <v>38</v>
      </c>
      <c r="M8">
        <v>0</v>
      </c>
      <c r="N8">
        <v>-3259.333333333333</v>
      </c>
    </row>
    <row r="9" spans="1:14">
      <c r="A9" s="4" t="s">
        <v>45</v>
      </c>
      <c r="B9" t="s">
        <v>46</v>
      </c>
      <c r="C9" t="s">
        <v>35</v>
      </c>
      <c r="D9">
        <v>1000</v>
      </c>
      <c r="E9" t="s">
        <v>36</v>
      </c>
      <c r="F9" t="s">
        <v>37</v>
      </c>
      <c r="H9">
        <v>1</v>
      </c>
      <c r="I9">
        <v>1</v>
      </c>
      <c r="L9" t="s">
        <v>38</v>
      </c>
      <c r="M9">
        <v>0</v>
      </c>
      <c r="N9">
        <v>500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O24" sqref="O24"/>
    </sheetView>
  </sheetViews>
  <sheetFormatPr defaultRowHeight="13.5"/>
  <cols>
    <col min="2" max="3" width="5.75" bestFit="1" customWidth="1"/>
    <col min="4" max="4" width="12.75" bestFit="1" customWidth="1"/>
    <col min="5" max="6" width="7.75" bestFit="1" customWidth="1"/>
    <col min="7" max="7" width="5" bestFit="1" customWidth="1"/>
    <col min="10" max="11" width="9.375" bestFit="1" customWidth="1"/>
    <col min="12" max="12" width="11.5" bestFit="1" customWidth="1"/>
  </cols>
  <sheetData>
    <row r="1" spans="1:14">
      <c r="A1" s="2" t="s">
        <v>5</v>
      </c>
      <c r="B1" s="2" t="s">
        <v>6</v>
      </c>
      <c r="C1" s="2" t="s">
        <v>7</v>
      </c>
      <c r="D1" s="3" t="s">
        <v>47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0</v>
      </c>
      <c r="N1" s="2" t="s">
        <v>1</v>
      </c>
    </row>
    <row r="2" spans="1:14">
      <c r="A2" s="2"/>
      <c r="D2">
        <v>1</v>
      </c>
      <c r="H2">
        <v>1</v>
      </c>
      <c r="I2">
        <v>1</v>
      </c>
      <c r="M2">
        <f t="shared" ref="M2:M21" si="0">IF(D2="","",D2*H2/(H2+I2))</f>
        <v>0.5</v>
      </c>
      <c r="N2">
        <f t="shared" ref="N2:N21" si="1">IF(D2="","",0)</f>
        <v>0</v>
      </c>
    </row>
    <row r="3" spans="1:14">
      <c r="A3" s="2"/>
      <c r="M3" t="str">
        <f t="shared" si="0"/>
        <v/>
      </c>
      <c r="N3" t="str">
        <f t="shared" si="1"/>
        <v/>
      </c>
    </row>
    <row r="4" spans="1:14">
      <c r="A4" s="2"/>
      <c r="M4" t="str">
        <f t="shared" si="0"/>
        <v/>
      </c>
      <c r="N4" t="str">
        <f t="shared" si="1"/>
        <v/>
      </c>
    </row>
    <row r="5" spans="1:14">
      <c r="A5" s="2"/>
      <c r="M5" t="str">
        <f t="shared" si="0"/>
        <v/>
      </c>
      <c r="N5" t="str">
        <f t="shared" si="1"/>
        <v/>
      </c>
    </row>
    <row r="6" spans="1:14">
      <c r="A6" s="2"/>
      <c r="M6" t="str">
        <f t="shared" si="0"/>
        <v/>
      </c>
      <c r="N6" t="str">
        <f t="shared" si="1"/>
        <v/>
      </c>
    </row>
    <row r="7" spans="1:14">
      <c r="M7" t="str">
        <f t="shared" si="0"/>
        <v/>
      </c>
      <c r="N7" t="str">
        <f t="shared" si="1"/>
        <v/>
      </c>
    </row>
    <row r="8" spans="1:14">
      <c r="M8" t="str">
        <f t="shared" si="0"/>
        <v/>
      </c>
      <c r="N8" t="str">
        <f t="shared" si="1"/>
        <v/>
      </c>
    </row>
    <row r="9" spans="1:14">
      <c r="M9" t="str">
        <f t="shared" si="0"/>
        <v/>
      </c>
      <c r="N9" t="str">
        <f t="shared" si="1"/>
        <v/>
      </c>
    </row>
    <row r="10" spans="1:14">
      <c r="M10" t="str">
        <f t="shared" si="0"/>
        <v/>
      </c>
      <c r="N10" t="str">
        <f t="shared" si="1"/>
        <v/>
      </c>
    </row>
    <row r="11" spans="1:14">
      <c r="M11" t="str">
        <f t="shared" si="0"/>
        <v/>
      </c>
      <c r="N11" t="str">
        <f t="shared" si="1"/>
        <v/>
      </c>
    </row>
    <row r="12" spans="1:14">
      <c r="M12" t="str">
        <f t="shared" si="0"/>
        <v/>
      </c>
      <c r="N12" t="str">
        <f t="shared" si="1"/>
        <v/>
      </c>
    </row>
    <row r="13" spans="1:14">
      <c r="M13" t="str">
        <f t="shared" si="0"/>
        <v/>
      </c>
      <c r="N13" t="str">
        <f t="shared" si="1"/>
        <v/>
      </c>
    </row>
    <row r="14" spans="1:14">
      <c r="M14" t="str">
        <f t="shared" si="0"/>
        <v/>
      </c>
      <c r="N14" t="str">
        <f t="shared" si="1"/>
        <v/>
      </c>
    </row>
    <row r="15" spans="1:14">
      <c r="M15" t="str">
        <f t="shared" si="0"/>
        <v/>
      </c>
      <c r="N15" t="str">
        <f t="shared" si="1"/>
        <v/>
      </c>
    </row>
    <row r="16" spans="1:14">
      <c r="M16" t="str">
        <f t="shared" si="0"/>
        <v/>
      </c>
      <c r="N16" t="str">
        <f t="shared" si="1"/>
        <v/>
      </c>
    </row>
    <row r="17" spans="13:14">
      <c r="M17" t="str">
        <f t="shared" si="0"/>
        <v/>
      </c>
      <c r="N17" t="str">
        <f t="shared" si="1"/>
        <v/>
      </c>
    </row>
    <row r="18" spans="13:14">
      <c r="M18" t="str">
        <f t="shared" si="0"/>
        <v/>
      </c>
      <c r="N18" t="str">
        <f t="shared" si="1"/>
        <v/>
      </c>
    </row>
    <row r="19" spans="13:14">
      <c r="M19" t="str">
        <f t="shared" si="0"/>
        <v/>
      </c>
      <c r="N19" t="str">
        <f t="shared" si="1"/>
        <v/>
      </c>
    </row>
    <row r="20" spans="13:14">
      <c r="M20" t="str">
        <f t="shared" si="0"/>
        <v/>
      </c>
      <c r="N20" t="str">
        <f t="shared" si="1"/>
        <v/>
      </c>
    </row>
    <row r="21" spans="13:14">
      <c r="M21" t="str">
        <f t="shared" si="0"/>
        <v/>
      </c>
      <c r="N21" t="str">
        <f t="shared" si="1"/>
        <v/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H58" sqref="H58"/>
    </sheetView>
  </sheetViews>
  <sheetFormatPr defaultRowHeight="13.5"/>
  <sheetData>
    <row r="1" spans="1:14">
      <c r="A1" s="5" t="s">
        <v>48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0</v>
      </c>
      <c r="N1" s="4" t="s">
        <v>1</v>
      </c>
    </row>
    <row r="2" spans="1:14">
      <c r="A2" s="4" t="s">
        <v>17</v>
      </c>
      <c r="B2" t="s">
        <v>18</v>
      </c>
      <c r="C2" t="s">
        <v>19</v>
      </c>
      <c r="D2">
        <v>-1110</v>
      </c>
      <c r="E2" t="s">
        <v>20</v>
      </c>
      <c r="F2" t="s">
        <v>20</v>
      </c>
      <c r="G2" t="s">
        <v>21</v>
      </c>
      <c r="H2">
        <v>1</v>
      </c>
      <c r="I2">
        <v>1</v>
      </c>
      <c r="L2" t="b">
        <v>0</v>
      </c>
      <c r="M2">
        <v>0</v>
      </c>
      <c r="N2">
        <v>-555</v>
      </c>
    </row>
    <row r="3" spans="1:14">
      <c r="A3" s="4" t="s">
        <v>22</v>
      </c>
      <c r="B3" t="s">
        <v>23</v>
      </c>
      <c r="C3" t="s">
        <v>24</v>
      </c>
      <c r="D3">
        <v>-319</v>
      </c>
      <c r="E3" t="s">
        <v>25</v>
      </c>
      <c r="F3" t="s">
        <v>26</v>
      </c>
      <c r="H3">
        <v>1</v>
      </c>
      <c r="I3">
        <v>1</v>
      </c>
      <c r="L3" t="b">
        <v>0</v>
      </c>
      <c r="M3">
        <v>0</v>
      </c>
      <c r="N3">
        <v>-159.5</v>
      </c>
    </row>
    <row r="4" spans="1:14">
      <c r="A4" s="4" t="s">
        <v>27</v>
      </c>
      <c r="B4" t="s">
        <v>28</v>
      </c>
      <c r="C4" t="s">
        <v>29</v>
      </c>
      <c r="D4">
        <v>-9778</v>
      </c>
      <c r="E4" t="s">
        <v>30</v>
      </c>
      <c r="F4" t="s">
        <v>31</v>
      </c>
      <c r="G4" t="s">
        <v>32</v>
      </c>
      <c r="H4">
        <v>2</v>
      </c>
      <c r="I4">
        <v>1</v>
      </c>
      <c r="L4" t="b">
        <v>0</v>
      </c>
      <c r="M4">
        <v>0</v>
      </c>
      <c r="N4">
        <v>-3259.333333333333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清算用</vt:lpstr>
      <vt:lpstr>U1</vt:lpstr>
      <vt:lpstr>U2</vt:lpstr>
      <vt:lpstr>U1_archive_2023-06-13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kenya</cp:lastModifiedBy>
  <dcterms:created xsi:type="dcterms:W3CDTF">2023-06-13T10:12:10Z</dcterms:created>
  <dcterms:modified xsi:type="dcterms:W3CDTF">2023-06-13T11:55:48Z</dcterms:modified>
</cp:coreProperties>
</file>