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evyn\Desktop\USP\FeaDev\Fase2\case_basico\"/>
    </mc:Choice>
  </mc:AlternateContent>
  <xr:revisionPtr revIDLastSave="0" documentId="13_ncr:1_{6699C666-A556-4933-A801-41DEF14C5DC6}" xr6:coauthVersionLast="46" xr6:coauthVersionMax="46" xr10:uidLastSave="{00000000-0000-0000-0000-000000000000}"/>
  <bookViews>
    <workbookView xWindow="-120" yWindow="-120" windowWidth="19440" windowHeight="11640" xr2:uid="{00000000-000D-0000-FFFF-FFFF00000000}"/>
  </bookViews>
  <sheets>
    <sheet name="Plan1" sheetId="1" r:id="rId1"/>
    <sheet name="ex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1" l="1"/>
  <c r="L15" i="1"/>
  <c r="M13" i="1"/>
  <c r="B19" i="1" s="1"/>
  <c r="M14" i="1"/>
  <c r="M13" i="3"/>
  <c r="M14" i="3"/>
  <c r="M15" i="3"/>
  <c r="M12" i="3"/>
  <c r="B17" i="3" s="1"/>
  <c r="D15" i="3"/>
  <c r="E15" i="3"/>
  <c r="F15" i="3"/>
  <c r="C15" i="3"/>
  <c r="D14" i="3"/>
  <c r="E14" i="3"/>
  <c r="F14" i="3"/>
  <c r="C14" i="3"/>
  <c r="B18" i="1"/>
  <c r="B18" i="3"/>
  <c r="D15" i="1"/>
  <c r="E15" i="1"/>
  <c r="F15" i="1"/>
  <c r="G15" i="1"/>
  <c r="H15" i="1"/>
  <c r="I15" i="1"/>
  <c r="J15" i="1"/>
  <c r="K15" i="1"/>
  <c r="C15" i="1"/>
  <c r="M15" i="1"/>
  <c r="D14" i="1"/>
  <c r="E14" i="1"/>
  <c r="F14" i="1"/>
  <c r="G14" i="1"/>
  <c r="H14" i="1"/>
  <c r="I14" i="1"/>
  <c r="J14" i="1"/>
  <c r="K14" i="1"/>
  <c r="C14" i="1"/>
  <c r="M12" i="1"/>
  <c r="C21" i="1" l="1"/>
  <c r="F25" i="1" s="1"/>
  <c r="C21" i="3"/>
  <c r="F25" i="3" s="1"/>
  <c r="C23" i="1"/>
  <c r="C23" i="3"/>
  <c r="D25" i="3" s="1"/>
  <c r="D27" i="1" l="1"/>
  <c r="D25" i="1"/>
</calcChain>
</file>

<file path=xl/sharedStrings.xml><?xml version="1.0" encoding="utf-8"?>
<sst xmlns="http://schemas.openxmlformats.org/spreadsheetml/2006/main" count="42" uniqueCount="21">
  <si>
    <t>lucro_10_18 = [3200, 1720, 800, 1800, 4750, 8000, 3200, 12789, 12271]</t>
  </si>
  <si>
    <t># NUMERO DE VENDAS DO NOEL DO ANO DE 2010 A 2019</t>
  </si>
  <si>
    <t>vendas_10_19 = [3269, 7000, 7300, 8264, 11345, 12589, 13211, 14467, 16666, 17420]</t>
  </si>
  <si>
    <t># LUCRO DO NOEL DO ANO DE 2010 A 2018</t>
  </si>
  <si>
    <t>Lucro</t>
  </si>
  <si>
    <t>Nº Vendas</t>
  </si>
  <si>
    <t>x</t>
  </si>
  <si>
    <t>y</t>
  </si>
  <si>
    <t>total</t>
  </si>
  <si>
    <t>x²</t>
  </si>
  <si>
    <t>x * y</t>
  </si>
  <si>
    <t xml:space="preserve">b = </t>
  </si>
  <si>
    <t>n é igual a 9?</t>
  </si>
  <si>
    <t>média de y</t>
  </si>
  <si>
    <t>média de x</t>
  </si>
  <si>
    <t xml:space="preserve">a = </t>
  </si>
  <si>
    <t>n</t>
  </si>
  <si>
    <t>y = a+bx</t>
  </si>
  <si>
    <t>y=</t>
  </si>
  <si>
    <t>+</t>
  </si>
  <si>
    <t>estimativade de lucro=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</si>
</sst>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Plan1!$B$13</c:f>
              <c:strCache>
                <c:ptCount val="1"/>
                <c:pt idx="0">
                  <c:v>Nº Vendas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749125109361331E-2"/>
                  <c:y val="-0.242590405365995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Plan1!$C$13:$K$13</c:f>
              <c:numCache>
                <c:formatCode>General</c:formatCode>
                <c:ptCount val="9"/>
                <c:pt idx="0">
                  <c:v>3269</c:v>
                </c:pt>
                <c:pt idx="1">
                  <c:v>7000</c:v>
                </c:pt>
                <c:pt idx="2">
                  <c:v>7300</c:v>
                </c:pt>
                <c:pt idx="3">
                  <c:v>8264</c:v>
                </c:pt>
                <c:pt idx="4">
                  <c:v>11345</c:v>
                </c:pt>
                <c:pt idx="5">
                  <c:v>12589</c:v>
                </c:pt>
                <c:pt idx="6">
                  <c:v>13211</c:v>
                </c:pt>
                <c:pt idx="7">
                  <c:v>14467</c:v>
                </c:pt>
                <c:pt idx="8">
                  <c:v>16666</c:v>
                </c:pt>
              </c:numCache>
            </c:numRef>
          </c:xVal>
          <c:yVal>
            <c:numRef>
              <c:f>Plan1!$C$12:$K$12</c:f>
              <c:numCache>
                <c:formatCode>General</c:formatCode>
                <c:ptCount val="9"/>
                <c:pt idx="0">
                  <c:v>3200</c:v>
                </c:pt>
                <c:pt idx="1">
                  <c:v>1720</c:v>
                </c:pt>
                <c:pt idx="2">
                  <c:v>800</c:v>
                </c:pt>
                <c:pt idx="3">
                  <c:v>1800</c:v>
                </c:pt>
                <c:pt idx="4">
                  <c:v>4750</c:v>
                </c:pt>
                <c:pt idx="5">
                  <c:v>8000</c:v>
                </c:pt>
                <c:pt idx="6">
                  <c:v>3200</c:v>
                </c:pt>
                <c:pt idx="7">
                  <c:v>12789</c:v>
                </c:pt>
                <c:pt idx="8">
                  <c:v>12271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FC-40F8-948C-07A1B7B2F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276976"/>
        <c:axId val="565270744"/>
      </c:scatterChart>
      <c:valAx>
        <c:axId val="56527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5270744"/>
        <c:crosses val="autoZero"/>
        <c:crossBetween val="midCat"/>
      </c:valAx>
      <c:valAx>
        <c:axId val="56527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527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ex!$B$13</c:f>
              <c:strCache>
                <c:ptCount val="1"/>
                <c:pt idx="0">
                  <c:v>Nº Vendas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641076115485566E-2"/>
                  <c:y val="-0.180972222222222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ex!$C$12:$K$12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</c:numCache>
            </c:numRef>
          </c:xVal>
          <c:yVal>
            <c:numRef>
              <c:f>ex!$C$13:$K$13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07-49AD-9604-52052344C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276976"/>
        <c:axId val="565270744"/>
      </c:scatterChart>
      <c:valAx>
        <c:axId val="56527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5270744"/>
        <c:crosses val="autoZero"/>
        <c:crossBetween val="midCat"/>
      </c:valAx>
      <c:valAx>
        <c:axId val="56527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527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12</xdr:col>
      <xdr:colOff>485775</xdr:colOff>
      <xdr:row>48</xdr:row>
      <xdr:rowOff>171763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D16C7AC-9534-488E-A819-3FA20F364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5905500"/>
          <a:ext cx="7486650" cy="341026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14</xdr:col>
      <xdr:colOff>123825</xdr:colOff>
      <xdr:row>30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3E50EF8-45A4-45D6-9222-1B1CD90B1D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514350</xdr:colOff>
      <xdr:row>7</xdr:row>
      <xdr:rowOff>76200</xdr:rowOff>
    </xdr:from>
    <xdr:to>
      <xdr:col>19</xdr:col>
      <xdr:colOff>85725</xdr:colOff>
      <xdr:row>21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065FFC-05F6-45A9-BFB7-F3255E11DA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</xdr:colOff>
      <xdr:row>29</xdr:row>
      <xdr:rowOff>0</xdr:rowOff>
    </xdr:from>
    <xdr:to>
      <xdr:col>12</xdr:col>
      <xdr:colOff>542926</xdr:colOff>
      <xdr:row>46</xdr:row>
      <xdr:rowOff>171763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BA4F298-2084-4D36-821D-F8032EF45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9151" y="5524500"/>
          <a:ext cx="7486650" cy="3410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7"/>
  <sheetViews>
    <sheetView tabSelected="1" topLeftCell="A19" workbookViewId="0">
      <selection activeCell="P30" sqref="P30"/>
    </sheetView>
  </sheetViews>
  <sheetFormatPr defaultRowHeight="15" x14ac:dyDescent="0.25"/>
  <cols>
    <col min="1" max="1" width="12.28515625" bestFit="1" customWidth="1"/>
    <col min="2" max="2" width="10.85546875" customWidth="1"/>
    <col min="3" max="3" width="11" bestFit="1" customWidth="1"/>
    <col min="12" max="12" width="10" bestFit="1" customWidth="1"/>
    <col min="13" max="13" width="11" bestFit="1" customWidth="1"/>
  </cols>
  <sheetData>
    <row r="3" spans="1:13" x14ac:dyDescent="0.25">
      <c r="B3" t="s">
        <v>3</v>
      </c>
    </row>
    <row r="4" spans="1:13" x14ac:dyDescent="0.25">
      <c r="B4" t="s">
        <v>0</v>
      </c>
    </row>
    <row r="7" spans="1:13" x14ac:dyDescent="0.25">
      <c r="B7" t="s">
        <v>1</v>
      </c>
    </row>
    <row r="8" spans="1:13" x14ac:dyDescent="0.25">
      <c r="B8" t="s">
        <v>2</v>
      </c>
    </row>
    <row r="11" spans="1:13" x14ac:dyDescent="0.25">
      <c r="M11" t="s">
        <v>8</v>
      </c>
    </row>
    <row r="12" spans="1:13" x14ac:dyDescent="0.25">
      <c r="A12" t="s">
        <v>7</v>
      </c>
      <c r="B12" t="s">
        <v>4</v>
      </c>
      <c r="C12">
        <v>3200</v>
      </c>
      <c r="D12">
        <v>1720</v>
      </c>
      <c r="E12">
        <v>800</v>
      </c>
      <c r="F12">
        <v>1800</v>
      </c>
      <c r="G12">
        <v>4750</v>
      </c>
      <c r="H12">
        <v>8000</v>
      </c>
      <c r="I12">
        <v>3200</v>
      </c>
      <c r="J12">
        <v>12789</v>
      </c>
      <c r="K12">
        <v>12271</v>
      </c>
      <c r="M12">
        <f>SUM(C12:L12)</f>
        <v>48530</v>
      </c>
    </row>
    <row r="13" spans="1:13" x14ac:dyDescent="0.25">
      <c r="A13" t="s">
        <v>6</v>
      </c>
      <c r="B13" t="s">
        <v>5</v>
      </c>
      <c r="C13">
        <v>3269</v>
      </c>
      <c r="D13">
        <v>7000</v>
      </c>
      <c r="E13">
        <v>7300</v>
      </c>
      <c r="F13">
        <v>8264</v>
      </c>
      <c r="G13">
        <v>11345</v>
      </c>
      <c r="H13">
        <v>12589</v>
      </c>
      <c r="I13">
        <v>13211</v>
      </c>
      <c r="J13">
        <v>14467</v>
      </c>
      <c r="K13">
        <v>16666</v>
      </c>
      <c r="L13">
        <v>17420</v>
      </c>
      <c r="M13">
        <f>SUM(C13:K13)</f>
        <v>94111</v>
      </c>
    </row>
    <row r="14" spans="1:13" x14ac:dyDescent="0.25">
      <c r="A14" t="s">
        <v>9</v>
      </c>
      <c r="C14">
        <f>C13^2</f>
        <v>10686361</v>
      </c>
      <c r="D14">
        <f t="shared" ref="D14:L14" si="0">D13^2</f>
        <v>49000000</v>
      </c>
      <c r="E14">
        <f t="shared" si="0"/>
        <v>53290000</v>
      </c>
      <c r="F14">
        <f t="shared" si="0"/>
        <v>68293696</v>
      </c>
      <c r="G14">
        <f t="shared" si="0"/>
        <v>128709025</v>
      </c>
      <c r="H14">
        <f t="shared" si="0"/>
        <v>158482921</v>
      </c>
      <c r="I14">
        <f t="shared" si="0"/>
        <v>174530521</v>
      </c>
      <c r="J14">
        <f t="shared" si="0"/>
        <v>209294089</v>
      </c>
      <c r="K14">
        <f t="shared" si="0"/>
        <v>277755556</v>
      </c>
      <c r="L14">
        <f t="shared" si="0"/>
        <v>303456400</v>
      </c>
      <c r="M14">
        <f>SUM(C14:K14)</f>
        <v>1130042169</v>
      </c>
    </row>
    <row r="15" spans="1:13" x14ac:dyDescent="0.25">
      <c r="A15" t="s">
        <v>10</v>
      </c>
      <c r="C15">
        <f>C13*C12</f>
        <v>10460800</v>
      </c>
      <c r="D15">
        <f t="shared" ref="D15:L15" si="1">D13*D12</f>
        <v>12040000</v>
      </c>
      <c r="E15">
        <f t="shared" si="1"/>
        <v>5840000</v>
      </c>
      <c r="F15">
        <f t="shared" si="1"/>
        <v>14875200</v>
      </c>
      <c r="G15">
        <f t="shared" si="1"/>
        <v>53888750</v>
      </c>
      <c r="H15">
        <f t="shared" si="1"/>
        <v>100712000</v>
      </c>
      <c r="I15">
        <f t="shared" si="1"/>
        <v>42275200</v>
      </c>
      <c r="J15">
        <f t="shared" si="1"/>
        <v>185018463</v>
      </c>
      <c r="K15">
        <f t="shared" si="1"/>
        <v>204508486</v>
      </c>
      <c r="L15">
        <f t="shared" si="1"/>
        <v>0</v>
      </c>
      <c r="M15">
        <f t="shared" ref="M15" si="2">SUM(C15:L15)</f>
        <v>629618899</v>
      </c>
    </row>
    <row r="16" spans="1:13" x14ac:dyDescent="0.25">
      <c r="A16" t="s">
        <v>16</v>
      </c>
      <c r="M16">
        <v>9</v>
      </c>
    </row>
    <row r="18" spans="1:7" x14ac:dyDescent="0.25">
      <c r="A18" t="s">
        <v>13</v>
      </c>
      <c r="B18">
        <f>M12/M16</f>
        <v>5392.2222222222226</v>
      </c>
    </row>
    <row r="19" spans="1:7" x14ac:dyDescent="0.25">
      <c r="A19" t="s">
        <v>14</v>
      </c>
      <c r="B19">
        <f>M13/M16</f>
        <v>10456.777777777777</v>
      </c>
    </row>
    <row r="21" spans="1:7" x14ac:dyDescent="0.25">
      <c r="B21" t="s">
        <v>11</v>
      </c>
      <c r="C21">
        <f>(M15-(M13*M12)/M16)/(M14-((M13^2)/M16))</f>
        <v>0.83697292012054481</v>
      </c>
    </row>
    <row r="23" spans="1:7" x14ac:dyDescent="0.25">
      <c r="B23" t="s">
        <v>15</v>
      </c>
      <c r="C23">
        <f>B18-C21*B19</f>
        <v>-3359.8176094960654</v>
      </c>
    </row>
    <row r="25" spans="1:7" x14ac:dyDescent="0.25">
      <c r="B25" t="s">
        <v>17</v>
      </c>
      <c r="C25" t="s">
        <v>18</v>
      </c>
      <c r="D25">
        <f>C23</f>
        <v>-3359.8176094960654</v>
      </c>
      <c r="E25" t="s">
        <v>19</v>
      </c>
      <c r="F25">
        <f>C21</f>
        <v>0.83697292012054481</v>
      </c>
      <c r="G25" t="s">
        <v>6</v>
      </c>
    </row>
    <row r="27" spans="1:7" x14ac:dyDescent="0.25">
      <c r="B27" t="s">
        <v>20</v>
      </c>
      <c r="D27" s="1">
        <f>C23+C21*L13</f>
        <v>11220.250659003825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1AFC-2AF0-4126-9F61-28F9ED0BB37B}">
  <dimension ref="A3:M25"/>
  <sheetViews>
    <sheetView topLeftCell="A4" workbookViewId="0">
      <selection activeCell="B25" sqref="B25:G25"/>
    </sheetView>
  </sheetViews>
  <sheetFormatPr defaultRowHeight="15" x14ac:dyDescent="0.25"/>
  <cols>
    <col min="1" max="1" width="12.28515625" bestFit="1" customWidth="1"/>
    <col min="2" max="2" width="10.85546875" customWidth="1"/>
    <col min="3" max="3" width="11" bestFit="1" customWidth="1"/>
    <col min="13" max="13" width="11" bestFit="1" customWidth="1"/>
  </cols>
  <sheetData>
    <row r="3" spans="1:13" x14ac:dyDescent="0.25">
      <c r="B3" t="s">
        <v>3</v>
      </c>
    </row>
    <row r="4" spans="1:13" x14ac:dyDescent="0.25">
      <c r="B4" t="s">
        <v>0</v>
      </c>
    </row>
    <row r="7" spans="1:13" x14ac:dyDescent="0.25">
      <c r="B7" t="s">
        <v>1</v>
      </c>
    </row>
    <row r="8" spans="1:13" x14ac:dyDescent="0.25">
      <c r="B8" t="s">
        <v>2</v>
      </c>
    </row>
    <row r="11" spans="1:13" x14ac:dyDescent="0.25">
      <c r="M11" t="s">
        <v>8</v>
      </c>
    </row>
    <row r="12" spans="1:13" x14ac:dyDescent="0.25">
      <c r="A12" t="s">
        <v>7</v>
      </c>
      <c r="B12" t="s">
        <v>4</v>
      </c>
      <c r="C12">
        <v>2</v>
      </c>
      <c r="D12">
        <v>5</v>
      </c>
      <c r="E12">
        <v>8</v>
      </c>
      <c r="F12">
        <v>11</v>
      </c>
      <c r="M12">
        <f>SUM(C12:L12)</f>
        <v>26</v>
      </c>
    </row>
    <row r="13" spans="1:13" x14ac:dyDescent="0.25">
      <c r="A13" t="s">
        <v>6</v>
      </c>
      <c r="B13" t="s">
        <v>5</v>
      </c>
      <c r="C13">
        <v>0</v>
      </c>
      <c r="D13">
        <v>1</v>
      </c>
      <c r="E13">
        <v>2</v>
      </c>
      <c r="F13">
        <v>3</v>
      </c>
      <c r="M13">
        <f t="shared" ref="M13:M15" si="0">SUM(C13:L13)</f>
        <v>6</v>
      </c>
    </row>
    <row r="14" spans="1:13" x14ac:dyDescent="0.25">
      <c r="A14" t="s">
        <v>9</v>
      </c>
      <c r="C14">
        <f>C13^2</f>
        <v>0</v>
      </c>
      <c r="D14">
        <f t="shared" ref="D14:F14" si="1">D13^2</f>
        <v>1</v>
      </c>
      <c r="E14">
        <f t="shared" si="1"/>
        <v>4</v>
      </c>
      <c r="F14">
        <f t="shared" si="1"/>
        <v>9</v>
      </c>
      <c r="M14">
        <f t="shared" si="0"/>
        <v>14</v>
      </c>
    </row>
    <row r="15" spans="1:13" x14ac:dyDescent="0.25">
      <c r="A15" t="s">
        <v>10</v>
      </c>
      <c r="C15">
        <f>C13*C12</f>
        <v>0</v>
      </c>
      <c r="D15">
        <f t="shared" ref="D15:F15" si="2">D13*D12</f>
        <v>5</v>
      </c>
      <c r="E15">
        <f t="shared" si="2"/>
        <v>16</v>
      </c>
      <c r="F15">
        <f t="shared" si="2"/>
        <v>33</v>
      </c>
      <c r="M15">
        <f t="shared" si="0"/>
        <v>54</v>
      </c>
    </row>
    <row r="16" spans="1:13" x14ac:dyDescent="0.25">
      <c r="A16" t="s">
        <v>16</v>
      </c>
      <c r="M16">
        <v>4</v>
      </c>
    </row>
    <row r="17" spans="1:7" x14ac:dyDescent="0.25">
      <c r="A17" t="s">
        <v>13</v>
      </c>
      <c r="B17">
        <f>M12/M16</f>
        <v>6.5</v>
      </c>
    </row>
    <row r="18" spans="1:7" x14ac:dyDescent="0.25">
      <c r="A18" t="s">
        <v>14</v>
      </c>
      <c r="B18">
        <f>M13/M16</f>
        <v>1.5</v>
      </c>
    </row>
    <row r="19" spans="1:7" x14ac:dyDescent="0.25">
      <c r="A19" t="s">
        <v>12</v>
      </c>
    </row>
    <row r="21" spans="1:7" x14ac:dyDescent="0.25">
      <c r="B21" t="s">
        <v>11</v>
      </c>
      <c r="C21">
        <f>(M15-(M13*M12)/M16)/(M14-((M13^2)/M16))</f>
        <v>3</v>
      </c>
    </row>
    <row r="23" spans="1:7" x14ac:dyDescent="0.25">
      <c r="B23" t="s">
        <v>15</v>
      </c>
      <c r="C23">
        <f>B17-C21*B18</f>
        <v>2</v>
      </c>
    </row>
    <row r="25" spans="1:7" x14ac:dyDescent="0.25">
      <c r="B25" t="s">
        <v>17</v>
      </c>
      <c r="C25" t="s">
        <v>18</v>
      </c>
      <c r="D25">
        <f>C23</f>
        <v>2</v>
      </c>
      <c r="E25" t="s">
        <v>19</v>
      </c>
      <c r="F25">
        <f>C21</f>
        <v>3</v>
      </c>
      <c r="G25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</dc:creator>
  <cp:lastModifiedBy>KAM</cp:lastModifiedBy>
  <dcterms:created xsi:type="dcterms:W3CDTF">2015-06-05T18:19:34Z</dcterms:created>
  <dcterms:modified xsi:type="dcterms:W3CDTF">2021-05-14T22:20:57Z</dcterms:modified>
</cp:coreProperties>
</file>