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BF0E5098-C2EA-48FE-9635-8FDDFD4F0CEA}" xr6:coauthVersionLast="47" xr6:coauthVersionMax="47" xr10:uidLastSave="{00000000-0000-0000-0000-000000000000}"/>
  <bookViews>
    <workbookView xWindow="6705" yWindow="690" windowWidth="15780" windowHeight="14895" xr2:uid="{A7A9AE3C-4766-4187-8AA3-E0887F128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D4" i="1"/>
  <c r="E4" i="1" s="1"/>
  <c r="F4" i="1" s="1"/>
  <c r="G4" i="1" s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2" i="1"/>
  <c r="E2" i="1" s="1"/>
  <c r="F2" i="1" s="1"/>
  <c r="G2" i="1" s="1"/>
</calcChain>
</file>

<file path=xl/sharedStrings.xml><?xml version="1.0" encoding="utf-8"?>
<sst xmlns="http://schemas.openxmlformats.org/spreadsheetml/2006/main" count="19" uniqueCount="15">
  <si>
    <t>上泉信綱</t>
    <rPh sb="0" eb="4">
      <t>カミイ</t>
    </rPh>
    <phoneticPr fontId="1"/>
  </si>
  <si>
    <t>塚原卜伝</t>
    <rPh sb="0" eb="4">
      <t>ツカハ</t>
    </rPh>
    <phoneticPr fontId="1"/>
  </si>
  <si>
    <t>富田勢源</t>
    <rPh sb="0" eb="4">
      <t>トダ</t>
    </rPh>
    <phoneticPr fontId="1"/>
  </si>
  <si>
    <t>斎藤伝鬼房</t>
  </si>
  <si>
    <t>基本攻撃</t>
    <rPh sb="0" eb="2">
      <t>キホン</t>
    </rPh>
    <rPh sb="2" eb="4">
      <t>コウゲキ</t>
    </rPh>
    <phoneticPr fontId="1"/>
  </si>
  <si>
    <t>攻撃倍率</t>
    <rPh sb="0" eb="2">
      <t>コウゲキ</t>
    </rPh>
    <rPh sb="2" eb="4">
      <t>バイリツ</t>
    </rPh>
    <phoneticPr fontId="1"/>
  </si>
  <si>
    <t>基本防御</t>
    <rPh sb="0" eb="2">
      <t>キホン</t>
    </rPh>
    <rPh sb="2" eb="4">
      <t>ボウギョ</t>
    </rPh>
    <phoneticPr fontId="1"/>
  </si>
  <si>
    <t>防御倍率</t>
    <rPh sb="0" eb="2">
      <t>ボウギョ</t>
    </rPh>
    <rPh sb="2" eb="4">
      <t>バイリツ</t>
    </rPh>
    <phoneticPr fontId="1"/>
  </si>
  <si>
    <t>攻撃側a</t>
    <rPh sb="0" eb="2">
      <t>コウゲキ</t>
    </rPh>
    <rPh sb="2" eb="3">
      <t>ガワ</t>
    </rPh>
    <phoneticPr fontId="1"/>
  </si>
  <si>
    <t>防御側b</t>
    <rPh sb="0" eb="3">
      <t>ボウギョガワ</t>
    </rPh>
    <phoneticPr fontId="1"/>
  </si>
  <si>
    <t>基本</t>
    <rPh sb="0" eb="2">
      <t>キホン</t>
    </rPh>
    <phoneticPr fontId="1"/>
  </si>
  <si>
    <t>diff=a-b</t>
    <phoneticPr fontId="1"/>
  </si>
  <si>
    <t>伊東一刀斎</t>
    <rPh sb="0" eb="2">
      <t>イトウ</t>
    </rPh>
    <rPh sb="2" eb="4">
      <t>イットウ</t>
    </rPh>
    <rPh sb="4" eb="5">
      <t>サイ</t>
    </rPh>
    <phoneticPr fontId="1"/>
  </si>
  <si>
    <t>ユニティちゃん</t>
    <phoneticPr fontId="1"/>
  </si>
  <si>
    <t>(1+log10(diff))*sign(diff)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</si>
</sst>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1452-567E-4F12-80CC-A1F892AEBEBF}">
  <dimension ref="A1:L11"/>
  <sheetViews>
    <sheetView tabSelected="1" workbookViewId="0"/>
  </sheetViews>
  <sheetFormatPr defaultRowHeight="18.75" x14ac:dyDescent="0.4"/>
  <cols>
    <col min="1" max="1" width="15.125" bestFit="1" customWidth="1"/>
    <col min="5" max="5" width="16.125" customWidth="1"/>
  </cols>
  <sheetData>
    <row r="1" spans="1:12" x14ac:dyDescent="0.4">
      <c r="B1" t="s">
        <v>8</v>
      </c>
      <c r="C1" t="s">
        <v>9</v>
      </c>
      <c r="D1" t="s">
        <v>11</v>
      </c>
      <c r="E1" t="s">
        <v>14</v>
      </c>
      <c r="H1" t="s">
        <v>10</v>
      </c>
      <c r="I1" t="s">
        <v>4</v>
      </c>
      <c r="J1" t="s">
        <v>5</v>
      </c>
      <c r="K1" t="s">
        <v>6</v>
      </c>
      <c r="L1" t="s">
        <v>7</v>
      </c>
    </row>
    <row r="2" spans="1:12" x14ac:dyDescent="0.4">
      <c r="A2" s="4" t="s">
        <v>0</v>
      </c>
      <c r="B2" s="4">
        <v>115</v>
      </c>
      <c r="C2" s="3">
        <v>110</v>
      </c>
      <c r="D2">
        <f>B2-C2</f>
        <v>5</v>
      </c>
      <c r="E2" s="1">
        <f>SIGN(D2) * (1+LOG(ABS(D2), 10))</f>
        <v>1.6989700043360187</v>
      </c>
      <c r="F2" s="2">
        <f>IF(E2&gt;1, $H$2*E2, $H$2/E2*-1)</f>
        <v>84.948500216800937</v>
      </c>
      <c r="G2" s="2">
        <f>F2*$I$2*$J$2/$K$2/$L$2</f>
        <v>127.42275032520141</v>
      </c>
      <c r="H2">
        <v>50</v>
      </c>
      <c r="I2">
        <v>1.5</v>
      </c>
      <c r="J2">
        <v>1</v>
      </c>
      <c r="K2">
        <v>1</v>
      </c>
      <c r="L2">
        <v>1</v>
      </c>
    </row>
    <row r="3" spans="1:12" x14ac:dyDescent="0.4">
      <c r="A3" s="4" t="s">
        <v>1</v>
      </c>
      <c r="B3" s="4">
        <v>114</v>
      </c>
      <c r="C3" s="3">
        <v>110</v>
      </c>
      <c r="D3">
        <f t="shared" ref="D3:D11" si="0">B3-C3</f>
        <v>4</v>
      </c>
      <c r="E3" s="1">
        <f t="shared" ref="E3:E11" si="1">SIGN(D3) * (1+LOG(ABS(D3), 10))</f>
        <v>1.6020599913279623</v>
      </c>
      <c r="F3" s="2">
        <f t="shared" ref="F3:F11" si="2">IF(E3&gt;1, $H$2*E3, $H$2/E3*-1)</f>
        <v>80.102999566398111</v>
      </c>
      <c r="G3" s="2">
        <f t="shared" ref="G3:G11" si="3">F3*$I$2*$J$2/$K$2/$L$2</f>
        <v>120.15449934959716</v>
      </c>
    </row>
    <row r="4" spans="1:12" x14ac:dyDescent="0.4">
      <c r="A4" s="4" t="s">
        <v>12</v>
      </c>
      <c r="B4" s="4">
        <v>108</v>
      </c>
      <c r="C4" s="3">
        <v>110</v>
      </c>
      <c r="D4">
        <f t="shared" si="0"/>
        <v>-2</v>
      </c>
      <c r="E4" s="1">
        <f t="shared" si="1"/>
        <v>-1.3010299956639813</v>
      </c>
      <c r="F4" s="2">
        <f t="shared" si="2"/>
        <v>38.431089342012037</v>
      </c>
      <c r="G4" s="2">
        <f t="shared" si="3"/>
        <v>57.646634013018058</v>
      </c>
    </row>
    <row r="5" spans="1:12" x14ac:dyDescent="0.4">
      <c r="A5" s="4" t="s">
        <v>2</v>
      </c>
      <c r="B5" s="4">
        <v>100</v>
      </c>
      <c r="C5" s="3">
        <v>110</v>
      </c>
      <c r="D5">
        <f t="shared" si="0"/>
        <v>-10</v>
      </c>
      <c r="E5" s="1">
        <f t="shared" si="1"/>
        <v>-2</v>
      </c>
      <c r="F5" s="2">
        <f t="shared" si="2"/>
        <v>25</v>
      </c>
      <c r="G5" s="2">
        <f t="shared" si="3"/>
        <v>37.5</v>
      </c>
    </row>
    <row r="6" spans="1:12" x14ac:dyDescent="0.4">
      <c r="A6" s="4" t="s">
        <v>3</v>
      </c>
      <c r="B6" s="4">
        <v>95</v>
      </c>
      <c r="C6" s="3">
        <v>110</v>
      </c>
      <c r="D6">
        <f t="shared" si="0"/>
        <v>-15</v>
      </c>
      <c r="E6" s="1">
        <f t="shared" si="1"/>
        <v>-2.1760912590556813</v>
      </c>
      <c r="F6" s="2">
        <f t="shared" si="2"/>
        <v>22.976977547208929</v>
      </c>
      <c r="G6" s="2">
        <f t="shared" si="3"/>
        <v>34.465466320813391</v>
      </c>
    </row>
    <row r="7" spans="1:12" x14ac:dyDescent="0.4">
      <c r="A7" s="3" t="s">
        <v>13</v>
      </c>
      <c r="B7" s="3">
        <v>110</v>
      </c>
      <c r="C7" s="4">
        <v>115</v>
      </c>
      <c r="D7">
        <f t="shared" si="0"/>
        <v>-5</v>
      </c>
      <c r="E7" s="1">
        <f t="shared" si="1"/>
        <v>-1.6989700043360187</v>
      </c>
      <c r="F7" s="2">
        <f t="shared" si="2"/>
        <v>29.429595503388949</v>
      </c>
      <c r="G7" s="2">
        <f t="shared" si="3"/>
        <v>44.144393255083422</v>
      </c>
    </row>
    <row r="8" spans="1:12" x14ac:dyDescent="0.4">
      <c r="A8" s="3" t="s">
        <v>13</v>
      </c>
      <c r="B8" s="3">
        <v>110</v>
      </c>
      <c r="C8" s="4">
        <v>114</v>
      </c>
      <c r="D8">
        <f t="shared" si="0"/>
        <v>-4</v>
      </c>
      <c r="E8" s="1">
        <f t="shared" si="1"/>
        <v>-1.6020599913279623</v>
      </c>
      <c r="F8" s="2">
        <f t="shared" si="2"/>
        <v>31.209817529089243</v>
      </c>
      <c r="G8" s="2">
        <f t="shared" si="3"/>
        <v>46.814726293633868</v>
      </c>
    </row>
    <row r="9" spans="1:12" x14ac:dyDescent="0.4">
      <c r="A9" s="3" t="s">
        <v>13</v>
      </c>
      <c r="B9" s="3">
        <v>110</v>
      </c>
      <c r="C9" s="4">
        <v>108</v>
      </c>
      <c r="D9">
        <f t="shared" si="0"/>
        <v>2</v>
      </c>
      <c r="E9" s="1">
        <f t="shared" si="1"/>
        <v>1.3010299956639813</v>
      </c>
      <c r="F9" s="2">
        <f t="shared" si="2"/>
        <v>65.051499783199063</v>
      </c>
      <c r="G9" s="2">
        <f t="shared" si="3"/>
        <v>97.577249674798594</v>
      </c>
    </row>
    <row r="10" spans="1:12" x14ac:dyDescent="0.4">
      <c r="A10" s="3" t="s">
        <v>13</v>
      </c>
      <c r="B10" s="3">
        <v>110</v>
      </c>
      <c r="C10" s="4">
        <v>100</v>
      </c>
      <c r="D10">
        <f t="shared" si="0"/>
        <v>10</v>
      </c>
      <c r="E10" s="1">
        <f t="shared" si="1"/>
        <v>2</v>
      </c>
      <c r="F10" s="2">
        <f t="shared" si="2"/>
        <v>100</v>
      </c>
      <c r="G10" s="2">
        <f t="shared" si="3"/>
        <v>150</v>
      </c>
    </row>
    <row r="11" spans="1:12" x14ac:dyDescent="0.4">
      <c r="A11" s="3" t="s">
        <v>13</v>
      </c>
      <c r="B11" s="3">
        <v>110</v>
      </c>
      <c r="C11" s="4">
        <v>95</v>
      </c>
      <c r="D11">
        <f t="shared" si="0"/>
        <v>15</v>
      </c>
      <c r="E11" s="1">
        <f t="shared" si="1"/>
        <v>2.1760912590556813</v>
      </c>
      <c r="F11" s="2">
        <f t="shared" si="2"/>
        <v>108.80456295278407</v>
      </c>
      <c r="G11" s="2">
        <f t="shared" si="3"/>
        <v>163.2068444291761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2022-08-27T16:34:47Z</dcterms:created>
  <dcterms:modified xsi:type="dcterms:W3CDTF">2022-08-27T16:35:44Z</dcterms:modified>
</cp:coreProperties>
</file>