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s_kurir\"/>
    </mc:Choice>
  </mc:AlternateContent>
  <xr:revisionPtr revIDLastSave="0" documentId="13_ncr:1_{F09D6845-BEDA-41C3-BE75-A8A8AD615F64}" xr6:coauthVersionLast="43" xr6:coauthVersionMax="43" xr10:uidLastSave="{00000000-0000-0000-0000-000000000000}"/>
  <bookViews>
    <workbookView xWindow="-120" yWindow="-120" windowWidth="20730" windowHeight="11310" activeTab="2" xr2:uid="{E099619B-EEC8-4372-9EC3-325B50EA7724}"/>
  </bookViews>
  <sheets>
    <sheet name="Data" sheetId="1" r:id="rId1"/>
    <sheet name="Kuesioner" sheetId="2" r:id="rId2"/>
    <sheet name="Perhitungan" sheetId="3" r:id="rId3"/>
    <sheet name="Link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H4" i="3" l="1"/>
  <c r="I13" i="3"/>
  <c r="I11" i="3"/>
  <c r="G13" i="3"/>
  <c r="G12" i="3"/>
  <c r="G14" i="3" s="1"/>
  <c r="F12" i="3"/>
  <c r="F14" i="3" s="1"/>
  <c r="F13" i="3"/>
  <c r="E12" i="3"/>
  <c r="E14" i="3" s="1"/>
  <c r="E13" i="3"/>
  <c r="D12" i="3"/>
  <c r="D14" i="3" s="1"/>
  <c r="D13" i="3"/>
  <c r="C12" i="3"/>
  <c r="C14" i="3" s="1"/>
  <c r="C13" i="3"/>
  <c r="D11" i="3"/>
  <c r="E11" i="3"/>
  <c r="F11" i="3"/>
  <c r="G11" i="3"/>
  <c r="C11" i="3"/>
  <c r="B12" i="3"/>
  <c r="B14" i="3" s="1"/>
  <c r="B13" i="3"/>
  <c r="B11" i="3"/>
  <c r="G10" i="3"/>
  <c r="F10" i="3"/>
  <c r="E10" i="3"/>
  <c r="D10" i="3"/>
  <c r="C10" i="3"/>
  <c r="B10" i="3"/>
  <c r="I14" i="3" l="1"/>
  <c r="I12" i="3"/>
</calcChain>
</file>

<file path=xl/sharedStrings.xml><?xml version="1.0" encoding="utf-8"?>
<sst xmlns="http://schemas.openxmlformats.org/spreadsheetml/2006/main" count="167" uniqueCount="86">
  <si>
    <t>A1</t>
  </si>
  <si>
    <t>A2</t>
  </si>
  <si>
    <t>A3</t>
  </si>
  <si>
    <t>A4</t>
  </si>
  <si>
    <t>PT Jasa Nugraha Ekakurir</t>
  </si>
  <si>
    <t>PT Pos Indonesia</t>
  </si>
  <si>
    <t>PT Global Jet Express</t>
  </si>
  <si>
    <t>C1</t>
  </si>
  <si>
    <t>C2</t>
  </si>
  <si>
    <t>C3</t>
  </si>
  <si>
    <t>C4</t>
  </si>
  <si>
    <t>C5</t>
  </si>
  <si>
    <t>C6</t>
  </si>
  <si>
    <t>Jenis Armada</t>
  </si>
  <si>
    <t>Jangkauan</t>
  </si>
  <si>
    <t>Pengalaman Perusahaan</t>
  </si>
  <si>
    <t>Harga</t>
  </si>
  <si>
    <t>Waktu Pengiriman</t>
  </si>
  <si>
    <t>Hasil Packing</t>
  </si>
  <si>
    <t>No</t>
  </si>
  <si>
    <t>Bobot</t>
  </si>
  <si>
    <t>Grade</t>
  </si>
  <si>
    <t>Darat</t>
  </si>
  <si>
    <t>Darat-Laut</t>
  </si>
  <si>
    <t>Darat-Udara</t>
  </si>
  <si>
    <t>Darat-Udara-Laut</t>
  </si>
  <si>
    <t>E</t>
  </si>
  <si>
    <t>D</t>
  </si>
  <si>
    <t>C</t>
  </si>
  <si>
    <t>B</t>
  </si>
  <si>
    <t>A</t>
  </si>
  <si>
    <t>Udara-Laut</t>
  </si>
  <si>
    <t>Pembobotan Kriteria C2</t>
  </si>
  <si>
    <t>Domestik</t>
  </si>
  <si>
    <t>Domestik-Internasional</t>
  </si>
  <si>
    <t>Pembobopatan Kriteria C3</t>
  </si>
  <si>
    <t>&gt;20 Tahun</t>
  </si>
  <si>
    <t>15-20 Tahun</t>
  </si>
  <si>
    <t>10-15 Tahun</t>
  </si>
  <si>
    <t>5-10 Tahun</t>
  </si>
  <si>
    <t>&lt;5 Tahun</t>
  </si>
  <si>
    <t>Pembobotan Kriteria C4</t>
  </si>
  <si>
    <t>Pengalaman</t>
  </si>
  <si>
    <t>Jenis Harga</t>
  </si>
  <si>
    <t>Murah</t>
  </si>
  <si>
    <t>Sedang</t>
  </si>
  <si>
    <t>Mahal</t>
  </si>
  <si>
    <t>Pembobotan Kriteria C5</t>
  </si>
  <si>
    <t>Waktu</t>
  </si>
  <si>
    <t>Cepat</t>
  </si>
  <si>
    <t>Agak Cepat</t>
  </si>
  <si>
    <t>Agak Lamabat</t>
  </si>
  <si>
    <t>Lambat</t>
  </si>
  <si>
    <t>Pembobotan Kriteria C6</t>
  </si>
  <si>
    <t>Packing</t>
  </si>
  <si>
    <t>Sangat Baik</t>
  </si>
  <si>
    <t>Baik</t>
  </si>
  <si>
    <t>Cukup</t>
  </si>
  <si>
    <t>Buruk</t>
  </si>
  <si>
    <t>Pembobotan Kriteria C1</t>
  </si>
  <si>
    <t>POS</t>
  </si>
  <si>
    <t>JNE</t>
  </si>
  <si>
    <t>J&amp;T</t>
  </si>
  <si>
    <t>SCP</t>
  </si>
  <si>
    <t>NO</t>
  </si>
  <si>
    <t>SicEPAT</t>
  </si>
  <si>
    <t>http://www.bumn.go.id/posindonesia/halaman/41/</t>
  </si>
  <si>
    <t>https://ekonomi.bisnis.com/read/20190328/98/905641/diam-diam-pt-pos-sudah-sesuaikan-tarif-pengiriman-sejak-1-maret</t>
  </si>
  <si>
    <t>https://www.posindonesia.co.id/id/content/27</t>
  </si>
  <si>
    <t>https://www.jne.co.id/id/produk-dan-layanan/jne-express/diplomat</t>
  </si>
  <si>
    <t>https://www.wartaekonomi.co.id/read174690/kurangi-rute-transit-jt-express-persingkat-waktu-pengiriman.html</t>
  </si>
  <si>
    <t>https://marketing.co.id/jt-express-tidak-hanya-ingin-jago-kandang/</t>
  </si>
  <si>
    <t>http://www.jet.co.id/news/show/peresmian-j&amp;t-express</t>
  </si>
  <si>
    <t>https://www.industry.co.id/read/32391/lewat-sebars-sicepat-ekspres-wujudkan-apresiasinya-untuk-pelanggan-loyal</t>
  </si>
  <si>
    <t>http://sicepat.com/faq</t>
  </si>
  <si>
    <t>https://swa.co.id/swa/profile/profile-entrepreneur/kejelian-rudy-menjemput-peluang-bisnis-logistik</t>
  </si>
  <si>
    <t>PT Sentral Cargo</t>
  </si>
  <si>
    <t>benerfit</t>
  </si>
  <si>
    <t>Pembagi</t>
  </si>
  <si>
    <t>Normalisasi</t>
  </si>
  <si>
    <t>HASIL</t>
  </si>
  <si>
    <t>Alternatif/Kriteria</t>
  </si>
  <si>
    <t>Total</t>
  </si>
  <si>
    <t>PEMILIHAN JASA PENGIRIMAN BARANG MENGGUNAKAN METODE SAW</t>
  </si>
  <si>
    <t>Cost/Benefit -&gt;</t>
  </si>
  <si>
    <t>Bobot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</si>
</sst>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1" applyBorder="1"/>
    <xf numFmtId="0" fontId="1" fillId="0" borderId="2" xfId="0" applyFont="1" applyBorder="1" applyAlignment="1">
      <alignment vertical="center"/>
    </xf>
    <xf numFmtId="0" fontId="0" fillId="0" borderId="3" xfId="0" applyFill="1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ustry.co.id/read/32391/lewat-sebars-sicepat-ekspres-wujudkan-apresiasinya-untuk-pelanggan-loyal" TargetMode="External"/><Relationship Id="rId3" Type="http://schemas.openxmlformats.org/officeDocument/2006/relationships/hyperlink" Target="https://www.posindonesia.co.id/id/content/27" TargetMode="External"/><Relationship Id="rId7" Type="http://schemas.openxmlformats.org/officeDocument/2006/relationships/hyperlink" Target="http://www.jet.co.id/news/show/peresmian-j&amp;t-express" TargetMode="External"/><Relationship Id="rId2" Type="http://schemas.openxmlformats.org/officeDocument/2006/relationships/hyperlink" Target="https://ekonomi.bisnis.com/read/20190328/98/905641/diam-diam-pt-pos-sudah-sesuaikan-tarif-pengiriman-sejak-1-maret" TargetMode="External"/><Relationship Id="rId1" Type="http://schemas.openxmlformats.org/officeDocument/2006/relationships/hyperlink" Target="http://www.bumn.go.id/posindonesia/halaman/41/" TargetMode="External"/><Relationship Id="rId6" Type="http://schemas.openxmlformats.org/officeDocument/2006/relationships/hyperlink" Target="https://marketing.co.id/jt-express-tidak-hanya-ingin-jago-kandang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artaekonomi.co.id/read174690/kurangi-rute-transit-jt-express-persingkat-waktu-pengiriman.html" TargetMode="External"/><Relationship Id="rId10" Type="http://schemas.openxmlformats.org/officeDocument/2006/relationships/hyperlink" Target="https://swa.co.id/swa/profile/profile-entrepreneur/kejelian-rudy-menjemput-peluang-bisnis-logistik" TargetMode="External"/><Relationship Id="rId4" Type="http://schemas.openxmlformats.org/officeDocument/2006/relationships/hyperlink" Target="https://www.jne.co.id/id/produk-dan-layanan/jne-express/diplomat" TargetMode="External"/><Relationship Id="rId9" Type="http://schemas.openxmlformats.org/officeDocument/2006/relationships/hyperlink" Target="http://sicepat.com/f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ACE0-D2A0-48FF-835C-B87E204EEFE1}">
  <dimension ref="A2:O21"/>
  <sheetViews>
    <sheetView workbookViewId="0">
      <selection activeCell="P17" sqref="P17"/>
    </sheetView>
  </sheetViews>
  <sheetFormatPr defaultRowHeight="15.75" x14ac:dyDescent="0.25"/>
  <cols>
    <col min="1" max="1" width="4.85546875" style="1" customWidth="1"/>
    <col min="2" max="2" width="35.42578125" style="1" customWidth="1"/>
    <col min="3" max="3" width="8.5703125" style="1" customWidth="1"/>
    <col min="4" max="5" width="9.140625" style="1"/>
    <col min="6" max="6" width="0.5703125" style="1" customWidth="1"/>
    <col min="7" max="7" width="4.42578125" style="1" customWidth="1"/>
    <col min="8" max="8" width="22.5703125" style="1" customWidth="1"/>
    <col min="9" max="9" width="7.28515625" style="1" customWidth="1"/>
    <col min="10" max="10" width="7.42578125" style="1" customWidth="1"/>
    <col min="11" max="11" width="0.7109375" style="1" customWidth="1"/>
    <col min="12" max="12" width="5.28515625" style="1" customWidth="1"/>
    <col min="13" max="13" width="21.42578125" style="1" customWidth="1"/>
    <col min="14" max="14" width="9" style="1" customWidth="1"/>
    <col min="15" max="16384" width="9.140625" style="1"/>
  </cols>
  <sheetData>
    <row r="2" spans="1:15" x14ac:dyDescent="0.25">
      <c r="A2" s="5" t="s">
        <v>0</v>
      </c>
      <c r="B2" s="5" t="s">
        <v>5</v>
      </c>
      <c r="C2" s="4" t="s">
        <v>60</v>
      </c>
      <c r="F2" s="2"/>
      <c r="G2" s="19" t="s">
        <v>59</v>
      </c>
      <c r="H2" s="19"/>
      <c r="I2" s="19"/>
      <c r="J2" s="19"/>
      <c r="K2" s="2"/>
      <c r="L2" s="19" t="s">
        <v>41</v>
      </c>
      <c r="M2" s="19"/>
      <c r="N2" s="19"/>
      <c r="O2" s="19"/>
    </row>
    <row r="3" spans="1:15" x14ac:dyDescent="0.25">
      <c r="A3" s="5" t="s">
        <v>1</v>
      </c>
      <c r="B3" s="5" t="s">
        <v>4</v>
      </c>
      <c r="C3" s="4" t="s">
        <v>61</v>
      </c>
      <c r="F3" s="2"/>
      <c r="G3" s="3" t="s">
        <v>19</v>
      </c>
      <c r="H3" s="3" t="s">
        <v>13</v>
      </c>
      <c r="I3" s="3" t="s">
        <v>20</v>
      </c>
      <c r="J3" s="3" t="s">
        <v>21</v>
      </c>
      <c r="K3" s="2"/>
      <c r="L3" s="3" t="s">
        <v>19</v>
      </c>
      <c r="M3" s="3" t="s">
        <v>43</v>
      </c>
      <c r="N3" s="3" t="s">
        <v>20</v>
      </c>
      <c r="O3" s="3" t="s">
        <v>21</v>
      </c>
    </row>
    <row r="4" spans="1:15" x14ac:dyDescent="0.25">
      <c r="A4" s="5" t="s">
        <v>2</v>
      </c>
      <c r="B4" s="5" t="s">
        <v>6</v>
      </c>
      <c r="C4" s="4" t="s">
        <v>62</v>
      </c>
      <c r="F4" s="2"/>
      <c r="G4" s="4">
        <v>1</v>
      </c>
      <c r="H4" s="5" t="s">
        <v>22</v>
      </c>
      <c r="I4" s="4">
        <v>1</v>
      </c>
      <c r="J4" s="4" t="s">
        <v>26</v>
      </c>
      <c r="K4" s="2"/>
      <c r="L4" s="4">
        <v>1</v>
      </c>
      <c r="M4" s="5" t="s">
        <v>44</v>
      </c>
      <c r="N4" s="4">
        <v>3</v>
      </c>
      <c r="O4" s="4" t="s">
        <v>30</v>
      </c>
    </row>
    <row r="5" spans="1:15" x14ac:dyDescent="0.25">
      <c r="A5" s="5" t="s">
        <v>3</v>
      </c>
      <c r="B5" s="5" t="s">
        <v>76</v>
      </c>
      <c r="C5" s="4" t="s">
        <v>63</v>
      </c>
      <c r="F5" s="2"/>
      <c r="G5" s="4">
        <v>2</v>
      </c>
      <c r="H5" s="5" t="s">
        <v>23</v>
      </c>
      <c r="I5" s="4">
        <v>2</v>
      </c>
      <c r="J5" s="4" t="s">
        <v>27</v>
      </c>
      <c r="K5" s="2"/>
      <c r="L5" s="4">
        <v>2</v>
      </c>
      <c r="M5" s="5" t="s">
        <v>45</v>
      </c>
      <c r="N5" s="4">
        <v>2</v>
      </c>
      <c r="O5" s="4" t="s">
        <v>29</v>
      </c>
    </row>
    <row r="6" spans="1:15" x14ac:dyDescent="0.25">
      <c r="F6" s="2"/>
      <c r="G6" s="4">
        <v>3</v>
      </c>
      <c r="H6" s="5" t="s">
        <v>24</v>
      </c>
      <c r="I6" s="4">
        <v>3</v>
      </c>
      <c r="J6" s="4" t="s">
        <v>28</v>
      </c>
      <c r="K6" s="2"/>
      <c r="L6" s="4">
        <v>3</v>
      </c>
      <c r="M6" s="5" t="s">
        <v>46</v>
      </c>
      <c r="N6" s="4">
        <v>1</v>
      </c>
      <c r="O6" s="4" t="s">
        <v>28</v>
      </c>
    </row>
    <row r="7" spans="1:15" x14ac:dyDescent="0.25">
      <c r="A7" s="5" t="s">
        <v>7</v>
      </c>
      <c r="B7" s="5" t="s">
        <v>13</v>
      </c>
      <c r="C7" s="6">
        <v>0.16</v>
      </c>
      <c r="F7" s="2"/>
      <c r="G7" s="4">
        <v>4</v>
      </c>
      <c r="H7" s="5" t="s">
        <v>31</v>
      </c>
      <c r="I7" s="4">
        <v>4</v>
      </c>
      <c r="J7" s="4" t="s">
        <v>29</v>
      </c>
      <c r="K7" s="2"/>
    </row>
    <row r="8" spans="1:15" x14ac:dyDescent="0.25">
      <c r="A8" s="5" t="s">
        <v>8</v>
      </c>
      <c r="B8" s="5" t="s">
        <v>14</v>
      </c>
      <c r="C8" s="6">
        <v>7.0000000000000007E-2</v>
      </c>
      <c r="F8" s="2"/>
      <c r="G8" s="4">
        <v>5</v>
      </c>
      <c r="H8" s="5" t="s">
        <v>25</v>
      </c>
      <c r="I8" s="4">
        <v>5</v>
      </c>
      <c r="J8" s="4" t="s">
        <v>30</v>
      </c>
      <c r="K8" s="2"/>
      <c r="L8" s="19" t="s">
        <v>47</v>
      </c>
      <c r="M8" s="19"/>
      <c r="N8" s="19"/>
      <c r="O8" s="19"/>
    </row>
    <row r="9" spans="1:15" x14ac:dyDescent="0.25">
      <c r="A9" s="5" t="s">
        <v>9</v>
      </c>
      <c r="B9" s="5" t="s">
        <v>15</v>
      </c>
      <c r="C9" s="6">
        <v>0.13</v>
      </c>
      <c r="F9" s="2"/>
      <c r="K9" s="2"/>
      <c r="L9" s="3" t="s">
        <v>19</v>
      </c>
      <c r="M9" s="3" t="s">
        <v>48</v>
      </c>
      <c r="N9" s="3" t="s">
        <v>20</v>
      </c>
      <c r="O9" s="3" t="s">
        <v>21</v>
      </c>
    </row>
    <row r="10" spans="1:15" x14ac:dyDescent="0.25">
      <c r="A10" s="5" t="s">
        <v>10</v>
      </c>
      <c r="B10" s="5" t="s">
        <v>16</v>
      </c>
      <c r="C10" s="6">
        <v>0.21</v>
      </c>
      <c r="F10" s="2"/>
      <c r="G10" s="19" t="s">
        <v>32</v>
      </c>
      <c r="H10" s="19"/>
      <c r="I10" s="19"/>
      <c r="J10" s="19"/>
      <c r="K10" s="2"/>
      <c r="L10" s="4">
        <v>1</v>
      </c>
      <c r="M10" s="5" t="s">
        <v>49</v>
      </c>
      <c r="N10" s="4">
        <v>4</v>
      </c>
      <c r="O10" s="4" t="s">
        <v>30</v>
      </c>
    </row>
    <row r="11" spans="1:15" x14ac:dyDescent="0.25">
      <c r="A11" s="5" t="s">
        <v>11</v>
      </c>
      <c r="B11" s="5" t="s">
        <v>17</v>
      </c>
      <c r="C11" s="6">
        <v>0.33</v>
      </c>
      <c r="F11" s="2"/>
      <c r="G11" s="3" t="s">
        <v>19</v>
      </c>
      <c r="H11" s="3" t="s">
        <v>14</v>
      </c>
      <c r="I11" s="3" t="s">
        <v>20</v>
      </c>
      <c r="J11" s="3" t="s">
        <v>21</v>
      </c>
      <c r="K11" s="2"/>
      <c r="L11" s="4">
        <v>2</v>
      </c>
      <c r="M11" s="5" t="s">
        <v>50</v>
      </c>
      <c r="N11" s="4">
        <v>3</v>
      </c>
      <c r="O11" s="4" t="s">
        <v>29</v>
      </c>
    </row>
    <row r="12" spans="1:15" x14ac:dyDescent="0.25">
      <c r="A12" s="5" t="s">
        <v>12</v>
      </c>
      <c r="B12" s="5" t="s">
        <v>18</v>
      </c>
      <c r="C12" s="6">
        <v>0.1</v>
      </c>
      <c r="F12" s="2"/>
      <c r="G12" s="4">
        <v>1</v>
      </c>
      <c r="H12" s="5" t="s">
        <v>33</v>
      </c>
      <c r="I12" s="4">
        <v>1</v>
      </c>
      <c r="J12" s="4" t="s">
        <v>29</v>
      </c>
      <c r="K12" s="2"/>
      <c r="L12" s="4">
        <v>3</v>
      </c>
      <c r="M12" s="5" t="s">
        <v>51</v>
      </c>
      <c r="N12" s="4">
        <v>2</v>
      </c>
      <c r="O12" s="4" t="s">
        <v>28</v>
      </c>
    </row>
    <row r="13" spans="1:15" x14ac:dyDescent="0.25">
      <c r="C13" s="18">
        <f>SUM(C7:C12)</f>
        <v>0.99999999999999989</v>
      </c>
      <c r="F13" s="2"/>
      <c r="G13" s="4">
        <v>2</v>
      </c>
      <c r="H13" s="5" t="s">
        <v>34</v>
      </c>
      <c r="I13" s="4">
        <v>2</v>
      </c>
      <c r="J13" s="4" t="s">
        <v>30</v>
      </c>
      <c r="K13" s="2"/>
      <c r="L13" s="4">
        <v>4</v>
      </c>
      <c r="M13" s="5" t="s">
        <v>52</v>
      </c>
      <c r="N13" s="4">
        <v>1</v>
      </c>
      <c r="O13" s="4" t="s">
        <v>27</v>
      </c>
    </row>
    <row r="14" spans="1:15" x14ac:dyDescent="0.25">
      <c r="F14" s="2"/>
      <c r="K14" s="2"/>
    </row>
    <row r="15" spans="1:15" x14ac:dyDescent="0.25">
      <c r="F15" s="2"/>
      <c r="G15" s="19" t="s">
        <v>35</v>
      </c>
      <c r="H15" s="19"/>
      <c r="I15" s="19"/>
      <c r="J15" s="19"/>
      <c r="K15" s="2"/>
      <c r="L15" s="19" t="s">
        <v>53</v>
      </c>
      <c r="M15" s="19"/>
      <c r="N15" s="19"/>
      <c r="O15" s="19"/>
    </row>
    <row r="16" spans="1:15" x14ac:dyDescent="0.25">
      <c r="F16" s="2"/>
      <c r="G16" s="3" t="s">
        <v>19</v>
      </c>
      <c r="H16" s="3" t="s">
        <v>42</v>
      </c>
      <c r="I16" s="3" t="s">
        <v>20</v>
      </c>
      <c r="J16" s="3" t="s">
        <v>21</v>
      </c>
      <c r="K16" s="2"/>
      <c r="L16" s="3" t="s">
        <v>19</v>
      </c>
      <c r="M16" s="3" t="s">
        <v>54</v>
      </c>
      <c r="N16" s="3" t="s">
        <v>20</v>
      </c>
      <c r="O16" s="3" t="s">
        <v>21</v>
      </c>
    </row>
    <row r="17" spans="6:15" x14ac:dyDescent="0.25">
      <c r="F17" s="2"/>
      <c r="G17" s="4">
        <v>1</v>
      </c>
      <c r="H17" s="5" t="s">
        <v>36</v>
      </c>
      <c r="I17" s="4">
        <v>5</v>
      </c>
      <c r="J17" s="4" t="s">
        <v>30</v>
      </c>
      <c r="K17" s="2"/>
      <c r="L17" s="4">
        <v>1</v>
      </c>
      <c r="M17" s="5" t="s">
        <v>55</v>
      </c>
      <c r="N17" s="4">
        <v>4</v>
      </c>
      <c r="O17" s="4" t="s">
        <v>30</v>
      </c>
    </row>
    <row r="18" spans="6:15" x14ac:dyDescent="0.25">
      <c r="F18" s="2"/>
      <c r="G18" s="4">
        <v>2</v>
      </c>
      <c r="H18" s="5" t="s">
        <v>37</v>
      </c>
      <c r="I18" s="4">
        <v>4</v>
      </c>
      <c r="J18" s="4" t="s">
        <v>29</v>
      </c>
      <c r="K18" s="2"/>
      <c r="L18" s="4">
        <v>2</v>
      </c>
      <c r="M18" s="5" t="s">
        <v>56</v>
      </c>
      <c r="N18" s="4">
        <v>3</v>
      </c>
      <c r="O18" s="4" t="s">
        <v>29</v>
      </c>
    </row>
    <row r="19" spans="6:15" x14ac:dyDescent="0.25">
      <c r="F19" s="2"/>
      <c r="G19" s="4">
        <v>3</v>
      </c>
      <c r="H19" s="5" t="s">
        <v>38</v>
      </c>
      <c r="I19" s="4">
        <v>3</v>
      </c>
      <c r="J19" s="4" t="s">
        <v>28</v>
      </c>
      <c r="K19" s="2"/>
      <c r="L19" s="4">
        <v>3</v>
      </c>
      <c r="M19" s="5" t="s">
        <v>57</v>
      </c>
      <c r="N19" s="4">
        <v>2</v>
      </c>
      <c r="O19" s="4" t="s">
        <v>28</v>
      </c>
    </row>
    <row r="20" spans="6:15" x14ac:dyDescent="0.25">
      <c r="F20" s="2"/>
      <c r="G20" s="4">
        <v>4</v>
      </c>
      <c r="H20" s="5" t="s">
        <v>39</v>
      </c>
      <c r="I20" s="4">
        <v>2</v>
      </c>
      <c r="J20" s="4" t="s">
        <v>27</v>
      </c>
      <c r="K20" s="2"/>
      <c r="L20" s="4">
        <v>4</v>
      </c>
      <c r="M20" s="5" t="s">
        <v>58</v>
      </c>
      <c r="N20" s="4">
        <v>1</v>
      </c>
      <c r="O20" s="4" t="s">
        <v>27</v>
      </c>
    </row>
    <row r="21" spans="6:15" x14ac:dyDescent="0.25">
      <c r="F21" s="2"/>
      <c r="G21" s="4">
        <v>5</v>
      </c>
      <c r="H21" s="5" t="s">
        <v>40</v>
      </c>
      <c r="I21" s="4">
        <v>1</v>
      </c>
      <c r="J21" s="4" t="s">
        <v>26</v>
      </c>
      <c r="K21" s="2"/>
    </row>
  </sheetData>
  <mergeCells count="6">
    <mergeCell ref="G2:J2"/>
    <mergeCell ref="L2:O2"/>
    <mergeCell ref="G10:J10"/>
    <mergeCell ref="G15:J15"/>
    <mergeCell ref="L8:O8"/>
    <mergeCell ref="L15:O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FCB4-B02F-4BC4-A96F-F52173A235D9}"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E41B-3811-450B-9603-C9AE20E3EF1A}">
  <dimension ref="A1:N14"/>
  <sheetViews>
    <sheetView tabSelected="1" workbookViewId="0">
      <selection activeCell="A5" sqref="A5:G9"/>
    </sheetView>
  </sheetViews>
  <sheetFormatPr defaultRowHeight="15.75" x14ac:dyDescent="0.25"/>
  <cols>
    <col min="1" max="1" width="18.28515625" style="1" customWidth="1"/>
    <col min="2" max="4" width="9.140625" style="1"/>
    <col min="5" max="5" width="11" style="1" customWidth="1"/>
    <col min="6" max="8" width="9.140625" style="1"/>
    <col min="9" max="9" width="15.5703125" style="1" customWidth="1"/>
    <col min="10" max="11" width="9.140625" style="1"/>
    <col min="12" max="12" width="4.85546875" style="1" customWidth="1"/>
    <col min="13" max="13" width="25.85546875" style="1" customWidth="1"/>
    <col min="14" max="14" width="9.5703125" style="1" customWidth="1"/>
    <col min="15" max="16384" width="9.140625" style="1"/>
  </cols>
  <sheetData>
    <row r="1" spans="1:14" ht="75" customHeight="1" x14ac:dyDescent="0.25">
      <c r="A1" s="20" t="s">
        <v>83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3" spans="1:14" x14ac:dyDescent="0.25">
      <c r="A3" s="4" t="s">
        <v>84</v>
      </c>
      <c r="B3" s="4" t="s">
        <v>77</v>
      </c>
      <c r="C3" s="4" t="s">
        <v>77</v>
      </c>
      <c r="D3" s="4" t="s">
        <v>77</v>
      </c>
      <c r="E3" s="4" t="s">
        <v>77</v>
      </c>
      <c r="F3" s="4" t="s">
        <v>77</v>
      </c>
      <c r="G3" s="4" t="s">
        <v>77</v>
      </c>
      <c r="H3" s="8" t="s">
        <v>82</v>
      </c>
      <c r="L3" s="4" t="s">
        <v>0</v>
      </c>
      <c r="M3" s="5" t="s">
        <v>5</v>
      </c>
      <c r="N3" s="4" t="s">
        <v>60</v>
      </c>
    </row>
    <row r="4" spans="1:14" x14ac:dyDescent="0.25">
      <c r="A4" s="4" t="s">
        <v>85</v>
      </c>
      <c r="B4" s="4">
        <v>0.16</v>
      </c>
      <c r="C4" s="4">
        <v>7.0000000000000007E-2</v>
      </c>
      <c r="D4" s="4">
        <v>0.13</v>
      </c>
      <c r="E4" s="4">
        <v>0.21</v>
      </c>
      <c r="F4" s="4">
        <v>0.33</v>
      </c>
      <c r="G4" s="4">
        <v>0.1</v>
      </c>
      <c r="H4" s="8">
        <f>SUM(B4:G4)</f>
        <v>0.99999999999999989</v>
      </c>
      <c r="L4" s="4" t="s">
        <v>1</v>
      </c>
      <c r="M4" s="5" t="s">
        <v>4</v>
      </c>
      <c r="N4" s="4" t="s">
        <v>61</v>
      </c>
    </row>
    <row r="5" spans="1:14" x14ac:dyDescent="0.25">
      <c r="A5" s="17" t="s">
        <v>81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L5" s="4" t="s">
        <v>2</v>
      </c>
      <c r="M5" s="5" t="s">
        <v>6</v>
      </c>
      <c r="N5" s="4" t="s">
        <v>62</v>
      </c>
    </row>
    <row r="6" spans="1:14" x14ac:dyDescent="0.25">
      <c r="A6" s="4" t="s">
        <v>0</v>
      </c>
      <c r="B6" s="4">
        <v>5</v>
      </c>
      <c r="C6" s="4">
        <v>2</v>
      </c>
      <c r="D6" s="4">
        <v>5</v>
      </c>
      <c r="E6" s="4">
        <v>2</v>
      </c>
      <c r="F6" s="4">
        <v>2</v>
      </c>
      <c r="G6" s="4">
        <v>4</v>
      </c>
      <c r="L6" s="4" t="s">
        <v>3</v>
      </c>
      <c r="M6" s="5" t="s">
        <v>76</v>
      </c>
      <c r="N6" s="4" t="s">
        <v>63</v>
      </c>
    </row>
    <row r="7" spans="1:14" x14ac:dyDescent="0.25">
      <c r="A7" s="4" t="s">
        <v>1</v>
      </c>
      <c r="B7" s="4">
        <v>5</v>
      </c>
      <c r="C7" s="4">
        <v>2</v>
      </c>
      <c r="D7" s="4">
        <v>5</v>
      </c>
      <c r="E7" s="4">
        <v>2</v>
      </c>
      <c r="F7" s="4">
        <v>3</v>
      </c>
      <c r="G7" s="4">
        <v>4</v>
      </c>
      <c r="L7" s="8"/>
    </row>
    <row r="8" spans="1:14" x14ac:dyDescent="0.25">
      <c r="A8" s="4" t="s">
        <v>2</v>
      </c>
      <c r="B8" s="4">
        <v>3</v>
      </c>
      <c r="C8" s="4">
        <v>2</v>
      </c>
      <c r="D8" s="4">
        <v>1</v>
      </c>
      <c r="E8" s="4">
        <v>3</v>
      </c>
      <c r="F8" s="4">
        <v>3</v>
      </c>
      <c r="G8" s="4">
        <v>4</v>
      </c>
      <c r="L8" s="4" t="s">
        <v>7</v>
      </c>
      <c r="M8" s="5" t="s">
        <v>13</v>
      </c>
      <c r="N8" s="6">
        <v>0.16</v>
      </c>
    </row>
    <row r="9" spans="1:14" x14ac:dyDescent="0.25">
      <c r="A9" s="4" t="s">
        <v>3</v>
      </c>
      <c r="B9" s="4">
        <v>3</v>
      </c>
      <c r="C9" s="4">
        <v>2</v>
      </c>
      <c r="D9" s="4">
        <v>4</v>
      </c>
      <c r="E9" s="4">
        <v>2</v>
      </c>
      <c r="F9" s="4">
        <v>3</v>
      </c>
      <c r="G9" s="4">
        <v>4</v>
      </c>
      <c r="L9" s="4" t="s">
        <v>8</v>
      </c>
      <c r="M9" s="5" t="s">
        <v>14</v>
      </c>
      <c r="N9" s="6">
        <v>7.0000000000000007E-2</v>
      </c>
    </row>
    <row r="10" spans="1:14" x14ac:dyDescent="0.25">
      <c r="A10" s="5" t="s">
        <v>78</v>
      </c>
      <c r="B10" s="5">
        <f>IF(B3="cost",MIN(B6:B9),MAX(B6:B9))</f>
        <v>5</v>
      </c>
      <c r="C10" s="5">
        <f t="shared" ref="C10:G10" si="0">IF(C3="cost",MIN(C6:C9),MAX(C6:C9))</f>
        <v>2</v>
      </c>
      <c r="D10" s="5">
        <f t="shared" si="0"/>
        <v>5</v>
      </c>
      <c r="E10" s="5">
        <f t="shared" si="0"/>
        <v>3</v>
      </c>
      <c r="F10" s="5">
        <f t="shared" si="0"/>
        <v>3</v>
      </c>
      <c r="G10" s="5">
        <f t="shared" si="0"/>
        <v>4</v>
      </c>
      <c r="I10" s="19" t="s">
        <v>80</v>
      </c>
      <c r="J10" s="19"/>
      <c r="L10" s="4" t="s">
        <v>9</v>
      </c>
      <c r="M10" s="5" t="s">
        <v>15</v>
      </c>
      <c r="N10" s="6">
        <v>0.13</v>
      </c>
    </row>
    <row r="11" spans="1:14" x14ac:dyDescent="0.25">
      <c r="A11" s="5" t="s">
        <v>79</v>
      </c>
      <c r="B11" s="5">
        <f>IF(B3="cost",MIN(B6:B9)/B6,B6/MAX(B6:B9))</f>
        <v>1</v>
      </c>
      <c r="C11" s="5">
        <f>IF(C3="cost",MIN(C6:C9)/C6,C6/MAX(C6:C9))</f>
        <v>1</v>
      </c>
      <c r="D11" s="5">
        <f t="shared" ref="D11:G11" si="1">IF(D3="cost",MIN(D6:D9)/D6,D6/MAX(D6:D9))</f>
        <v>1</v>
      </c>
      <c r="E11" s="5">
        <f t="shared" si="1"/>
        <v>0.66666666666666663</v>
      </c>
      <c r="F11" s="5">
        <f t="shared" si="1"/>
        <v>0.66666666666666663</v>
      </c>
      <c r="G11" s="5">
        <f t="shared" si="1"/>
        <v>1</v>
      </c>
      <c r="I11" s="5">
        <f>(B4*B11)+(C4*C11)+(D4*D11)+(E4*E11)+(F4*F11)+(G4*G11)</f>
        <v>0.82</v>
      </c>
      <c r="J11" s="4" t="s">
        <v>60</v>
      </c>
      <c r="L11" s="4" t="s">
        <v>10</v>
      </c>
      <c r="M11" s="5" t="s">
        <v>16</v>
      </c>
      <c r="N11" s="6">
        <v>0.21</v>
      </c>
    </row>
    <row r="12" spans="1:14" x14ac:dyDescent="0.25">
      <c r="A12" s="11"/>
      <c r="B12" s="5">
        <f t="shared" ref="B12:G14" si="2">IF(B4="cost",MIN(B7:B10)/B7,B7/MAX(B7:B10))</f>
        <v>1</v>
      </c>
      <c r="C12" s="5">
        <f t="shared" si="2"/>
        <v>1</v>
      </c>
      <c r="D12" s="5">
        <f t="shared" si="2"/>
        <v>1</v>
      </c>
      <c r="E12" s="5">
        <f t="shared" si="2"/>
        <v>0.66666666666666663</v>
      </c>
      <c r="F12" s="5">
        <f t="shared" si="2"/>
        <v>1</v>
      </c>
      <c r="G12" s="5">
        <f t="shared" si="2"/>
        <v>1</v>
      </c>
      <c r="I12" s="15">
        <f>(B4*B12)+(C4*C12)+(D4*D12)+(E4*E12)+(F4*F12)+(G4*G12)</f>
        <v>0.93</v>
      </c>
      <c r="J12" s="16" t="s">
        <v>61</v>
      </c>
      <c r="L12" s="4" t="s">
        <v>11</v>
      </c>
      <c r="M12" s="5" t="s">
        <v>17</v>
      </c>
      <c r="N12" s="6">
        <v>0.33</v>
      </c>
    </row>
    <row r="13" spans="1:14" x14ac:dyDescent="0.25">
      <c r="A13" s="13"/>
      <c r="B13" s="5">
        <f t="shared" si="2"/>
        <v>0.6</v>
      </c>
      <c r="C13" s="5">
        <f t="shared" si="2"/>
        <v>1</v>
      </c>
      <c r="D13" s="5">
        <f t="shared" si="2"/>
        <v>0.2</v>
      </c>
      <c r="E13" s="5">
        <f t="shared" si="2"/>
        <v>1</v>
      </c>
      <c r="F13" s="5">
        <f t="shared" si="2"/>
        <v>1</v>
      </c>
      <c r="G13" s="5">
        <f t="shared" si="2"/>
        <v>1</v>
      </c>
      <c r="I13" s="5">
        <f>(B4*B13)+(C4*C13)+(D4*D13)+(E4*E13)+(F4*F13)+(G4*G13)</f>
        <v>0.83199999999999996</v>
      </c>
      <c r="J13" s="4" t="s">
        <v>62</v>
      </c>
      <c r="L13" s="4" t="s">
        <v>12</v>
      </c>
      <c r="M13" s="5" t="s">
        <v>18</v>
      </c>
      <c r="N13" s="6">
        <v>0.1</v>
      </c>
    </row>
    <row r="14" spans="1:14" x14ac:dyDescent="0.25">
      <c r="A14" s="14"/>
      <c r="B14" s="5">
        <f t="shared" si="2"/>
        <v>0.6</v>
      </c>
      <c r="C14" s="5">
        <f t="shared" si="2"/>
        <v>1</v>
      </c>
      <c r="D14" s="5">
        <f t="shared" si="2"/>
        <v>0.8</v>
      </c>
      <c r="E14" s="5">
        <f t="shared" si="2"/>
        <v>0.66666666666666663</v>
      </c>
      <c r="F14" s="5">
        <f t="shared" si="2"/>
        <v>1</v>
      </c>
      <c r="G14" s="5">
        <f t="shared" si="2"/>
        <v>1</v>
      </c>
      <c r="I14" s="5">
        <f>(B4*B14)+(C4*C14)+(D4*D14)+(E4*E14)+(F4*F14)+(G4*G14)</f>
        <v>0.84</v>
      </c>
      <c r="J14" s="4" t="s">
        <v>63</v>
      </c>
    </row>
  </sheetData>
  <mergeCells count="2">
    <mergeCell ref="I10:J10"/>
    <mergeCell ref="A1: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6FA5-4F1F-4588-B971-BD4388009D27}">
  <dimension ref="A1:F19"/>
  <sheetViews>
    <sheetView workbookViewId="0">
      <selection activeCell="G8" sqref="G8"/>
    </sheetView>
  </sheetViews>
  <sheetFormatPr defaultRowHeight="15" x14ac:dyDescent="0.25"/>
  <cols>
    <col min="1" max="1" width="5.85546875" customWidth="1"/>
    <col min="2" max="2" width="43.140625" customWidth="1"/>
    <col min="3" max="3" width="26.28515625" customWidth="1"/>
    <col min="4" max="4" width="24.5703125" customWidth="1"/>
    <col min="5" max="5" width="22.85546875" customWidth="1"/>
  </cols>
  <sheetData>
    <row r="1" spans="1:6" x14ac:dyDescent="0.25">
      <c r="A1" s="9" t="s">
        <v>64</v>
      </c>
      <c r="B1" s="9" t="s">
        <v>60</v>
      </c>
      <c r="C1" s="9" t="s">
        <v>61</v>
      </c>
      <c r="D1" s="9" t="s">
        <v>62</v>
      </c>
      <c r="E1" s="9" t="s">
        <v>65</v>
      </c>
    </row>
    <row r="2" spans="1:6" x14ac:dyDescent="0.25">
      <c r="A2" s="9">
        <v>1</v>
      </c>
      <c r="B2" s="10" t="s">
        <v>66</v>
      </c>
      <c r="C2" s="10" t="s">
        <v>69</v>
      </c>
      <c r="D2" s="7" t="s">
        <v>70</v>
      </c>
      <c r="E2" s="7" t="s">
        <v>73</v>
      </c>
      <c r="F2">
        <v>0</v>
      </c>
    </row>
    <row r="3" spans="1:6" x14ac:dyDescent="0.25">
      <c r="A3" s="9">
        <v>2</v>
      </c>
      <c r="B3" s="10" t="s">
        <v>67</v>
      </c>
      <c r="C3" s="9">
        <v>0</v>
      </c>
      <c r="D3" s="7" t="s">
        <v>71</v>
      </c>
      <c r="E3" s="7" t="s">
        <v>74</v>
      </c>
      <c r="F3" s="12">
        <v>0</v>
      </c>
    </row>
    <row r="4" spans="1:6" x14ac:dyDescent="0.25">
      <c r="A4" s="9">
        <v>3</v>
      </c>
      <c r="B4" s="10" t="s">
        <v>68</v>
      </c>
      <c r="C4" s="9">
        <v>0</v>
      </c>
      <c r="D4" s="7" t="s">
        <v>72</v>
      </c>
      <c r="E4" s="7" t="s">
        <v>75</v>
      </c>
      <c r="F4" s="12">
        <v>0</v>
      </c>
    </row>
    <row r="5" spans="1:6" x14ac:dyDescent="0.25">
      <c r="A5" s="9">
        <v>4</v>
      </c>
      <c r="B5" s="9"/>
      <c r="C5" s="9"/>
      <c r="D5" s="9"/>
      <c r="E5" s="9"/>
    </row>
    <row r="6" spans="1:6" x14ac:dyDescent="0.25">
      <c r="A6" s="9">
        <v>5</v>
      </c>
      <c r="B6" s="9"/>
      <c r="C6" s="9"/>
      <c r="D6" s="9"/>
      <c r="E6" s="9"/>
    </row>
    <row r="7" spans="1:6" x14ac:dyDescent="0.25">
      <c r="A7" s="9">
        <v>6</v>
      </c>
      <c r="B7" s="9"/>
      <c r="C7" s="9"/>
      <c r="D7" s="9"/>
      <c r="E7" s="9"/>
    </row>
    <row r="8" spans="1:6" x14ac:dyDescent="0.25">
      <c r="A8" s="9">
        <v>7</v>
      </c>
      <c r="B8" s="9"/>
      <c r="C8" s="9"/>
      <c r="D8" s="9"/>
      <c r="E8" s="9"/>
    </row>
    <row r="9" spans="1:6" x14ac:dyDescent="0.25">
      <c r="A9" s="9">
        <v>8</v>
      </c>
      <c r="B9" s="9"/>
      <c r="C9" s="9"/>
      <c r="D9" s="9"/>
      <c r="E9" s="9"/>
    </row>
    <row r="10" spans="1:6" x14ac:dyDescent="0.25">
      <c r="A10" s="9">
        <v>9</v>
      </c>
      <c r="B10" s="9"/>
      <c r="C10" s="9"/>
      <c r="D10" s="9"/>
      <c r="E10" s="9"/>
    </row>
    <row r="11" spans="1:6" x14ac:dyDescent="0.25">
      <c r="A11" s="9">
        <v>10</v>
      </c>
      <c r="B11" s="9"/>
      <c r="C11" s="9"/>
      <c r="D11" s="9"/>
      <c r="E11" s="9"/>
    </row>
    <row r="12" spans="1:6" x14ac:dyDescent="0.25">
      <c r="A12" s="9">
        <v>11</v>
      </c>
      <c r="B12" s="9"/>
      <c r="C12" s="9"/>
      <c r="D12" s="9"/>
      <c r="E12" s="9"/>
    </row>
    <row r="13" spans="1:6" x14ac:dyDescent="0.25">
      <c r="A13" s="9">
        <v>12</v>
      </c>
      <c r="B13" s="9"/>
      <c r="C13" s="9"/>
      <c r="D13" s="9"/>
      <c r="E13" s="9"/>
    </row>
    <row r="14" spans="1:6" x14ac:dyDescent="0.25">
      <c r="A14" s="9">
        <v>13</v>
      </c>
      <c r="B14" s="9"/>
      <c r="C14" s="9"/>
      <c r="D14" s="9"/>
      <c r="E14" s="9"/>
    </row>
    <row r="15" spans="1:6" x14ac:dyDescent="0.25">
      <c r="A15" s="9">
        <v>14</v>
      </c>
      <c r="B15" s="9"/>
      <c r="C15" s="9"/>
      <c r="D15" s="9"/>
      <c r="E15" s="9"/>
    </row>
    <row r="16" spans="1:6" x14ac:dyDescent="0.25">
      <c r="A16" s="9">
        <v>15</v>
      </c>
      <c r="B16" s="9"/>
      <c r="C16" s="9"/>
      <c r="D16" s="9"/>
      <c r="E16" s="9"/>
    </row>
    <row r="17" spans="1:5" x14ac:dyDescent="0.25">
      <c r="A17" s="9">
        <v>16</v>
      </c>
      <c r="B17" s="9"/>
      <c r="C17" s="9"/>
      <c r="D17" s="9"/>
      <c r="E17" s="9"/>
    </row>
    <row r="18" spans="1:5" x14ac:dyDescent="0.25">
      <c r="A18" s="9">
        <v>17</v>
      </c>
      <c r="B18" s="9"/>
      <c r="C18" s="9"/>
      <c r="D18" s="9"/>
      <c r="E18" s="9"/>
    </row>
    <row r="19" spans="1:5" x14ac:dyDescent="0.25">
      <c r="A19" s="9">
        <v>18</v>
      </c>
      <c r="B19" s="9"/>
      <c r="C19" s="9"/>
      <c r="D19" s="9"/>
      <c r="E19" s="9"/>
    </row>
  </sheetData>
  <hyperlinks>
    <hyperlink ref="B2" r:id="rId1" xr:uid="{4987C748-8081-4758-B66F-84C17450FBB6}"/>
    <hyperlink ref="B3" r:id="rId2" xr:uid="{B1A85892-8183-4698-96C9-0ED7BF86B256}"/>
    <hyperlink ref="B4" r:id="rId3" xr:uid="{3D714187-EE9E-4C29-95F4-42D815A184F0}"/>
    <hyperlink ref="C2" r:id="rId4" xr:uid="{BB36DC54-1C71-41F4-AC48-6953EC74F286}"/>
    <hyperlink ref="D2" r:id="rId5" xr:uid="{7BF14F67-A562-4469-B5AE-B8806A383E71}"/>
    <hyperlink ref="D3" r:id="rId6" xr:uid="{8D2E9AA7-BE64-42AC-B6AA-6F31248AFDFB}"/>
    <hyperlink ref="D4" r:id="rId7" xr:uid="{D1B55124-3893-4CDF-A571-29B5C0E68540}"/>
    <hyperlink ref="E2" r:id="rId8" xr:uid="{71B442C7-75EF-4EE4-B484-9590A11A5625}"/>
    <hyperlink ref="E3" r:id="rId9" xr:uid="{DE5262FF-C829-4F25-BEF0-B1E62499CF07}"/>
    <hyperlink ref="E4" r:id="rId10" xr:uid="{15EB0C4E-670A-4D2F-8B7B-F1C4B6ABEFE7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Kuesioner</vt:lpstr>
      <vt:lpstr>Perhitungan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2019-06-22T13:31:32Z</dcterms:created>
  <dcterms:modified xsi:type="dcterms:W3CDTF">2019-07-10T01:11:12Z</dcterms:modified>
</cp:coreProperties>
</file>