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um\Semester_5\BTX8081_Software_Engineering_and_Design\Case_Studies\CS1\"/>
    </mc:Choice>
  </mc:AlternateContent>
  <bookViews>
    <workbookView xWindow="390" yWindow="120" windowWidth="16485" windowHeight="9315" activeTab="4"/>
  </bookViews>
  <sheets>
    <sheet name="ProjectTeam" sheetId="3" r:id="rId1"/>
    <sheet name="Product Backlog" sheetId="1" r:id="rId2"/>
    <sheet name="Sprint Backlog" sheetId="2" r:id="rId3"/>
    <sheet name="Tabelle1" sheetId="5" r:id="rId4"/>
    <sheet name="BurndownChart" sheetId="4" r:id="rId5"/>
  </sheets>
  <calcPr calcId="152511"/>
</workbook>
</file>

<file path=xl/calcChain.xml><?xml version="1.0" encoding="utf-8"?>
<calcChain xmlns="http://schemas.openxmlformats.org/spreadsheetml/2006/main">
  <c r="I49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L49" i="2"/>
  <c r="M49" i="2"/>
  <c r="N49" i="2"/>
  <c r="O49" i="2"/>
  <c r="P49" i="2"/>
  <c r="K49" i="2"/>
  <c r="Q6" i="2" l="1"/>
  <c r="C11" i="5"/>
  <c r="D11" i="5"/>
  <c r="B11" i="5"/>
  <c r="Q49" i="2" l="1"/>
  <c r="F4" i="1"/>
  <c r="F3" i="1"/>
  <c r="F9" i="1" l="1"/>
  <c r="F8" i="1"/>
  <c r="F7" i="1"/>
  <c r="F6" i="1"/>
  <c r="F5" i="1"/>
  <c r="F2" i="1"/>
  <c r="F22" i="1" l="1"/>
</calcChain>
</file>

<file path=xl/sharedStrings.xml><?xml version="1.0" encoding="utf-8"?>
<sst xmlns="http://schemas.openxmlformats.org/spreadsheetml/2006/main" count="333" uniqueCount="137">
  <si>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</si>
  <si>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</si>
  <si>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</si>
  <si>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</si>
  <si>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</si>
  <si>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</si>
  <si>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</si>
  <si>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</si>
  <si>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</si>
  <si>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</si>
  <si>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</si>
  <si>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</si>
  <si>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</si>
  <si>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</si>
  <si>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Martin</t>
  </si>
  <si>
    <t>UI, Controller</t>
  </si>
  <si>
    <t>Patient Model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</si>
  <si>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</si>
  <si>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</si>
  <si>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</si>
  <si>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</si>
  <si>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</si>
  <si>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</si>
  <si>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</si>
  <si>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</si>
  <si>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Kevin Tippenhauer</t>
  </si>
  <si>
    <t>k-tipp</t>
  </si>
  <si>
    <t>Lukas Wyss</t>
  </si>
  <si>
    <t>Martin Stierlin</t>
  </si>
  <si>
    <t>Alain Roth</t>
  </si>
  <si>
    <t>Philipp Schaad</t>
  </si>
  <si>
    <t>Aline Zaugg</t>
  </si>
  <si>
    <t>zauga5</t>
  </si>
  <si>
    <t>wyslu1</t>
  </si>
  <si>
    <t>streuli13</t>
  </si>
  <si>
    <t>rotha6</t>
  </si>
  <si>
    <t>schap18</t>
  </si>
  <si>
    <t>User authentication</t>
  </si>
  <si>
    <t>a user authenticates himself with a nfc card and a password</t>
  </si>
  <si>
    <t>View assigned patients</t>
  </si>
  <si>
    <t>Show a single patient</t>
  </si>
  <si>
    <t>show a single patient with a picture to the user. The needed informations are: Gender, Name, Address, Phone number, Emergency contact (Name, Address, Phone number), General Informations to the user, the security level of the patient</t>
  </si>
  <si>
    <t>Initiate new appointment</t>
  </si>
  <si>
    <t>The user can initiate a new appointment with a patient. He should be able to select a date and how accurate the appointment has to be to the date. The MTA makes the final appointment in this range with the patient.</t>
  </si>
  <si>
    <t>Prescribe a new medication</t>
  </si>
  <si>
    <t>A doctor should be able to prescribe a new medication. Informations: Medication, times per day, times in week, overall time, dose,  measuring unit for the dose.</t>
  </si>
  <si>
    <t>Security tests on medication prescription</t>
  </si>
  <si>
    <t>Every medication prescription has to be checked on interactions, kontra indications, and the selected dose. The doctor should be able to force a prescription in any case.</t>
  </si>
  <si>
    <t>Show the compendium informations</t>
  </si>
  <si>
    <t>For every medication is the medication compendium available.</t>
  </si>
  <si>
    <t>Show the current medication</t>
  </si>
  <si>
    <t>All users (therapists and doctors) can view the current medication of a patient.</t>
  </si>
  <si>
    <t>Change the current medication</t>
  </si>
  <si>
    <t>A doctor can change the current medication of a patient</t>
  </si>
  <si>
    <t>Delete the current medication</t>
  </si>
  <si>
    <t>A doctor can remove a prescribed medication of a patient.</t>
  </si>
  <si>
    <t>Show therapy plan</t>
  </si>
  <si>
    <t>Show the prescribed therapies to the user</t>
  </si>
  <si>
    <t>Prescribe a new therapy</t>
  </si>
  <si>
    <t>A therapist can prescribe new therapies. The needed informations for a prescription are: Therapy name, times daily, on days in week, total duration of the therapy</t>
  </si>
  <si>
    <t>Change therapy plan</t>
  </si>
  <si>
    <t>A therapist can change a prescribed therapy of a patient</t>
  </si>
  <si>
    <t>Delete therapy plan</t>
  </si>
  <si>
    <t>A therapist can delete a prescribed therapy of a patient</t>
  </si>
  <si>
    <t>Display SOAP list</t>
  </si>
  <si>
    <t>Create new SOAP entry</t>
  </si>
  <si>
    <t>Therapists and docters can create new soap entries.</t>
  </si>
  <si>
    <t>Delete a SOAP entry</t>
  </si>
  <si>
    <t>Therapists and docters can delete SOAP entries.</t>
  </si>
  <si>
    <t>Remarks</t>
  </si>
  <si>
    <t>NFC authentication is not part of the realisation.</t>
  </si>
  <si>
    <t>load the assigned patients for a specific user. Present the patients with a status symbole. The status symbol shows if the patient needs the attention of a doctor/therapist.</t>
  </si>
  <si>
    <t>Effort Plan Original [h]</t>
  </si>
  <si>
    <t>Effort Actual [h]</t>
  </si>
  <si>
    <t>Effort Plan Updated [h]</t>
  </si>
  <si>
    <t>User Model</t>
  </si>
  <si>
    <t>Appointment Model</t>
  </si>
  <si>
    <t>Medication Model</t>
  </si>
  <si>
    <t>A SOAP list should be available for every patient.</t>
  </si>
  <si>
    <t>Kevin</t>
  </si>
  <si>
    <t>Philipp</t>
  </si>
  <si>
    <t>Aline</t>
  </si>
  <si>
    <t>GUI: Philipp</t>
  </si>
  <si>
    <t>GUI: Aline</t>
  </si>
  <si>
    <t>Martin, Lukas</t>
  </si>
  <si>
    <t>Kevin, Martin</t>
  </si>
  <si>
    <t>Kevin, Aline</t>
  </si>
  <si>
    <t>Lukas</t>
  </si>
  <si>
    <t>Demo Vaadin</t>
  </si>
  <si>
    <t>Model</t>
  </si>
  <si>
    <t>Database</t>
  </si>
  <si>
    <t>Create JPA Model and Repository</t>
  </si>
  <si>
    <t>Model/Repo</t>
  </si>
  <si>
    <t>Create authentication view</t>
  </si>
  <si>
    <t>Create View</t>
  </si>
  <si>
    <t>View</t>
  </si>
  <si>
    <t>Authentication controller</t>
  </si>
  <si>
    <t>Add functionality</t>
  </si>
  <si>
    <t>Kevin, Martin, Lukas</t>
  </si>
  <si>
    <t>Patient overview controller</t>
  </si>
  <si>
    <t>Create overview view</t>
  </si>
  <si>
    <t>Create single patient view</t>
  </si>
  <si>
    <t>Single patient view controller</t>
  </si>
  <si>
    <t>Planning&amp;Research</t>
  </si>
  <si>
    <t>Planing and research</t>
  </si>
  <si>
    <t>All</t>
  </si>
  <si>
    <t>Running</t>
  </si>
  <si>
    <t>Create medication prescription view</t>
  </si>
  <si>
    <t>Create medication validation view</t>
  </si>
  <si>
    <t>Appointment controller</t>
  </si>
  <si>
    <t>Medication Controller</t>
  </si>
  <si>
    <t>Medication validation controller</t>
  </si>
  <si>
    <t>Create compendium view</t>
  </si>
  <si>
    <t>Compendium controller</t>
  </si>
  <si>
    <t>Keine Testklassen</t>
  </si>
  <si>
    <t>Medication interaktion/validation</t>
  </si>
  <si>
    <t>(Images speichern)</t>
  </si>
  <si>
    <t>Current medication controller</t>
  </si>
  <si>
    <t>Create current Medication view</t>
  </si>
  <si>
    <t>Add change button to current medication view</t>
  </si>
  <si>
    <t>medication change controller</t>
  </si>
  <si>
    <t>Add delete button to current medication view</t>
  </si>
  <si>
    <t>medication delete controller</t>
  </si>
  <si>
    <t>Alain</t>
  </si>
  <si>
    <t>Totale Arbeitszeiten</t>
  </si>
  <si>
    <t>Add test data</t>
  </si>
  <si>
    <t>add test data</t>
  </si>
  <si>
    <t>kevin</t>
  </si>
  <si>
    <t>Aline, Philipp</t>
  </si>
  <si>
    <t>Cleanup Sprint 1</t>
  </si>
  <si>
    <t>cleanup code</t>
  </si>
  <si>
    <t>Lukas, Martin, Kevin</t>
  </si>
  <si>
    <t>Cleanup sprint 1</t>
  </si>
  <si>
    <t>cleanup and documentation</t>
  </si>
  <si>
    <t>Create test data</t>
  </si>
  <si>
    <t>create test data</t>
  </si>
  <si>
    <t>Create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</si>
</sst>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6" sqref="D6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20</v>
      </c>
    </row>
    <row r="2" spans="1:2" x14ac:dyDescent="0.25">
      <c r="A2" t="s">
        <v>25</v>
      </c>
      <c r="B2" t="s">
        <v>26</v>
      </c>
    </row>
    <row r="3" spans="1:2" x14ac:dyDescent="0.25">
      <c r="A3" t="s">
        <v>31</v>
      </c>
      <c r="B3" t="s">
        <v>32</v>
      </c>
    </row>
    <row r="4" spans="1:2" x14ac:dyDescent="0.25">
      <c r="A4" t="s">
        <v>27</v>
      </c>
      <c r="B4" t="s">
        <v>33</v>
      </c>
    </row>
    <row r="5" spans="1:2" x14ac:dyDescent="0.25">
      <c r="A5" t="s">
        <v>28</v>
      </c>
      <c r="B5" t="s">
        <v>34</v>
      </c>
    </row>
    <row r="6" spans="1:2" x14ac:dyDescent="0.25">
      <c r="A6" t="s">
        <v>29</v>
      </c>
      <c r="B6" t="s">
        <v>35</v>
      </c>
    </row>
    <row r="7" spans="1:2" x14ac:dyDescent="0.25">
      <c r="A7" t="s">
        <v>30</v>
      </c>
      <c r="B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A12" workbookViewId="0">
      <selection activeCell="G20" sqref="G20"/>
    </sheetView>
  </sheetViews>
  <sheetFormatPr baseColWidth="10" defaultColWidth="9.140625" defaultRowHeight="15" x14ac:dyDescent="0.25"/>
  <cols>
    <col min="1" max="1" width="14.7109375" customWidth="1"/>
    <col min="2" max="2" width="29" customWidth="1"/>
    <col min="3" max="3" width="35.7109375" bestFit="1" customWidth="1"/>
    <col min="4" max="4" width="35.7109375" customWidth="1"/>
    <col min="5" max="5" width="8.42578125" bestFit="1" customWidth="1"/>
    <col min="6" max="6" width="11.7109375" customWidth="1"/>
    <col min="7" max="7" width="13.140625" customWidth="1"/>
    <col min="8" max="8" width="10.140625" customWidth="1"/>
    <col min="9" max="9" width="14.42578125" customWidth="1"/>
  </cols>
  <sheetData>
    <row r="1" spans="1:25" s="3" customFormat="1" ht="30" x14ac:dyDescent="0.25">
      <c r="A1" s="3" t="s">
        <v>0</v>
      </c>
      <c r="B1" s="3" t="s">
        <v>10</v>
      </c>
      <c r="C1" s="3" t="s">
        <v>2</v>
      </c>
      <c r="D1" s="3" t="s">
        <v>69</v>
      </c>
      <c r="E1" s="3" t="s">
        <v>3</v>
      </c>
      <c r="F1" s="3" t="s">
        <v>72</v>
      </c>
      <c r="G1" s="3" t="s">
        <v>74</v>
      </c>
      <c r="H1" s="3" t="s">
        <v>73</v>
      </c>
      <c r="I1" s="3" t="s">
        <v>4</v>
      </c>
    </row>
    <row r="2" spans="1:25" s="1" customFormat="1" ht="30" x14ac:dyDescent="0.25">
      <c r="A2" s="1">
        <v>1</v>
      </c>
      <c r="B2" s="1" t="s">
        <v>37</v>
      </c>
      <c r="C2" s="2" t="s">
        <v>38</v>
      </c>
      <c r="D2" s="2" t="s">
        <v>70</v>
      </c>
      <c r="E2" s="1" t="s">
        <v>6</v>
      </c>
      <c r="F2" s="1">
        <f>SUM('Sprint Backlog'!I2:I5)</f>
        <v>0</v>
      </c>
      <c r="G2" s="1">
        <v>0</v>
      </c>
      <c r="H2" s="1">
        <v>0</v>
      </c>
      <c r="I2" s="1" t="s">
        <v>8</v>
      </c>
    </row>
    <row r="3" spans="1:25" ht="75" x14ac:dyDescent="0.25">
      <c r="A3">
        <v>2</v>
      </c>
      <c r="B3" s="1" t="s">
        <v>39</v>
      </c>
      <c r="C3" s="2" t="s">
        <v>71</v>
      </c>
      <c r="D3" s="2" t="s">
        <v>82</v>
      </c>
      <c r="E3" s="1" t="s">
        <v>5</v>
      </c>
      <c r="F3" s="1">
        <f>SUM('Sprint Backlog'!I6:I9)</f>
        <v>14</v>
      </c>
      <c r="G3" s="1">
        <v>0</v>
      </c>
      <c r="H3" s="1">
        <v>0</v>
      </c>
      <c r="I3" s="1" t="s">
        <v>8</v>
      </c>
    </row>
    <row r="4" spans="1:25" ht="105" x14ac:dyDescent="0.25">
      <c r="A4">
        <v>3</v>
      </c>
      <c r="B4" s="1" t="s">
        <v>40</v>
      </c>
      <c r="C4" s="2" t="s">
        <v>41</v>
      </c>
      <c r="D4" s="2" t="s">
        <v>83</v>
      </c>
      <c r="E4" s="1" t="s">
        <v>5</v>
      </c>
      <c r="F4" s="1">
        <f>SUM('Sprint Backlog'!I11:I14)</f>
        <v>14</v>
      </c>
      <c r="G4" s="1">
        <v>0</v>
      </c>
      <c r="H4" s="1">
        <v>0</v>
      </c>
      <c r="I4" s="1" t="s">
        <v>8</v>
      </c>
    </row>
    <row r="5" spans="1:25" ht="105" x14ac:dyDescent="0.25">
      <c r="A5" s="7">
        <v>4</v>
      </c>
      <c r="B5" s="2" t="s">
        <v>42</v>
      </c>
      <c r="C5" s="2" t="s">
        <v>43</v>
      </c>
      <c r="D5" s="2" t="s">
        <v>82</v>
      </c>
      <c r="E5" s="2" t="s">
        <v>7</v>
      </c>
      <c r="F5" s="1">
        <f>SUM('Sprint Backlog'!I15:I19)</f>
        <v>11</v>
      </c>
      <c r="G5" s="2">
        <v>0</v>
      </c>
      <c r="H5" s="2">
        <v>0</v>
      </c>
      <c r="I5" s="1" t="s">
        <v>8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75" x14ac:dyDescent="0.25">
      <c r="A6" s="7">
        <v>5</v>
      </c>
      <c r="B6" s="2" t="s">
        <v>44</v>
      </c>
      <c r="C6" s="2" t="s">
        <v>45</v>
      </c>
      <c r="D6" s="2" t="s">
        <v>82</v>
      </c>
      <c r="E6" s="2" t="s">
        <v>5</v>
      </c>
      <c r="F6" s="1">
        <f>SUM('Sprint Backlog'!I20:I25)</f>
        <v>18</v>
      </c>
      <c r="G6" s="2">
        <v>0</v>
      </c>
      <c r="H6" s="2">
        <v>0</v>
      </c>
      <c r="I6" s="1" t="s">
        <v>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75" x14ac:dyDescent="0.25">
      <c r="A7" s="7">
        <v>6</v>
      </c>
      <c r="B7" s="2" t="s">
        <v>46</v>
      </c>
      <c r="C7" s="2" t="s">
        <v>47</v>
      </c>
      <c r="D7" s="2" t="s">
        <v>82</v>
      </c>
      <c r="E7" s="2" t="s">
        <v>5</v>
      </c>
      <c r="F7" s="1">
        <f>SUM('Sprint Backlog'!I26:I30)</f>
        <v>11</v>
      </c>
      <c r="G7" s="2">
        <v>0</v>
      </c>
      <c r="H7" s="2">
        <v>0</v>
      </c>
      <c r="I7" s="1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0" x14ac:dyDescent="0.25">
      <c r="A8" s="7">
        <v>7</v>
      </c>
      <c r="B8" s="2" t="s">
        <v>48</v>
      </c>
      <c r="C8" s="2" t="s">
        <v>49</v>
      </c>
      <c r="D8" s="2" t="s">
        <v>83</v>
      </c>
      <c r="E8" s="2" t="s">
        <v>6</v>
      </c>
      <c r="F8" s="1">
        <f>SUM('Sprint Backlog'!I31:I35)</f>
        <v>11</v>
      </c>
      <c r="G8" s="2">
        <v>0</v>
      </c>
      <c r="H8" s="2">
        <v>0</v>
      </c>
      <c r="I8" s="1" t="s">
        <v>8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45" x14ac:dyDescent="0.25">
      <c r="A9" s="1">
        <v>8</v>
      </c>
      <c r="B9" s="2" t="s">
        <v>50</v>
      </c>
      <c r="C9" s="2" t="s">
        <v>51</v>
      </c>
      <c r="D9" s="2" t="s">
        <v>82</v>
      </c>
      <c r="E9" s="7" t="s">
        <v>5</v>
      </c>
      <c r="F9" s="1">
        <f>SUM('Sprint Backlog'!I36:I39)</f>
        <v>22</v>
      </c>
      <c r="G9" s="7">
        <v>0</v>
      </c>
      <c r="H9" s="7">
        <v>0</v>
      </c>
      <c r="I9" s="1" t="s">
        <v>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0" x14ac:dyDescent="0.25">
      <c r="A10">
        <v>9</v>
      </c>
      <c r="B10" s="2" t="s">
        <v>52</v>
      </c>
      <c r="C10" s="2" t="s">
        <v>53</v>
      </c>
      <c r="D10" s="2" t="s">
        <v>82</v>
      </c>
      <c r="E10" s="7" t="s">
        <v>6</v>
      </c>
      <c r="F10" s="7">
        <v>8</v>
      </c>
      <c r="G10" s="7">
        <v>0</v>
      </c>
      <c r="H10" s="7">
        <v>0</v>
      </c>
      <c r="I10" s="1" t="s">
        <v>8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30" x14ac:dyDescent="0.25">
      <c r="A11">
        <v>10</v>
      </c>
      <c r="B11" s="2" t="s">
        <v>54</v>
      </c>
      <c r="C11" s="2" t="s">
        <v>55</v>
      </c>
      <c r="D11" s="2" t="s">
        <v>82</v>
      </c>
      <c r="E11" s="7" t="s">
        <v>5</v>
      </c>
      <c r="F11" s="7">
        <v>8</v>
      </c>
      <c r="G11" s="7">
        <v>0</v>
      </c>
      <c r="H11" s="7">
        <v>0</v>
      </c>
      <c r="I11" s="1" t="s">
        <v>8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75" x14ac:dyDescent="0.25">
      <c r="A12" s="7">
        <v>11</v>
      </c>
      <c r="B12" s="2" t="s">
        <v>58</v>
      </c>
      <c r="C12" s="2" t="s">
        <v>59</v>
      </c>
      <c r="D12" s="2" t="s">
        <v>83</v>
      </c>
      <c r="E12" s="7" t="s">
        <v>5</v>
      </c>
      <c r="F12" s="7">
        <v>23</v>
      </c>
      <c r="G12" s="7">
        <v>0</v>
      </c>
      <c r="H12" s="7">
        <v>0</v>
      </c>
      <c r="I12" s="1" t="s">
        <v>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30" x14ac:dyDescent="0.25">
      <c r="A13" s="7">
        <v>12</v>
      </c>
      <c r="B13" s="2" t="s">
        <v>56</v>
      </c>
      <c r="C13" s="2" t="s">
        <v>57</v>
      </c>
      <c r="D13" s="2" t="s">
        <v>83</v>
      </c>
      <c r="E13" s="7" t="s">
        <v>5</v>
      </c>
      <c r="F13" s="7">
        <v>8</v>
      </c>
      <c r="G13" s="7">
        <v>0</v>
      </c>
      <c r="H13" s="7">
        <v>0</v>
      </c>
      <c r="I13" s="1" t="s">
        <v>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30" x14ac:dyDescent="0.25">
      <c r="A14" s="7">
        <v>13</v>
      </c>
      <c r="B14" s="2" t="s">
        <v>60</v>
      </c>
      <c r="C14" s="2" t="s">
        <v>61</v>
      </c>
      <c r="D14" s="2" t="s">
        <v>83</v>
      </c>
      <c r="E14" s="7" t="s">
        <v>6</v>
      </c>
      <c r="F14" s="7">
        <v>8</v>
      </c>
      <c r="G14" s="7">
        <v>0</v>
      </c>
      <c r="H14" s="7">
        <v>0</v>
      </c>
      <c r="I14" s="1" t="s">
        <v>8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30" x14ac:dyDescent="0.25">
      <c r="A15" s="7">
        <v>14</v>
      </c>
      <c r="B15" s="2" t="s">
        <v>62</v>
      </c>
      <c r="C15" s="2" t="s">
        <v>63</v>
      </c>
      <c r="D15" s="2" t="s">
        <v>83</v>
      </c>
      <c r="E15" s="7" t="s">
        <v>5</v>
      </c>
      <c r="F15" s="7">
        <v>8</v>
      </c>
      <c r="G15" s="7">
        <v>0</v>
      </c>
      <c r="H15" s="7">
        <v>0</v>
      </c>
      <c r="I15" s="1" t="s">
        <v>8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30" x14ac:dyDescent="0.25">
      <c r="A16" s="1">
        <v>15</v>
      </c>
      <c r="B16" s="2" t="s">
        <v>64</v>
      </c>
      <c r="C16" s="2" t="s">
        <v>78</v>
      </c>
      <c r="D16" s="2" t="s">
        <v>83</v>
      </c>
      <c r="E16" s="7" t="s">
        <v>7</v>
      </c>
      <c r="F16" s="7">
        <v>5</v>
      </c>
      <c r="G16" s="7">
        <v>0</v>
      </c>
      <c r="H16" s="7">
        <v>0</v>
      </c>
      <c r="I16" s="1" t="s">
        <v>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30" x14ac:dyDescent="0.25">
      <c r="A17">
        <v>16</v>
      </c>
      <c r="B17" s="2" t="s">
        <v>65</v>
      </c>
      <c r="C17" s="2" t="s">
        <v>66</v>
      </c>
      <c r="D17" s="2" t="s">
        <v>83</v>
      </c>
      <c r="E17" s="7" t="s">
        <v>7</v>
      </c>
      <c r="F17" s="7">
        <v>5</v>
      </c>
      <c r="G17" s="7">
        <v>0</v>
      </c>
      <c r="H17" s="7">
        <v>0</v>
      </c>
      <c r="I17" s="1" t="s">
        <v>8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30" x14ac:dyDescent="0.25">
      <c r="A18">
        <v>17</v>
      </c>
      <c r="B18" s="2" t="s">
        <v>67</v>
      </c>
      <c r="C18" s="2" t="s">
        <v>68</v>
      </c>
      <c r="D18" s="2" t="s">
        <v>83</v>
      </c>
      <c r="E18" s="7" t="s">
        <v>7</v>
      </c>
      <c r="F18" s="7">
        <v>5</v>
      </c>
      <c r="G18" s="7">
        <v>0</v>
      </c>
      <c r="H18" s="7">
        <v>0</v>
      </c>
      <c r="I18" s="1" t="s">
        <v>8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7">
        <v>18</v>
      </c>
      <c r="B19" s="7" t="s">
        <v>125</v>
      </c>
      <c r="C19" s="7" t="s">
        <v>126</v>
      </c>
      <c r="D19" s="7" t="s">
        <v>123</v>
      </c>
      <c r="E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7">
        <v>19</v>
      </c>
      <c r="B20" s="7" t="s">
        <v>129</v>
      </c>
      <c r="C20" s="7" t="s">
        <v>130</v>
      </c>
      <c r="D20" s="7" t="s">
        <v>131</v>
      </c>
      <c r="E20" s="7"/>
      <c r="F20" s="7">
        <v>9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7"/>
      <c r="B22" s="7"/>
      <c r="C22" s="7"/>
      <c r="D22" s="7"/>
      <c r="E22" s="7"/>
      <c r="F22" s="7">
        <f>SUM(F2:F18)</f>
        <v>179</v>
      </c>
      <c r="G22" s="7">
        <v>0</v>
      </c>
      <c r="H22" s="7">
        <v>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opLeftCell="A26" workbookViewId="0">
      <selection activeCell="I49" sqref="I49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42.85546875" bestFit="1" customWidth="1"/>
    <col min="4" max="4" width="33" bestFit="1" customWidth="1"/>
    <col min="5" max="5" width="13.85546875" customWidth="1"/>
    <col min="6" max="6" width="12.85546875" bestFit="1" customWidth="1"/>
    <col min="7" max="7" width="9.7109375" customWidth="1"/>
    <col min="8" max="8" width="8.28515625" customWidth="1"/>
    <col min="9" max="9" width="7.85546875" customWidth="1"/>
    <col min="10" max="16" width="9.140625" customWidth="1"/>
    <col min="17" max="17" width="7.28515625" customWidth="1"/>
    <col min="18" max="18" width="15.28515625" customWidth="1"/>
  </cols>
  <sheetData>
    <row r="1" spans="1:21" s="4" customFormat="1" ht="60" x14ac:dyDescent="0.25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19</v>
      </c>
      <c r="H1" s="4" t="s">
        <v>3</v>
      </c>
      <c r="I1" s="4" t="s">
        <v>17</v>
      </c>
      <c r="J1" s="4" t="s">
        <v>18</v>
      </c>
      <c r="K1" s="4" t="s">
        <v>87</v>
      </c>
      <c r="L1" s="4" t="s">
        <v>14</v>
      </c>
      <c r="M1" s="4" t="s">
        <v>79</v>
      </c>
      <c r="N1" s="4" t="s">
        <v>80</v>
      </c>
      <c r="O1" s="4" t="s">
        <v>81</v>
      </c>
      <c r="P1" s="4" t="s">
        <v>123</v>
      </c>
      <c r="Q1" s="4" t="s">
        <v>13</v>
      </c>
      <c r="R1" s="4" t="s">
        <v>4</v>
      </c>
    </row>
    <row r="2" spans="1:21" x14ac:dyDescent="0.25">
      <c r="A2">
        <v>1.1000000000000001</v>
      </c>
      <c r="B2">
        <v>3</v>
      </c>
      <c r="C2" t="s">
        <v>90</v>
      </c>
      <c r="D2" t="s">
        <v>136</v>
      </c>
      <c r="E2" t="s">
        <v>90</v>
      </c>
    </row>
    <row r="3" spans="1:21" x14ac:dyDescent="0.25">
      <c r="A3">
        <v>1.2</v>
      </c>
      <c r="B3">
        <v>3</v>
      </c>
      <c r="C3" t="s">
        <v>75</v>
      </c>
      <c r="D3" s="2" t="s">
        <v>91</v>
      </c>
      <c r="E3" t="s">
        <v>92</v>
      </c>
    </row>
    <row r="4" spans="1:21" x14ac:dyDescent="0.25">
      <c r="A4">
        <v>1.3</v>
      </c>
      <c r="B4">
        <v>3</v>
      </c>
      <c r="C4" t="s">
        <v>93</v>
      </c>
      <c r="D4" s="7" t="s">
        <v>94</v>
      </c>
      <c r="E4" t="s">
        <v>95</v>
      </c>
    </row>
    <row r="5" spans="1:21" x14ac:dyDescent="0.25">
      <c r="A5">
        <v>1.4</v>
      </c>
      <c r="B5">
        <v>3</v>
      </c>
      <c r="C5" t="s">
        <v>96</v>
      </c>
      <c r="D5" s="7" t="s">
        <v>97</v>
      </c>
      <c r="E5" t="s">
        <v>15</v>
      </c>
      <c r="U5" t="s">
        <v>114</v>
      </c>
    </row>
    <row r="6" spans="1:21" x14ac:dyDescent="0.25">
      <c r="A6">
        <v>2.1</v>
      </c>
      <c r="B6">
        <v>1</v>
      </c>
      <c r="C6" t="s">
        <v>90</v>
      </c>
      <c r="D6" t="s">
        <v>136</v>
      </c>
      <c r="E6" t="s">
        <v>90</v>
      </c>
      <c r="F6" t="s">
        <v>84</v>
      </c>
      <c r="G6" t="s">
        <v>79</v>
      </c>
      <c r="I6">
        <v>4</v>
      </c>
      <c r="K6">
        <v>2</v>
      </c>
      <c r="L6">
        <v>2</v>
      </c>
      <c r="Q6">
        <f t="shared" ref="Q6:Q48" si="0">SUM(K6:P6)</f>
        <v>4</v>
      </c>
      <c r="R6" t="s">
        <v>106</v>
      </c>
      <c r="U6" t="s">
        <v>115</v>
      </c>
    </row>
    <row r="7" spans="1:21" x14ac:dyDescent="0.25">
      <c r="A7">
        <v>2.2000000000000002</v>
      </c>
      <c r="B7">
        <v>1</v>
      </c>
      <c r="C7" t="s">
        <v>16</v>
      </c>
      <c r="D7" s="2" t="s">
        <v>91</v>
      </c>
      <c r="E7" t="s">
        <v>92</v>
      </c>
      <c r="F7" t="s">
        <v>84</v>
      </c>
      <c r="G7" t="s">
        <v>79</v>
      </c>
      <c r="I7">
        <v>2</v>
      </c>
      <c r="K7">
        <v>1</v>
      </c>
      <c r="L7">
        <v>1</v>
      </c>
      <c r="Q7">
        <f t="shared" si="0"/>
        <v>2</v>
      </c>
      <c r="R7" t="s">
        <v>106</v>
      </c>
      <c r="U7" t="s">
        <v>116</v>
      </c>
    </row>
    <row r="8" spans="1:21" x14ac:dyDescent="0.25">
      <c r="A8">
        <v>2.2999999999999998</v>
      </c>
      <c r="B8">
        <v>1</v>
      </c>
      <c r="C8" t="s">
        <v>100</v>
      </c>
      <c r="D8" s="7" t="s">
        <v>94</v>
      </c>
      <c r="E8" t="s">
        <v>95</v>
      </c>
      <c r="F8" t="s">
        <v>85</v>
      </c>
      <c r="G8" t="s">
        <v>87</v>
      </c>
      <c r="I8">
        <v>4</v>
      </c>
      <c r="L8">
        <v>2</v>
      </c>
      <c r="M8">
        <v>2</v>
      </c>
      <c r="Q8">
        <f t="shared" si="0"/>
        <v>4</v>
      </c>
      <c r="R8" t="s">
        <v>106</v>
      </c>
    </row>
    <row r="9" spans="1:21" x14ac:dyDescent="0.25">
      <c r="A9">
        <v>2.4</v>
      </c>
      <c r="B9">
        <v>1</v>
      </c>
      <c r="C9" t="s">
        <v>99</v>
      </c>
      <c r="D9" s="7" t="s">
        <v>97</v>
      </c>
      <c r="E9" t="s">
        <v>15</v>
      </c>
      <c r="F9" t="s">
        <v>98</v>
      </c>
      <c r="G9" t="s">
        <v>79</v>
      </c>
      <c r="I9">
        <v>4</v>
      </c>
      <c r="K9">
        <v>3</v>
      </c>
      <c r="L9">
        <v>2</v>
      </c>
      <c r="M9">
        <v>3</v>
      </c>
      <c r="Q9">
        <f t="shared" si="0"/>
        <v>8</v>
      </c>
      <c r="R9" t="s">
        <v>106</v>
      </c>
    </row>
    <row r="10" spans="1:21" x14ac:dyDescent="0.25">
      <c r="A10">
        <v>2.5</v>
      </c>
      <c r="B10">
        <v>1</v>
      </c>
      <c r="C10" t="s">
        <v>103</v>
      </c>
      <c r="D10" s="7" t="s">
        <v>104</v>
      </c>
      <c r="E10" t="s">
        <v>105</v>
      </c>
      <c r="F10" t="s">
        <v>79</v>
      </c>
      <c r="G10" t="s">
        <v>105</v>
      </c>
      <c r="I10">
        <v>3</v>
      </c>
      <c r="M10">
        <v>5</v>
      </c>
      <c r="Q10">
        <f t="shared" si="0"/>
        <v>5</v>
      </c>
      <c r="R10" t="s">
        <v>106</v>
      </c>
    </row>
    <row r="11" spans="1:21" x14ac:dyDescent="0.25">
      <c r="A11">
        <v>3.1</v>
      </c>
      <c r="B11">
        <v>1</v>
      </c>
      <c r="C11" t="s">
        <v>90</v>
      </c>
      <c r="D11" t="s">
        <v>136</v>
      </c>
      <c r="E11" t="s">
        <v>90</v>
      </c>
      <c r="F11" t="s">
        <v>84</v>
      </c>
      <c r="G11" t="s">
        <v>79</v>
      </c>
      <c r="I11">
        <v>3</v>
      </c>
      <c r="K11">
        <v>2</v>
      </c>
      <c r="L11">
        <v>1</v>
      </c>
      <c r="M11">
        <v>1</v>
      </c>
      <c r="Q11">
        <f t="shared" si="0"/>
        <v>4</v>
      </c>
      <c r="R11" t="s">
        <v>106</v>
      </c>
    </row>
    <row r="12" spans="1:21" x14ac:dyDescent="0.25">
      <c r="A12">
        <v>3.2</v>
      </c>
      <c r="B12">
        <v>1</v>
      </c>
      <c r="C12" t="s">
        <v>16</v>
      </c>
      <c r="D12" s="2" t="s">
        <v>91</v>
      </c>
      <c r="E12" t="s">
        <v>92</v>
      </c>
      <c r="F12" t="s">
        <v>84</v>
      </c>
      <c r="G12" t="s">
        <v>79</v>
      </c>
      <c r="I12">
        <v>3</v>
      </c>
      <c r="K12">
        <v>2</v>
      </c>
      <c r="L12">
        <v>2</v>
      </c>
      <c r="M12">
        <v>1</v>
      </c>
      <c r="Q12">
        <f t="shared" si="0"/>
        <v>5</v>
      </c>
      <c r="R12" t="s">
        <v>106</v>
      </c>
    </row>
    <row r="13" spans="1:21" x14ac:dyDescent="0.25">
      <c r="A13">
        <v>3.3</v>
      </c>
      <c r="B13">
        <v>1</v>
      </c>
      <c r="C13" t="s">
        <v>101</v>
      </c>
      <c r="D13" s="7" t="s">
        <v>94</v>
      </c>
      <c r="E13" t="s">
        <v>95</v>
      </c>
      <c r="F13" t="s">
        <v>86</v>
      </c>
      <c r="G13" t="s">
        <v>14</v>
      </c>
      <c r="I13">
        <v>4</v>
      </c>
      <c r="L13">
        <v>1</v>
      </c>
      <c r="M13">
        <v>1</v>
      </c>
      <c r="O13">
        <v>2</v>
      </c>
      <c r="Q13">
        <f t="shared" si="0"/>
        <v>4</v>
      </c>
      <c r="R13" t="s">
        <v>106</v>
      </c>
    </row>
    <row r="14" spans="1:21" x14ac:dyDescent="0.25">
      <c r="A14">
        <v>3.4</v>
      </c>
      <c r="B14">
        <v>1</v>
      </c>
      <c r="C14" t="s">
        <v>102</v>
      </c>
      <c r="D14" s="7" t="s">
        <v>97</v>
      </c>
      <c r="E14" t="s">
        <v>15</v>
      </c>
      <c r="F14" t="s">
        <v>98</v>
      </c>
      <c r="G14" t="s">
        <v>87</v>
      </c>
      <c r="I14">
        <v>4</v>
      </c>
      <c r="K14">
        <v>2</v>
      </c>
      <c r="L14">
        <v>1</v>
      </c>
      <c r="M14">
        <v>2</v>
      </c>
      <c r="Q14">
        <f t="shared" si="0"/>
        <v>5</v>
      </c>
      <c r="R14" t="s">
        <v>106</v>
      </c>
    </row>
    <row r="15" spans="1:21" x14ac:dyDescent="0.25">
      <c r="A15">
        <v>3.5</v>
      </c>
      <c r="B15">
        <v>1</v>
      </c>
      <c r="C15" t="s">
        <v>103</v>
      </c>
      <c r="D15" s="7" t="s">
        <v>104</v>
      </c>
      <c r="E15" t="s">
        <v>105</v>
      </c>
      <c r="F15" t="s">
        <v>79</v>
      </c>
      <c r="G15" t="s">
        <v>105</v>
      </c>
      <c r="I15">
        <v>3</v>
      </c>
      <c r="M15">
        <v>2</v>
      </c>
      <c r="Q15">
        <f t="shared" si="0"/>
        <v>2</v>
      </c>
      <c r="R15" t="s">
        <v>106</v>
      </c>
    </row>
    <row r="16" spans="1:21" x14ac:dyDescent="0.25">
      <c r="A16">
        <v>4.0999999999999996</v>
      </c>
      <c r="B16">
        <v>2</v>
      </c>
      <c r="C16" t="s">
        <v>90</v>
      </c>
      <c r="D16" t="s">
        <v>136</v>
      </c>
      <c r="E16" t="s">
        <v>90</v>
      </c>
      <c r="F16" t="s">
        <v>84</v>
      </c>
      <c r="G16" t="s">
        <v>127</v>
      </c>
      <c r="I16">
        <v>2</v>
      </c>
      <c r="K16">
        <v>1</v>
      </c>
      <c r="L16">
        <v>1</v>
      </c>
      <c r="Q16">
        <f t="shared" si="0"/>
        <v>2</v>
      </c>
    </row>
    <row r="17" spans="1:17" x14ac:dyDescent="0.25">
      <c r="A17">
        <v>4.2</v>
      </c>
      <c r="B17">
        <v>2</v>
      </c>
      <c r="C17" t="s">
        <v>76</v>
      </c>
      <c r="D17" s="2" t="s">
        <v>91</v>
      </c>
      <c r="E17" t="s">
        <v>92</v>
      </c>
      <c r="F17" t="s">
        <v>80</v>
      </c>
      <c r="G17" t="s">
        <v>123</v>
      </c>
      <c r="I17">
        <v>2</v>
      </c>
      <c r="N17">
        <v>1</v>
      </c>
      <c r="Q17">
        <f t="shared" si="0"/>
        <v>1</v>
      </c>
    </row>
    <row r="18" spans="1:17" x14ac:dyDescent="0.25">
      <c r="A18">
        <v>4.3</v>
      </c>
      <c r="B18">
        <v>2</v>
      </c>
      <c r="C18" t="s">
        <v>109</v>
      </c>
      <c r="D18" s="7" t="s">
        <v>97</v>
      </c>
      <c r="E18" t="s">
        <v>15</v>
      </c>
      <c r="F18" t="s">
        <v>123</v>
      </c>
      <c r="G18" t="s">
        <v>80</v>
      </c>
      <c r="I18">
        <v>2</v>
      </c>
      <c r="P18">
        <v>1</v>
      </c>
      <c r="Q18">
        <f t="shared" si="0"/>
        <v>1</v>
      </c>
    </row>
    <row r="19" spans="1:17" x14ac:dyDescent="0.25">
      <c r="A19">
        <v>5.0999999999999996</v>
      </c>
      <c r="B19">
        <v>2</v>
      </c>
      <c r="C19" t="s">
        <v>90</v>
      </c>
      <c r="D19" t="s">
        <v>136</v>
      </c>
      <c r="E19" t="s">
        <v>90</v>
      </c>
      <c r="F19" t="s">
        <v>84</v>
      </c>
      <c r="G19" t="s">
        <v>81</v>
      </c>
      <c r="I19">
        <v>2</v>
      </c>
      <c r="K19">
        <v>1</v>
      </c>
      <c r="L19">
        <v>1</v>
      </c>
      <c r="Q19">
        <f t="shared" si="0"/>
        <v>2</v>
      </c>
    </row>
    <row r="20" spans="1:17" x14ac:dyDescent="0.25">
      <c r="A20">
        <v>5.2</v>
      </c>
      <c r="B20">
        <v>2</v>
      </c>
      <c r="C20" t="s">
        <v>77</v>
      </c>
      <c r="D20" s="2" t="s">
        <v>91</v>
      </c>
      <c r="E20" t="s">
        <v>92</v>
      </c>
      <c r="F20" t="s">
        <v>123</v>
      </c>
      <c r="G20" t="s">
        <v>81</v>
      </c>
      <c r="I20">
        <v>2</v>
      </c>
      <c r="K20">
        <v>1</v>
      </c>
      <c r="L20">
        <v>1</v>
      </c>
      <c r="P20">
        <v>2</v>
      </c>
      <c r="Q20">
        <f t="shared" si="0"/>
        <v>4</v>
      </c>
    </row>
    <row r="21" spans="1:17" x14ac:dyDescent="0.25">
      <c r="A21">
        <v>5.3</v>
      </c>
      <c r="B21">
        <v>2</v>
      </c>
      <c r="C21" t="s">
        <v>107</v>
      </c>
      <c r="D21" s="7" t="s">
        <v>94</v>
      </c>
      <c r="E21" t="s">
        <v>95</v>
      </c>
      <c r="F21" t="s">
        <v>79</v>
      </c>
      <c r="G21" t="s">
        <v>80</v>
      </c>
      <c r="I21">
        <v>2</v>
      </c>
      <c r="M21">
        <v>2</v>
      </c>
      <c r="Q21">
        <f t="shared" si="0"/>
        <v>2</v>
      </c>
    </row>
    <row r="22" spans="1:17" x14ac:dyDescent="0.25">
      <c r="A22">
        <v>5.4</v>
      </c>
      <c r="B22">
        <v>2</v>
      </c>
      <c r="C22" t="s">
        <v>110</v>
      </c>
      <c r="D22" s="7" t="s">
        <v>97</v>
      </c>
      <c r="E22" t="s">
        <v>15</v>
      </c>
      <c r="F22" t="s">
        <v>128</v>
      </c>
      <c r="G22" t="s">
        <v>79</v>
      </c>
      <c r="I22">
        <v>14</v>
      </c>
      <c r="N22">
        <v>7</v>
      </c>
      <c r="O22">
        <v>7</v>
      </c>
      <c r="Q22">
        <f t="shared" si="0"/>
        <v>14</v>
      </c>
    </row>
    <row r="23" spans="1:17" x14ac:dyDescent="0.25">
      <c r="A23">
        <v>6.1</v>
      </c>
      <c r="B23">
        <v>9999</v>
      </c>
      <c r="C23" t="s">
        <v>90</v>
      </c>
      <c r="D23" t="s">
        <v>136</v>
      </c>
      <c r="E23" t="s">
        <v>90</v>
      </c>
      <c r="F23" t="s">
        <v>84</v>
      </c>
      <c r="G23" t="s">
        <v>123</v>
      </c>
      <c r="Q23">
        <f t="shared" si="0"/>
        <v>0</v>
      </c>
    </row>
    <row r="24" spans="1:17" x14ac:dyDescent="0.25">
      <c r="A24">
        <v>6.2</v>
      </c>
      <c r="B24">
        <v>9999</v>
      </c>
      <c r="C24" t="s">
        <v>77</v>
      </c>
      <c r="D24" s="2" t="s">
        <v>91</v>
      </c>
      <c r="E24" t="s">
        <v>92</v>
      </c>
      <c r="F24" t="s">
        <v>80</v>
      </c>
      <c r="G24" t="s">
        <v>123</v>
      </c>
      <c r="Q24">
        <f t="shared" si="0"/>
        <v>0</v>
      </c>
    </row>
    <row r="25" spans="1:17" x14ac:dyDescent="0.25">
      <c r="A25">
        <v>6.3</v>
      </c>
      <c r="B25">
        <v>9999</v>
      </c>
      <c r="C25" t="s">
        <v>108</v>
      </c>
      <c r="D25" s="7" t="s">
        <v>94</v>
      </c>
      <c r="E25" t="s">
        <v>95</v>
      </c>
      <c r="F25" t="s">
        <v>84</v>
      </c>
      <c r="G25" t="s">
        <v>79</v>
      </c>
      <c r="Q25">
        <f t="shared" si="0"/>
        <v>0</v>
      </c>
    </row>
    <row r="26" spans="1:17" x14ac:dyDescent="0.25">
      <c r="A26">
        <v>6.4</v>
      </c>
      <c r="B26">
        <v>9999</v>
      </c>
      <c r="C26" t="s">
        <v>111</v>
      </c>
      <c r="D26" s="7" t="s">
        <v>97</v>
      </c>
      <c r="E26" t="s">
        <v>15</v>
      </c>
      <c r="F26" t="s">
        <v>84</v>
      </c>
      <c r="G26" t="s">
        <v>79</v>
      </c>
      <c r="Q26">
        <f t="shared" si="0"/>
        <v>0</v>
      </c>
    </row>
    <row r="27" spans="1:17" x14ac:dyDescent="0.25">
      <c r="A27">
        <v>7.1</v>
      </c>
      <c r="B27">
        <v>2</v>
      </c>
      <c r="C27" t="s">
        <v>90</v>
      </c>
      <c r="D27" t="s">
        <v>136</v>
      </c>
      <c r="E27" t="s">
        <v>90</v>
      </c>
      <c r="F27" t="s">
        <v>123</v>
      </c>
      <c r="G27" t="s">
        <v>84</v>
      </c>
      <c r="I27">
        <v>1</v>
      </c>
      <c r="P27">
        <v>1</v>
      </c>
      <c r="Q27">
        <f t="shared" si="0"/>
        <v>1</v>
      </c>
    </row>
    <row r="28" spans="1:17" x14ac:dyDescent="0.25">
      <c r="A28">
        <v>7.2</v>
      </c>
      <c r="B28">
        <v>2</v>
      </c>
      <c r="C28" t="s">
        <v>77</v>
      </c>
      <c r="D28" s="2" t="s">
        <v>91</v>
      </c>
      <c r="E28" t="s">
        <v>92</v>
      </c>
      <c r="F28" t="s">
        <v>80</v>
      </c>
      <c r="G28" t="s">
        <v>81</v>
      </c>
      <c r="I28">
        <v>3</v>
      </c>
      <c r="N28">
        <v>3</v>
      </c>
      <c r="Q28">
        <f t="shared" si="0"/>
        <v>3</v>
      </c>
    </row>
    <row r="29" spans="1:17" x14ac:dyDescent="0.25">
      <c r="A29">
        <v>7.3</v>
      </c>
      <c r="B29">
        <v>2</v>
      </c>
      <c r="C29" t="s">
        <v>112</v>
      </c>
      <c r="D29" s="7" t="s">
        <v>94</v>
      </c>
      <c r="E29" t="s">
        <v>95</v>
      </c>
      <c r="F29" t="s">
        <v>81</v>
      </c>
      <c r="G29" t="s">
        <v>80</v>
      </c>
      <c r="I29">
        <v>2</v>
      </c>
      <c r="O29">
        <v>1</v>
      </c>
      <c r="Q29">
        <f t="shared" si="0"/>
        <v>1</v>
      </c>
    </row>
    <row r="30" spans="1:17" x14ac:dyDescent="0.25">
      <c r="A30">
        <v>7.4</v>
      </c>
      <c r="B30">
        <v>2</v>
      </c>
      <c r="C30" t="s">
        <v>113</v>
      </c>
      <c r="D30" s="7" t="s">
        <v>97</v>
      </c>
      <c r="E30" t="s">
        <v>15</v>
      </c>
      <c r="F30" t="s">
        <v>123</v>
      </c>
      <c r="G30" t="s">
        <v>80</v>
      </c>
      <c r="I30">
        <v>5</v>
      </c>
      <c r="P30">
        <v>5</v>
      </c>
      <c r="Q30">
        <f t="shared" si="0"/>
        <v>5</v>
      </c>
    </row>
    <row r="31" spans="1:17" x14ac:dyDescent="0.25">
      <c r="A31">
        <v>8.1</v>
      </c>
      <c r="B31">
        <v>2</v>
      </c>
      <c r="C31" t="s">
        <v>118</v>
      </c>
      <c r="D31" s="7" t="s">
        <v>94</v>
      </c>
      <c r="E31" t="s">
        <v>95</v>
      </c>
      <c r="F31" t="s">
        <v>81</v>
      </c>
      <c r="G31" t="s">
        <v>80</v>
      </c>
      <c r="I31">
        <v>2</v>
      </c>
      <c r="O31">
        <v>2</v>
      </c>
      <c r="Q31">
        <f t="shared" si="0"/>
        <v>2</v>
      </c>
    </row>
    <row r="32" spans="1:17" x14ac:dyDescent="0.25">
      <c r="A32">
        <v>8.1999999999999993</v>
      </c>
      <c r="B32">
        <v>2</v>
      </c>
      <c r="C32" t="s">
        <v>117</v>
      </c>
      <c r="D32" s="7" t="s">
        <v>97</v>
      </c>
      <c r="E32" t="s">
        <v>15</v>
      </c>
      <c r="F32" t="s">
        <v>80</v>
      </c>
      <c r="G32" t="s">
        <v>123</v>
      </c>
      <c r="I32">
        <v>5</v>
      </c>
      <c r="N32">
        <v>5</v>
      </c>
      <c r="Q32">
        <f t="shared" si="0"/>
        <v>5</v>
      </c>
    </row>
    <row r="33" spans="1:17" x14ac:dyDescent="0.25">
      <c r="A33">
        <v>9.1</v>
      </c>
      <c r="B33">
        <v>2</v>
      </c>
      <c r="C33" t="s">
        <v>119</v>
      </c>
      <c r="D33" s="7" t="s">
        <v>94</v>
      </c>
      <c r="E33" t="s">
        <v>95</v>
      </c>
      <c r="F33" t="s">
        <v>81</v>
      </c>
      <c r="G33" t="s">
        <v>79</v>
      </c>
      <c r="I33">
        <v>1</v>
      </c>
      <c r="O33">
        <v>1</v>
      </c>
      <c r="Q33">
        <f t="shared" si="0"/>
        <v>1</v>
      </c>
    </row>
    <row r="34" spans="1:17" x14ac:dyDescent="0.25">
      <c r="A34">
        <v>9.1999999999999993</v>
      </c>
      <c r="B34">
        <v>2</v>
      </c>
      <c r="C34" t="s">
        <v>120</v>
      </c>
      <c r="D34" s="7" t="s">
        <v>97</v>
      </c>
      <c r="E34" t="s">
        <v>15</v>
      </c>
      <c r="F34" t="s">
        <v>81</v>
      </c>
      <c r="G34" t="s">
        <v>123</v>
      </c>
      <c r="I34">
        <v>2</v>
      </c>
      <c r="O34">
        <v>2</v>
      </c>
      <c r="Q34">
        <f t="shared" si="0"/>
        <v>2</v>
      </c>
    </row>
    <row r="35" spans="1:17" x14ac:dyDescent="0.25">
      <c r="A35">
        <v>10.1</v>
      </c>
      <c r="B35">
        <v>2</v>
      </c>
      <c r="C35" t="s">
        <v>121</v>
      </c>
      <c r="D35" s="7" t="s">
        <v>94</v>
      </c>
      <c r="E35" t="s">
        <v>95</v>
      </c>
      <c r="F35" t="s">
        <v>81</v>
      </c>
      <c r="G35" t="s">
        <v>79</v>
      </c>
      <c r="I35">
        <v>1</v>
      </c>
      <c r="O35">
        <v>1</v>
      </c>
      <c r="Q35">
        <f t="shared" si="0"/>
        <v>1</v>
      </c>
    </row>
    <row r="36" spans="1:17" x14ac:dyDescent="0.25">
      <c r="A36">
        <v>10.199999999999999</v>
      </c>
      <c r="B36">
        <v>2</v>
      </c>
      <c r="C36" t="s">
        <v>122</v>
      </c>
      <c r="D36" s="7" t="s">
        <v>97</v>
      </c>
      <c r="E36" t="s">
        <v>15</v>
      </c>
      <c r="F36" t="s">
        <v>80</v>
      </c>
      <c r="G36" t="s">
        <v>81</v>
      </c>
      <c r="I36">
        <v>2</v>
      </c>
      <c r="N36">
        <v>2</v>
      </c>
      <c r="Q36">
        <f t="shared" si="0"/>
        <v>2</v>
      </c>
    </row>
    <row r="37" spans="1:17" x14ac:dyDescent="0.25">
      <c r="A37">
        <v>18.100000000000001</v>
      </c>
      <c r="B37">
        <v>2</v>
      </c>
      <c r="C37" t="s">
        <v>134</v>
      </c>
      <c r="D37" s="7" t="s">
        <v>135</v>
      </c>
      <c r="E37" t="s">
        <v>90</v>
      </c>
      <c r="F37" t="s">
        <v>123</v>
      </c>
      <c r="G37" t="s">
        <v>105</v>
      </c>
      <c r="I37">
        <v>5</v>
      </c>
      <c r="P37">
        <v>5</v>
      </c>
      <c r="Q37">
        <f t="shared" si="0"/>
        <v>5</v>
      </c>
    </row>
    <row r="38" spans="1:17" x14ac:dyDescent="0.25">
      <c r="A38">
        <v>19.100000000000001</v>
      </c>
      <c r="B38">
        <v>2</v>
      </c>
      <c r="C38" t="s">
        <v>132</v>
      </c>
      <c r="D38" s="7" t="s">
        <v>133</v>
      </c>
      <c r="E38" t="s">
        <v>105</v>
      </c>
      <c r="F38" t="s">
        <v>98</v>
      </c>
      <c r="G38" t="s">
        <v>105</v>
      </c>
      <c r="I38">
        <v>15</v>
      </c>
      <c r="K38">
        <v>5</v>
      </c>
      <c r="L38">
        <v>5</v>
      </c>
      <c r="M38">
        <v>5</v>
      </c>
      <c r="Q38">
        <f t="shared" si="0"/>
        <v>15</v>
      </c>
    </row>
    <row r="39" spans="1:17" x14ac:dyDescent="0.25">
      <c r="D39" s="7"/>
      <c r="Q39">
        <f t="shared" si="0"/>
        <v>0</v>
      </c>
    </row>
    <row r="40" spans="1:17" x14ac:dyDescent="0.25">
      <c r="Q40">
        <f t="shared" si="0"/>
        <v>0</v>
      </c>
    </row>
    <row r="41" spans="1:17" x14ac:dyDescent="0.25">
      <c r="Q41">
        <f t="shared" si="0"/>
        <v>0</v>
      </c>
    </row>
    <row r="42" spans="1:17" x14ac:dyDescent="0.25">
      <c r="D42" s="7"/>
      <c r="Q42">
        <f t="shared" si="0"/>
        <v>0</v>
      </c>
    </row>
    <row r="43" spans="1:17" x14ac:dyDescent="0.25">
      <c r="D43" s="7"/>
      <c r="Q43">
        <f t="shared" si="0"/>
        <v>0</v>
      </c>
    </row>
    <row r="44" spans="1:17" x14ac:dyDescent="0.25">
      <c r="Q44">
        <f t="shared" si="0"/>
        <v>0</v>
      </c>
    </row>
    <row r="45" spans="1:17" x14ac:dyDescent="0.25">
      <c r="D45" s="7"/>
      <c r="Q45">
        <f t="shared" si="0"/>
        <v>0</v>
      </c>
    </row>
    <row r="46" spans="1:17" x14ac:dyDescent="0.25">
      <c r="D46" s="7"/>
      <c r="Q46">
        <f t="shared" si="0"/>
        <v>0</v>
      </c>
    </row>
    <row r="47" spans="1:17" x14ac:dyDescent="0.25">
      <c r="D47" s="7"/>
      <c r="Q47">
        <f t="shared" si="0"/>
        <v>0</v>
      </c>
    </row>
    <row r="48" spans="1:17" x14ac:dyDescent="0.25">
      <c r="Q48">
        <f t="shared" si="0"/>
        <v>0</v>
      </c>
    </row>
    <row r="49" spans="3:17" x14ac:dyDescent="0.25">
      <c r="C49" t="s">
        <v>124</v>
      </c>
      <c r="D49" s="7"/>
      <c r="I49">
        <f>SUM(I6:I47)</f>
        <v>104</v>
      </c>
      <c r="K49">
        <f>SUM(K2:K47)</f>
        <v>20</v>
      </c>
      <c r="L49">
        <f t="shared" ref="L49:Q49" si="1">SUM(L2:L47)</f>
        <v>20</v>
      </c>
      <c r="M49">
        <f t="shared" si="1"/>
        <v>24</v>
      </c>
      <c r="N49">
        <f t="shared" si="1"/>
        <v>18</v>
      </c>
      <c r="O49">
        <f t="shared" si="1"/>
        <v>16</v>
      </c>
      <c r="P49">
        <f t="shared" si="1"/>
        <v>14</v>
      </c>
      <c r="Q49">
        <f t="shared" si="1"/>
        <v>112</v>
      </c>
    </row>
    <row r="50" spans="3:17" x14ac:dyDescent="0.25">
      <c r="D50" s="7"/>
    </row>
    <row r="51" spans="3:17" x14ac:dyDescent="0.25">
      <c r="D51" s="7"/>
    </row>
    <row r="52" spans="3:17" x14ac:dyDescent="0.25">
      <c r="D52" s="7"/>
    </row>
    <row r="53" spans="3:17" x14ac:dyDescent="0.25">
      <c r="D53" s="7"/>
    </row>
    <row r="55" spans="3:17" x14ac:dyDescent="0.25">
      <c r="D55" s="7"/>
    </row>
    <row r="56" spans="3:17" x14ac:dyDescent="0.25">
      <c r="D56" s="7"/>
    </row>
    <row r="57" spans="3:17" x14ac:dyDescent="0.25">
      <c r="D57" s="7"/>
    </row>
    <row r="59" spans="3:17" x14ac:dyDescent="0.25">
      <c r="D59" s="7"/>
    </row>
    <row r="60" spans="3:17" x14ac:dyDescent="0.25">
      <c r="D60" s="7"/>
    </row>
    <row r="61" spans="3:17" x14ac:dyDescent="0.25">
      <c r="D61" s="7"/>
    </row>
    <row r="63" spans="3:17" x14ac:dyDescent="0.25">
      <c r="D63" s="7"/>
    </row>
    <row r="64" spans="3:17" x14ac:dyDescent="0.25">
      <c r="D64" s="7"/>
    </row>
    <row r="65" spans="4:4" x14ac:dyDescent="0.25">
      <c r="D65" s="7"/>
    </row>
    <row r="67" spans="4:4" x14ac:dyDescent="0.25">
      <c r="D67" s="7"/>
    </row>
    <row r="68" spans="4:4" x14ac:dyDescent="0.25">
      <c r="D68" s="7"/>
    </row>
    <row r="69" spans="4:4" x14ac:dyDescent="0.25">
      <c r="D69" s="7"/>
    </row>
    <row r="70" spans="4:4" x14ac:dyDescent="0.25">
      <c r="D70" s="7"/>
    </row>
    <row r="71" spans="4:4" x14ac:dyDescent="0.25">
      <c r="D71" s="7"/>
    </row>
    <row r="73" spans="4:4" x14ac:dyDescent="0.25">
      <c r="D73" s="7"/>
    </row>
    <row r="74" spans="4:4" x14ac:dyDescent="0.25">
      <c r="D74" s="7"/>
    </row>
    <row r="75" spans="4:4" x14ac:dyDescent="0.25">
      <c r="D75" s="7"/>
    </row>
    <row r="77" spans="4:4" x14ac:dyDescent="0.25">
      <c r="D77" s="7"/>
    </row>
    <row r="78" spans="4:4" x14ac:dyDescent="0.25">
      <c r="D78" s="7"/>
    </row>
    <row r="79" spans="4:4" x14ac:dyDescent="0.25">
      <c r="D7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7" sqref="B7"/>
    </sheetView>
  </sheetViews>
  <sheetFormatPr baseColWidth="10" defaultRowHeight="15" x14ac:dyDescent="0.25"/>
  <cols>
    <col min="2" max="2" width="13.42578125" customWidth="1"/>
  </cols>
  <sheetData>
    <row r="2" spans="1:4" x14ac:dyDescent="0.25">
      <c r="B2" t="s">
        <v>79</v>
      </c>
      <c r="C2" t="s">
        <v>14</v>
      </c>
      <c r="D2" t="s">
        <v>87</v>
      </c>
    </row>
    <row r="3" spans="1:4" x14ac:dyDescent="0.25">
      <c r="A3" s="6">
        <v>42336</v>
      </c>
      <c r="B3">
        <v>5</v>
      </c>
      <c r="C3">
        <v>2</v>
      </c>
      <c r="D3">
        <v>2</v>
      </c>
    </row>
    <row r="4" spans="1:4" x14ac:dyDescent="0.25">
      <c r="B4" t="s">
        <v>88</v>
      </c>
      <c r="C4" t="s">
        <v>89</v>
      </c>
      <c r="D4" t="s">
        <v>89</v>
      </c>
    </row>
    <row r="7" spans="1:4" x14ac:dyDescent="0.25">
      <c r="A7" s="6">
        <v>42340</v>
      </c>
      <c r="B7">
        <v>9</v>
      </c>
      <c r="C7">
        <v>9</v>
      </c>
      <c r="D7">
        <v>9</v>
      </c>
    </row>
    <row r="8" spans="1:4" x14ac:dyDescent="0.25">
      <c r="A8" s="6">
        <v>42341</v>
      </c>
      <c r="B8">
        <v>2</v>
      </c>
      <c r="C8">
        <v>2</v>
      </c>
      <c r="D8">
        <v>2</v>
      </c>
    </row>
    <row r="11" spans="1:4" x14ac:dyDescent="0.25">
      <c r="B11">
        <f>SUM(B3,B7)</f>
        <v>14</v>
      </c>
      <c r="C11">
        <f t="shared" ref="C11:D11" si="0">SUM(C3,C7)</f>
        <v>11</v>
      </c>
      <c r="D11">
        <f t="shared" si="0"/>
        <v>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K6" sqref="K6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21</v>
      </c>
      <c r="B1" s="5" t="s">
        <v>24</v>
      </c>
      <c r="C1" s="5" t="s">
        <v>22</v>
      </c>
      <c r="D1" s="5" t="s">
        <v>23</v>
      </c>
    </row>
    <row r="2" spans="1:4" x14ac:dyDescent="0.25">
      <c r="A2">
        <v>1</v>
      </c>
      <c r="B2" s="6">
        <v>42262</v>
      </c>
      <c r="C2">
        <v>200</v>
      </c>
      <c r="D2">
        <v>200</v>
      </c>
    </row>
    <row r="3" spans="1:4" x14ac:dyDescent="0.2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Tabelle1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Windows User</cp:lastModifiedBy>
  <dcterms:created xsi:type="dcterms:W3CDTF">2012-11-08T11:09:41Z</dcterms:created>
  <dcterms:modified xsi:type="dcterms:W3CDTF">2015-12-04T13:06:57Z</dcterms:modified>
</cp:coreProperties>
</file>