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/>
  <xr:revisionPtr revIDLastSave="0" documentId="13_ncr:1_{F852A07C-8C18-4D7F-B94D-7DBB7E7479D2}" xr6:coauthVersionLast="45" xr6:coauthVersionMax="45" xr10:uidLastSave="{00000000-0000-0000-0000-000000000000}"/>
  <bookViews>
    <workbookView xWindow="-98" yWindow="-98" windowWidth="22695" windowHeight="14595" tabRatio="407" activeTab="1" xr2:uid="{00000000-000D-0000-FFFF-FFFF00000000}"/>
  </bookViews>
  <sheets>
    <sheet name="Picture" sheetId="5" r:id="rId1"/>
    <sheet name="Descriptors" sheetId="2" r:id="rId2"/>
    <sheet name="SDF" sheetId="4" r:id="rId3"/>
    <sheet name="SDF-RDKi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5" l="1"/>
  <c r="I5" i="5"/>
  <c r="I9" i="5"/>
  <c r="I6" i="5"/>
  <c r="I3" i="5"/>
  <c r="I8" i="5"/>
  <c r="I7" i="5"/>
  <c r="I4" i="5"/>
  <c r="I2" i="5"/>
  <c r="H10" i="5"/>
  <c r="H6" i="5"/>
  <c r="H4" i="5"/>
  <c r="H3" i="5"/>
  <c r="G10" i="5"/>
  <c r="G6" i="5"/>
  <c r="G4" i="5"/>
  <c r="H9" i="5"/>
  <c r="H5" i="5"/>
  <c r="H8" i="5"/>
  <c r="H7" i="5"/>
  <c r="G3" i="5"/>
  <c r="G9" i="5"/>
  <c r="G5" i="5"/>
  <c r="G7" i="5"/>
  <c r="G8" i="5"/>
  <c r="H2" i="5"/>
  <c r="G2" i="5"/>
  <c r="F10" i="5"/>
  <c r="E10" i="5"/>
  <c r="C10" i="5"/>
  <c r="D10" i="5"/>
  <c r="C5" i="5"/>
  <c r="C7" i="5"/>
  <c r="F6" i="5"/>
  <c r="E7" i="5"/>
  <c r="C3" i="5"/>
  <c r="F2" i="5"/>
  <c r="E6" i="5"/>
  <c r="D8" i="5"/>
  <c r="C9" i="5"/>
  <c r="C6" i="5"/>
  <c r="D3" i="5"/>
  <c r="C4" i="5"/>
  <c r="F3" i="5"/>
  <c r="E9" i="5"/>
  <c r="D2" i="5"/>
  <c r="F9" i="5"/>
  <c r="E5" i="5"/>
  <c r="F4" i="5"/>
  <c r="C2" i="5"/>
  <c r="D6" i="5"/>
  <c r="C8" i="5"/>
  <c r="F8" i="5"/>
  <c r="E2" i="5"/>
  <c r="D5" i="5"/>
  <c r="D7" i="5"/>
  <c r="D9" i="5"/>
  <c r="F5" i="5"/>
  <c r="E8" i="5"/>
  <c r="D4" i="5"/>
  <c r="F7" i="5"/>
  <c r="E3" i="5"/>
  <c r="E4" i="5"/>
  <c r="CT12" i="2"/>
  <c r="CL12" i="2"/>
  <c r="CD12" i="2"/>
  <c r="BV12" i="2"/>
  <c r="BN12" i="2"/>
  <c r="BF12" i="2"/>
  <c r="AX12" i="2"/>
  <c r="AP12" i="2"/>
  <c r="AH12" i="2"/>
  <c r="Z12" i="2"/>
  <c r="R12" i="2"/>
  <c r="J12" i="2"/>
  <c r="CT11" i="2"/>
  <c r="CL11" i="2"/>
  <c r="CD11" i="2"/>
  <c r="BV11" i="2"/>
  <c r="BN11" i="2"/>
  <c r="BF11" i="2"/>
  <c r="AX11" i="2"/>
  <c r="AP11" i="2"/>
  <c r="AH11" i="2"/>
  <c r="Z11" i="2"/>
  <c r="R11" i="2"/>
  <c r="J11" i="2"/>
  <c r="CT10" i="2"/>
  <c r="CL10" i="2"/>
  <c r="CD10" i="2"/>
  <c r="BV10" i="2"/>
  <c r="BN10" i="2"/>
  <c r="BF10" i="2"/>
  <c r="AX10" i="2"/>
  <c r="AP10" i="2"/>
  <c r="AH10" i="2"/>
  <c r="Z10" i="2"/>
  <c r="R10" i="2"/>
  <c r="J10" i="2"/>
  <c r="CT9" i="2"/>
  <c r="CL9" i="2"/>
  <c r="CD9" i="2"/>
  <c r="BV9" i="2"/>
  <c r="BN9" i="2"/>
  <c r="BF9" i="2"/>
  <c r="AX9" i="2"/>
  <c r="AP9" i="2"/>
  <c r="AH9" i="2"/>
  <c r="Z9" i="2"/>
  <c r="R9" i="2"/>
  <c r="J9" i="2"/>
  <c r="CT8" i="2"/>
  <c r="CL8" i="2"/>
  <c r="CD8" i="2"/>
  <c r="BV8" i="2"/>
  <c r="BN8" i="2"/>
  <c r="BF8" i="2"/>
  <c r="AX8" i="2"/>
  <c r="AP8" i="2"/>
  <c r="AH8" i="2"/>
  <c r="Z8" i="2"/>
  <c r="R8" i="2"/>
  <c r="J8" i="2"/>
  <c r="CT7" i="2"/>
  <c r="CL7" i="2"/>
  <c r="CD7" i="2"/>
  <c r="BV7" i="2"/>
  <c r="BN7" i="2"/>
  <c r="BF7" i="2"/>
  <c r="AX7" i="2"/>
  <c r="AP7" i="2"/>
  <c r="AH7" i="2"/>
  <c r="Z7" i="2"/>
  <c r="R7" i="2"/>
  <c r="J7" i="2"/>
  <c r="CT6" i="2"/>
  <c r="CL6" i="2"/>
  <c r="CD6" i="2"/>
  <c r="BV6" i="2"/>
  <c r="BN6" i="2"/>
  <c r="BF6" i="2"/>
  <c r="AX6" i="2"/>
  <c r="AP6" i="2"/>
  <c r="AH6" i="2"/>
  <c r="Z6" i="2"/>
  <c r="R6" i="2"/>
  <c r="J6" i="2"/>
  <c r="CT5" i="2"/>
  <c r="CL5" i="2"/>
  <c r="CD5" i="2"/>
  <c r="BV5" i="2"/>
  <c r="BN5" i="2"/>
  <c r="BF5" i="2"/>
  <c r="AX5" i="2"/>
  <c r="AP5" i="2"/>
  <c r="AH5" i="2"/>
  <c r="Z5" i="2"/>
  <c r="R5" i="2"/>
  <c r="J5" i="2"/>
  <c r="CT4" i="2"/>
  <c r="CL4" i="2"/>
  <c r="CD4" i="2"/>
  <c r="BV4" i="2"/>
  <c r="BN4" i="2"/>
  <c r="BF4" i="2"/>
  <c r="AX4" i="2"/>
  <c r="AP4" i="2"/>
  <c r="AH4" i="2"/>
  <c r="Z4" i="2"/>
  <c r="R4" i="2"/>
  <c r="J4" i="2"/>
  <c r="CT3" i="2"/>
  <c r="CL3" i="2"/>
  <c r="CD3" i="2"/>
  <c r="BV3" i="2"/>
  <c r="BN3" i="2"/>
  <c r="BF3" i="2"/>
  <c r="AX3" i="2"/>
  <c r="AP3" i="2"/>
  <c r="AH3" i="2"/>
  <c r="Z3" i="2"/>
  <c r="R3" i="2"/>
  <c r="J3" i="2"/>
  <c r="CT2" i="2"/>
  <c r="CL2" i="2"/>
  <c r="CD2" i="2"/>
  <c r="BV2" i="2"/>
  <c r="BN2" i="2"/>
  <c r="BF2" i="2"/>
  <c r="AX2" i="2"/>
  <c r="CS12" i="2"/>
  <c r="CK12" i="2"/>
  <c r="CC12" i="2"/>
  <c r="BU12" i="2"/>
  <c r="BM12" i="2"/>
  <c r="BE12" i="2"/>
  <c r="AW12" i="2"/>
  <c r="AO12" i="2"/>
  <c r="AG12" i="2"/>
  <c r="Y12" i="2"/>
  <c r="Q12" i="2"/>
  <c r="CS11" i="2"/>
  <c r="CK11" i="2"/>
  <c r="CC11" i="2"/>
  <c r="BU11" i="2"/>
  <c r="BM11" i="2"/>
  <c r="BE11" i="2"/>
  <c r="AW11" i="2"/>
  <c r="AO11" i="2"/>
  <c r="AG11" i="2"/>
  <c r="Y11" i="2"/>
  <c r="Q11" i="2"/>
  <c r="CS10" i="2"/>
  <c r="CK10" i="2"/>
  <c r="CC10" i="2"/>
  <c r="BU10" i="2"/>
  <c r="BM10" i="2"/>
  <c r="BE10" i="2"/>
  <c r="AW10" i="2"/>
  <c r="AO10" i="2"/>
  <c r="AG10" i="2"/>
  <c r="Y10" i="2"/>
  <c r="Q10" i="2"/>
  <c r="CS9" i="2"/>
  <c r="CK9" i="2"/>
  <c r="CC9" i="2"/>
  <c r="BU9" i="2"/>
  <c r="BM9" i="2"/>
  <c r="BE9" i="2"/>
  <c r="AW9" i="2"/>
  <c r="AO9" i="2"/>
  <c r="AG9" i="2"/>
  <c r="Y9" i="2"/>
  <c r="Q9" i="2"/>
  <c r="CS8" i="2"/>
  <c r="CK8" i="2"/>
  <c r="CC8" i="2"/>
  <c r="BU8" i="2"/>
  <c r="BM8" i="2"/>
  <c r="BE8" i="2"/>
  <c r="AW8" i="2"/>
  <c r="AO8" i="2"/>
  <c r="AG8" i="2"/>
  <c r="Y8" i="2"/>
  <c r="Q8" i="2"/>
  <c r="CS7" i="2"/>
  <c r="CK7" i="2"/>
  <c r="CC7" i="2"/>
  <c r="BU7" i="2"/>
  <c r="BM7" i="2"/>
  <c r="BE7" i="2"/>
  <c r="AW7" i="2"/>
  <c r="AO7" i="2"/>
  <c r="AG7" i="2"/>
  <c r="CR12" i="2"/>
  <c r="CJ12" i="2"/>
  <c r="CB12" i="2"/>
  <c r="BT12" i="2"/>
  <c r="BL12" i="2"/>
  <c r="BD12" i="2"/>
  <c r="AV12" i="2"/>
  <c r="AN12" i="2"/>
  <c r="AF12" i="2"/>
  <c r="X12" i="2"/>
  <c r="CR11" i="2"/>
  <c r="CJ11" i="2"/>
  <c r="CB11" i="2"/>
  <c r="BT11" i="2"/>
  <c r="BL11" i="2"/>
  <c r="BD11" i="2"/>
  <c r="AV11" i="2"/>
  <c r="AN11" i="2"/>
  <c r="AF11" i="2"/>
  <c r="X11" i="2"/>
  <c r="CR10" i="2"/>
  <c r="CJ10" i="2"/>
  <c r="CB10" i="2"/>
  <c r="BT10" i="2"/>
  <c r="BL10" i="2"/>
  <c r="BD10" i="2"/>
  <c r="AV10" i="2"/>
  <c r="AN10" i="2"/>
  <c r="AF10" i="2"/>
  <c r="X10" i="2"/>
  <c r="CR9" i="2"/>
  <c r="CJ9" i="2"/>
  <c r="CB9" i="2"/>
  <c r="BT9" i="2"/>
  <c r="BL9" i="2"/>
  <c r="BD9" i="2"/>
  <c r="AV9" i="2"/>
  <c r="AN9" i="2"/>
  <c r="AF9" i="2"/>
  <c r="X9" i="2"/>
  <c r="CR8" i="2"/>
  <c r="CJ8" i="2"/>
  <c r="CB8" i="2"/>
  <c r="BT8" i="2"/>
  <c r="BL8" i="2"/>
  <c r="BD8" i="2"/>
  <c r="AV8" i="2"/>
  <c r="AN8" i="2"/>
  <c r="AF8" i="2"/>
  <c r="X8" i="2"/>
  <c r="CR7" i="2"/>
  <c r="CJ7" i="2"/>
  <c r="CB7" i="2"/>
  <c r="BT7" i="2"/>
  <c r="BL7" i="2"/>
  <c r="BD7" i="2"/>
  <c r="AV7" i="2"/>
  <c r="CQ12" i="2"/>
  <c r="CI12" i="2"/>
  <c r="CA12" i="2"/>
  <c r="BS12" i="2"/>
  <c r="BK12" i="2"/>
  <c r="BC12" i="2"/>
  <c r="AU12" i="2"/>
  <c r="AM12" i="2"/>
  <c r="AE12" i="2"/>
  <c r="W12" i="2"/>
  <c r="O12" i="2"/>
  <c r="G12" i="2"/>
  <c r="CQ11" i="2"/>
  <c r="CI11" i="2"/>
  <c r="CA11" i="2"/>
  <c r="BS11" i="2"/>
  <c r="BK11" i="2"/>
  <c r="BC11" i="2"/>
  <c r="AU11" i="2"/>
  <c r="AM11" i="2"/>
  <c r="AE11" i="2"/>
  <c r="W11" i="2"/>
  <c r="O11" i="2"/>
  <c r="G11" i="2"/>
  <c r="CQ10" i="2"/>
  <c r="CI10" i="2"/>
  <c r="CA10" i="2"/>
  <c r="BS10" i="2"/>
  <c r="BK10" i="2"/>
  <c r="BC10" i="2"/>
  <c r="AU10" i="2"/>
  <c r="AM10" i="2"/>
  <c r="AE10" i="2"/>
  <c r="W10" i="2"/>
  <c r="O10" i="2"/>
  <c r="G10" i="2"/>
  <c r="CQ9" i="2"/>
  <c r="CI9" i="2"/>
  <c r="CA9" i="2"/>
  <c r="BS9" i="2"/>
  <c r="BK9" i="2"/>
  <c r="BC9" i="2"/>
  <c r="AU9" i="2"/>
  <c r="AM9" i="2"/>
  <c r="AE9" i="2"/>
  <c r="W9" i="2"/>
  <c r="O9" i="2"/>
  <c r="G9" i="2"/>
  <c r="CQ8" i="2"/>
  <c r="CI8" i="2"/>
  <c r="CA8" i="2"/>
  <c r="BS8" i="2"/>
  <c r="BK8" i="2"/>
  <c r="BC8" i="2"/>
  <c r="AU8" i="2"/>
  <c r="AM8" i="2"/>
  <c r="AE8" i="2"/>
  <c r="W8" i="2"/>
  <c r="O8" i="2"/>
  <c r="G8" i="2"/>
  <c r="CQ7" i="2"/>
  <c r="CI7" i="2"/>
  <c r="CA7" i="2"/>
  <c r="BS7" i="2"/>
  <c r="BK7" i="2"/>
  <c r="BC7" i="2"/>
  <c r="AU7" i="2"/>
  <c r="AM7" i="2"/>
  <c r="AE7" i="2"/>
  <c r="W7" i="2"/>
  <c r="O7" i="2"/>
  <c r="G7" i="2"/>
  <c r="CQ6" i="2"/>
  <c r="CI6" i="2"/>
  <c r="CA6" i="2"/>
  <c r="BS6" i="2"/>
  <c r="BK6" i="2"/>
  <c r="BC6" i="2"/>
  <c r="AU6" i="2"/>
  <c r="AM6" i="2"/>
  <c r="AE6" i="2"/>
  <c r="W6" i="2"/>
  <c r="O6" i="2"/>
  <c r="G6" i="2"/>
  <c r="CQ5" i="2"/>
  <c r="CI5" i="2"/>
  <c r="CA5" i="2"/>
  <c r="BS5" i="2"/>
  <c r="BK5" i="2"/>
  <c r="BC5" i="2"/>
  <c r="AU5" i="2"/>
  <c r="AM5" i="2"/>
  <c r="AE5" i="2"/>
  <c r="W5" i="2"/>
  <c r="O5" i="2"/>
  <c r="G5" i="2"/>
  <c r="CQ4" i="2"/>
  <c r="CI4" i="2"/>
  <c r="CA4" i="2"/>
  <c r="BS4" i="2"/>
  <c r="BK4" i="2"/>
  <c r="BC4" i="2"/>
  <c r="CP12" i="2"/>
  <c r="CH12" i="2"/>
  <c r="BZ12" i="2"/>
  <c r="BR12" i="2"/>
  <c r="BJ12" i="2"/>
  <c r="BB12" i="2"/>
  <c r="AT12" i="2"/>
  <c r="AL12" i="2"/>
  <c r="AD12" i="2"/>
  <c r="V12" i="2"/>
  <c r="N12" i="2"/>
  <c r="CP11" i="2"/>
  <c r="CH11" i="2"/>
  <c r="BZ11" i="2"/>
  <c r="BR11" i="2"/>
  <c r="BJ11" i="2"/>
  <c r="BB11" i="2"/>
  <c r="AT11" i="2"/>
  <c r="AL11" i="2"/>
  <c r="AD11" i="2"/>
  <c r="V11" i="2"/>
  <c r="N11" i="2"/>
  <c r="CP10" i="2"/>
  <c r="CH10" i="2"/>
  <c r="BZ10" i="2"/>
  <c r="BR10" i="2"/>
  <c r="BJ10" i="2"/>
  <c r="BB10" i="2"/>
  <c r="AT10" i="2"/>
  <c r="AL10" i="2"/>
  <c r="AD10" i="2"/>
  <c r="V10" i="2"/>
  <c r="N10" i="2"/>
  <c r="CP9" i="2"/>
  <c r="CH9" i="2"/>
  <c r="BZ9" i="2"/>
  <c r="BR9" i="2"/>
  <c r="BJ9" i="2"/>
  <c r="BB9" i="2"/>
  <c r="AT9" i="2"/>
  <c r="AL9" i="2"/>
  <c r="AD9" i="2"/>
  <c r="V9" i="2"/>
  <c r="N9" i="2"/>
  <c r="CO12" i="2"/>
  <c r="CG12" i="2"/>
  <c r="BY12" i="2"/>
  <c r="BQ12" i="2"/>
  <c r="BI12" i="2"/>
  <c r="BA12" i="2"/>
  <c r="AS12" i="2"/>
  <c r="AK12" i="2"/>
  <c r="AC12" i="2"/>
  <c r="U12" i="2"/>
  <c r="CO11" i="2"/>
  <c r="CG11" i="2"/>
  <c r="BY11" i="2"/>
  <c r="BQ11" i="2"/>
  <c r="BI11" i="2"/>
  <c r="BA11" i="2"/>
  <c r="AS11" i="2"/>
  <c r="AK11" i="2"/>
  <c r="AC11" i="2"/>
  <c r="U11" i="2"/>
  <c r="CO10" i="2"/>
  <c r="CG10" i="2"/>
  <c r="BY10" i="2"/>
  <c r="BQ10" i="2"/>
  <c r="BI10" i="2"/>
  <c r="BA10" i="2"/>
  <c r="AS10" i="2"/>
  <c r="AK10" i="2"/>
  <c r="AC10" i="2"/>
  <c r="U10" i="2"/>
  <c r="CO9" i="2"/>
  <c r="CG9" i="2"/>
  <c r="BY9" i="2"/>
  <c r="BQ9" i="2"/>
  <c r="BI9" i="2"/>
  <c r="BA9" i="2"/>
  <c r="AS9" i="2"/>
  <c r="AK9" i="2"/>
  <c r="AC9" i="2"/>
  <c r="U9" i="2"/>
  <c r="CO8" i="2"/>
  <c r="CG8" i="2"/>
  <c r="BY8" i="2"/>
  <c r="BQ8" i="2"/>
  <c r="BI8" i="2"/>
  <c r="BA8" i="2"/>
  <c r="AS8" i="2"/>
  <c r="AK8" i="2"/>
  <c r="AC8" i="2"/>
  <c r="U8" i="2"/>
  <c r="CO7" i="2"/>
  <c r="CG7" i="2"/>
  <c r="BY7" i="2"/>
  <c r="BQ7" i="2"/>
  <c r="BI7" i="2"/>
  <c r="BA7" i="2"/>
  <c r="AS7" i="2"/>
  <c r="AK7" i="2"/>
  <c r="AC7" i="2"/>
  <c r="U7" i="2"/>
  <c r="CO6" i="2"/>
  <c r="CG6" i="2"/>
  <c r="BY6" i="2"/>
  <c r="BQ6" i="2"/>
  <c r="BI6" i="2"/>
  <c r="BA6" i="2"/>
  <c r="AS6" i="2"/>
  <c r="AK6" i="2"/>
  <c r="AC6" i="2"/>
  <c r="U6" i="2"/>
  <c r="CO5" i="2"/>
  <c r="CG5" i="2"/>
  <c r="BY5" i="2"/>
  <c r="BQ5" i="2"/>
  <c r="BI5" i="2"/>
  <c r="BA5" i="2"/>
  <c r="AS5" i="2"/>
  <c r="AK5" i="2"/>
  <c r="AC5" i="2"/>
  <c r="U5" i="2"/>
  <c r="CO4" i="2"/>
  <c r="CG4" i="2"/>
  <c r="BY4" i="2"/>
  <c r="BQ4" i="2"/>
  <c r="BI4" i="2"/>
  <c r="BA4" i="2"/>
  <c r="CN12" i="2"/>
  <c r="CM12" i="2"/>
  <c r="CF12" i="2"/>
  <c r="AZ12" i="2"/>
  <c r="T12" i="2"/>
  <c r="CF11" i="2"/>
  <c r="AZ11" i="2"/>
  <c r="T11" i="2"/>
  <c r="CF10" i="2"/>
  <c r="AZ10" i="2"/>
  <c r="T10" i="2"/>
  <c r="CF9" i="2"/>
  <c r="AZ9" i="2"/>
  <c r="T9" i="2"/>
  <c r="CM8" i="2"/>
  <c r="BP8" i="2"/>
  <c r="AT8" i="2"/>
  <c r="AA8" i="2"/>
  <c r="BZ7" i="2"/>
  <c r="BG7" i="2"/>
  <c r="AL7" i="2"/>
  <c r="X7" i="2"/>
  <c r="K7" i="2"/>
  <c r="CP6" i="2"/>
  <c r="CC6" i="2"/>
  <c r="BP6" i="2"/>
  <c r="BD6" i="2"/>
  <c r="AQ6" i="2"/>
  <c r="AD6" i="2"/>
  <c r="Q6" i="2"/>
  <c r="CJ5" i="2"/>
  <c r="BW5" i="2"/>
  <c r="BJ5" i="2"/>
  <c r="AW5" i="2"/>
  <c r="AJ5" i="2"/>
  <c r="X5" i="2"/>
  <c r="K5" i="2"/>
  <c r="CP4" i="2"/>
  <c r="CC4" i="2"/>
  <c r="BP4" i="2"/>
  <c r="BD4" i="2"/>
  <c r="AS4" i="2"/>
  <c r="AJ4" i="2"/>
  <c r="AA4" i="2"/>
  <c r="Q4" i="2"/>
  <c r="CQ3" i="2"/>
  <c r="CH3" i="2"/>
  <c r="BY3" i="2"/>
  <c r="BP3" i="2"/>
  <c r="BG3" i="2"/>
  <c r="AW3" i="2"/>
  <c r="AN3" i="2"/>
  <c r="AE3" i="2"/>
  <c r="V3" i="2"/>
  <c r="CM2" i="2"/>
  <c r="CC2" i="2"/>
  <c r="BT2" i="2"/>
  <c r="BK2" i="2"/>
  <c r="BB2" i="2"/>
  <c r="AS2" i="2"/>
  <c r="AK2" i="2"/>
  <c r="AC2" i="2"/>
  <c r="U2" i="2"/>
  <c r="AR2" i="2"/>
  <c r="AB2" i="2"/>
  <c r="C2" i="2"/>
  <c r="BZ2" i="2"/>
  <c r="AY2" i="2"/>
  <c r="Z2" i="2"/>
  <c r="BG11" i="2"/>
  <c r="Y7" i="2"/>
  <c r="BX5" i="2"/>
  <c r="BR4" i="2"/>
  <c r="AY3" i="2"/>
  <c r="CN2" i="2"/>
  <c r="AD2" i="2"/>
  <c r="CE12" i="2"/>
  <c r="AY12" i="2"/>
  <c r="S12" i="2"/>
  <c r="CE11" i="2"/>
  <c r="AY11" i="2"/>
  <c r="S11" i="2"/>
  <c r="CE10" i="2"/>
  <c r="AY10" i="2"/>
  <c r="S10" i="2"/>
  <c r="CE9" i="2"/>
  <c r="AY9" i="2"/>
  <c r="S9" i="2"/>
  <c r="CH8" i="2"/>
  <c r="BO8" i="2"/>
  <c r="AR8" i="2"/>
  <c r="V8" i="2"/>
  <c r="C8" i="2"/>
  <c r="BX7" i="2"/>
  <c r="BB7" i="2"/>
  <c r="AJ7" i="2"/>
  <c r="V7" i="2"/>
  <c r="CN6" i="2"/>
  <c r="CB6" i="2"/>
  <c r="BO6" i="2"/>
  <c r="BB6" i="2"/>
  <c r="AO6" i="2"/>
  <c r="AB6" i="2"/>
  <c r="C6" i="2"/>
  <c r="CH5" i="2"/>
  <c r="BU5" i="2"/>
  <c r="BH5" i="2"/>
  <c r="AV5" i="2"/>
  <c r="AI5" i="2"/>
  <c r="V5" i="2"/>
  <c r="CN4" i="2"/>
  <c r="CB4" i="2"/>
  <c r="BO4" i="2"/>
  <c r="BB4" i="2"/>
  <c r="AR4" i="2"/>
  <c r="AI4" i="2"/>
  <c r="Y4" i="2"/>
  <c r="G4" i="2"/>
  <c r="CP3" i="2"/>
  <c r="CG3" i="2"/>
  <c r="BX3" i="2"/>
  <c r="BO3" i="2"/>
  <c r="BE3" i="2"/>
  <c r="AV3" i="2"/>
  <c r="AM3" i="2"/>
  <c r="AD3" i="2"/>
  <c r="U3" i="2"/>
  <c r="C3" i="2"/>
  <c r="CK2" i="2"/>
  <c r="CB2" i="2"/>
  <c r="BS2" i="2"/>
  <c r="BJ2" i="2"/>
  <c r="BA2" i="2"/>
  <c r="AJ2" i="2"/>
  <c r="T2" i="2"/>
  <c r="AK3" i="2"/>
  <c r="CI2" i="2"/>
  <c r="AP2" i="2"/>
  <c r="J2" i="2"/>
  <c r="BG10" i="2"/>
  <c r="AN7" i="2"/>
  <c r="AR6" i="2"/>
  <c r="AY5" i="2"/>
  <c r="BE4" i="2"/>
  <c r="CR3" i="2"/>
  <c r="N3" i="2"/>
  <c r="AL2" i="2"/>
  <c r="BX12" i="2"/>
  <c r="AR12" i="2"/>
  <c r="BX11" i="2"/>
  <c r="AR11" i="2"/>
  <c r="BX10" i="2"/>
  <c r="AR10" i="2"/>
  <c r="BX9" i="2"/>
  <c r="AR9" i="2"/>
  <c r="CF8" i="2"/>
  <c r="BJ8" i="2"/>
  <c r="AQ8" i="2"/>
  <c r="T8" i="2"/>
  <c r="CP7" i="2"/>
  <c r="BW7" i="2"/>
  <c r="AZ7" i="2"/>
  <c r="AI7" i="2"/>
  <c r="T7" i="2"/>
  <c r="CM6" i="2"/>
  <c r="BZ6" i="2"/>
  <c r="BM6" i="2"/>
  <c r="AZ6" i="2"/>
  <c r="AN6" i="2"/>
  <c r="AA6" i="2"/>
  <c r="N6" i="2"/>
  <c r="CS5" i="2"/>
  <c r="CF5" i="2"/>
  <c r="BT5" i="2"/>
  <c r="BG5" i="2"/>
  <c r="AT5" i="2"/>
  <c r="AG5" i="2"/>
  <c r="T5" i="2"/>
  <c r="CM4" i="2"/>
  <c r="BZ4" i="2"/>
  <c r="BM4" i="2"/>
  <c r="AZ4" i="2"/>
  <c r="AQ4" i="2"/>
  <c r="AG4" i="2"/>
  <c r="X4" i="2"/>
  <c r="O4" i="2"/>
  <c r="CO3" i="2"/>
  <c r="CF3" i="2"/>
  <c r="BW3" i="2"/>
  <c r="BM3" i="2"/>
  <c r="BD3" i="2"/>
  <c r="AU3" i="2"/>
  <c r="AL3" i="2"/>
  <c r="AC3" i="2"/>
  <c r="T3" i="2"/>
  <c r="K3" i="2"/>
  <c r="CS2" i="2"/>
  <c r="CJ2" i="2"/>
  <c r="CA2" i="2"/>
  <c r="BR2" i="2"/>
  <c r="BI2" i="2"/>
  <c r="AZ2" i="2"/>
  <c r="AQ2" i="2"/>
  <c r="AI2" i="2"/>
  <c r="AA2" i="2"/>
  <c r="S2" i="2"/>
  <c r="K2" i="2"/>
  <c r="S3" i="2"/>
  <c r="BH2" i="2"/>
  <c r="R2" i="2"/>
  <c r="AA11" i="2"/>
  <c r="CR6" i="2"/>
  <c r="F6" i="2"/>
  <c r="D6" i="2" s="1"/>
  <c r="E6" i="2" s="1"/>
  <c r="AB4" i="2"/>
  <c r="BQ3" i="2"/>
  <c r="W3" i="2"/>
  <c r="BL2" i="2"/>
  <c r="N2" i="2"/>
  <c r="BW12" i="2"/>
  <c r="AQ12" i="2"/>
  <c r="K12" i="2"/>
  <c r="BW11" i="2"/>
  <c r="AQ11" i="2"/>
  <c r="K11" i="2"/>
  <c r="BW10" i="2"/>
  <c r="AQ10" i="2"/>
  <c r="K10" i="2"/>
  <c r="BW9" i="2"/>
  <c r="AQ9" i="2"/>
  <c r="K9" i="2"/>
  <c r="CE8" i="2"/>
  <c r="BH8" i="2"/>
  <c r="AL8" i="2"/>
  <c r="S8" i="2"/>
  <c r="CN7" i="2"/>
  <c r="BR7" i="2"/>
  <c r="AY7" i="2"/>
  <c r="AF7" i="2"/>
  <c r="S7" i="2"/>
  <c r="CK6" i="2"/>
  <c r="BX6" i="2"/>
  <c r="BL6" i="2"/>
  <c r="AY6" i="2"/>
  <c r="AL6" i="2"/>
  <c r="Y6" i="2"/>
  <c r="CR5" i="2"/>
  <c r="CE5" i="2"/>
  <c r="BR5" i="2"/>
  <c r="BE5" i="2"/>
  <c r="AR5" i="2"/>
  <c r="AF5" i="2"/>
  <c r="S5" i="2"/>
  <c r="CK4" i="2"/>
  <c r="BX4" i="2"/>
  <c r="BL4" i="2"/>
  <c r="AY4" i="2"/>
  <c r="AO4" i="2"/>
  <c r="AF4" i="2"/>
  <c r="W4" i="2"/>
  <c r="N4" i="2"/>
  <c r="CN3" i="2"/>
  <c r="CE3" i="2"/>
  <c r="BU3" i="2"/>
  <c r="BL3" i="2"/>
  <c r="BC3" i="2"/>
  <c r="AT3" i="2"/>
  <c r="AB3" i="2"/>
  <c r="CR2" i="2"/>
  <c r="BQ2" i="2"/>
  <c r="AH2" i="2"/>
  <c r="CM10" i="2"/>
  <c r="AF6" i="2"/>
  <c r="CE4" i="2"/>
  <c r="BH3" i="2"/>
  <c r="CE2" i="2"/>
  <c r="BP12" i="2"/>
  <c r="AJ12" i="2"/>
  <c r="BP11" i="2"/>
  <c r="AJ11" i="2"/>
  <c r="BP10" i="2"/>
  <c r="AJ10" i="2"/>
  <c r="BP9" i="2"/>
  <c r="AJ9" i="2"/>
  <c r="BZ8" i="2"/>
  <c r="BG8" i="2"/>
  <c r="AJ8" i="2"/>
  <c r="N8" i="2"/>
  <c r="CM7" i="2"/>
  <c r="BP7" i="2"/>
  <c r="AT7" i="2"/>
  <c r="AD7" i="2"/>
  <c r="Q7" i="2"/>
  <c r="CJ6" i="2"/>
  <c r="BW6" i="2"/>
  <c r="BJ6" i="2"/>
  <c r="AW6" i="2"/>
  <c r="AJ6" i="2"/>
  <c r="X6" i="2"/>
  <c r="K6" i="2"/>
  <c r="CP5" i="2"/>
  <c r="CC5" i="2"/>
  <c r="BP5" i="2"/>
  <c r="BD5" i="2"/>
  <c r="AQ5" i="2"/>
  <c r="AD5" i="2"/>
  <c r="Q5" i="2"/>
  <c r="CJ4" i="2"/>
  <c r="BW4" i="2"/>
  <c r="BJ4" i="2"/>
  <c r="AW4" i="2"/>
  <c r="AN4" i="2"/>
  <c r="AE4" i="2"/>
  <c r="V4" i="2"/>
  <c r="CM3" i="2"/>
  <c r="CC3" i="2"/>
  <c r="BT3" i="2"/>
  <c r="BK3" i="2"/>
  <c r="BB3" i="2"/>
  <c r="AS3" i="2"/>
  <c r="AJ3" i="2"/>
  <c r="AA3" i="2"/>
  <c r="Q3" i="2"/>
  <c r="CQ2" i="2"/>
  <c r="CH2" i="2"/>
  <c r="BY2" i="2"/>
  <c r="BP2" i="2"/>
  <c r="BG2" i="2"/>
  <c r="AW2" i="2"/>
  <c r="AO2" i="2"/>
  <c r="AG2" i="2"/>
  <c r="Y2" i="2"/>
  <c r="Q2" i="2"/>
  <c r="AV2" i="2"/>
  <c r="AF2" i="2"/>
  <c r="O2" i="2"/>
  <c r="AA12" i="2"/>
  <c r="BG9" i="2"/>
  <c r="BR8" i="2"/>
  <c r="F8" i="2"/>
  <c r="D8" i="2" s="1"/>
  <c r="E8" i="2" s="1"/>
  <c r="H8" i="2" s="1"/>
  <c r="BE6" i="2"/>
  <c r="BL5" i="2"/>
  <c r="CR4" i="2"/>
  <c r="S4" i="2"/>
  <c r="AO3" i="2"/>
  <c r="BU2" i="2"/>
  <c r="V2" i="2"/>
  <c r="BO12" i="2"/>
  <c r="AI12" i="2"/>
  <c r="C12" i="2"/>
  <c r="F12" i="2" s="1"/>
  <c r="D12" i="2" s="1"/>
  <c r="E12" i="2" s="1"/>
  <c r="H12" i="2" s="1"/>
  <c r="BO11" i="2"/>
  <c r="AI11" i="2"/>
  <c r="C11" i="2"/>
  <c r="F11" i="2" s="1"/>
  <c r="D11" i="2" s="1"/>
  <c r="E11" i="2" s="1"/>
  <c r="H11" i="2" s="1"/>
  <c r="BO10" i="2"/>
  <c r="AI10" i="2"/>
  <c r="C10" i="2"/>
  <c r="F10" i="2" s="1"/>
  <c r="D10" i="2" s="1"/>
  <c r="E10" i="2" s="1"/>
  <c r="H10" i="2" s="1"/>
  <c r="BO9" i="2"/>
  <c r="AI9" i="2"/>
  <c r="C9" i="2"/>
  <c r="F9" i="2" s="1"/>
  <c r="D9" i="2" s="1"/>
  <c r="E9" i="2" s="1"/>
  <c r="H9" i="2" s="1"/>
  <c r="BX8" i="2"/>
  <c r="BB8" i="2"/>
  <c r="AI8" i="2"/>
  <c r="CH7" i="2"/>
  <c r="BO7" i="2"/>
  <c r="AR7" i="2"/>
  <c r="AB7" i="2"/>
  <c r="C7" i="2"/>
  <c r="F7" i="2" s="1"/>
  <c r="D7" i="2" s="1"/>
  <c r="E7" i="2" s="1"/>
  <c r="H7" i="2" s="1"/>
  <c r="CH6" i="2"/>
  <c r="BU6" i="2"/>
  <c r="BH6" i="2"/>
  <c r="AV6" i="2"/>
  <c r="AI6" i="2"/>
  <c r="V6" i="2"/>
  <c r="CN5" i="2"/>
  <c r="CB5" i="2"/>
  <c r="BO5" i="2"/>
  <c r="BB5" i="2"/>
  <c r="AO5" i="2"/>
  <c r="AB5" i="2"/>
  <c r="C5" i="2"/>
  <c r="F5" i="2" s="1"/>
  <c r="D5" i="2" s="1"/>
  <c r="E5" i="2" s="1"/>
  <c r="H5" i="2" s="1"/>
  <c r="CH4" i="2"/>
  <c r="BU4" i="2"/>
  <c r="BH4" i="2"/>
  <c r="AV4" i="2"/>
  <c r="AM4" i="2"/>
  <c r="AD4" i="2"/>
  <c r="U4" i="2"/>
  <c r="C4" i="2"/>
  <c r="F4" i="2" s="1"/>
  <c r="D4" i="2" s="1"/>
  <c r="E4" i="2" s="1"/>
  <c r="H4" i="2" s="1"/>
  <c r="CK3" i="2"/>
  <c r="CB3" i="2"/>
  <c r="BS3" i="2"/>
  <c r="BJ3" i="2"/>
  <c r="BA3" i="2"/>
  <c r="AR3" i="2"/>
  <c r="AI3" i="2"/>
  <c r="Y3" i="2"/>
  <c r="G3" i="2"/>
  <c r="CP2" i="2"/>
  <c r="CG2" i="2"/>
  <c r="BX2" i="2"/>
  <c r="BO2" i="2"/>
  <c r="BE2" i="2"/>
  <c r="AN2" i="2"/>
  <c r="X2" i="2"/>
  <c r="BG12" i="2"/>
  <c r="CM9" i="2"/>
  <c r="CN8" i="2"/>
  <c r="AB8" i="2"/>
  <c r="CE7" i="2"/>
  <c r="CE6" i="2"/>
  <c r="S6" i="2"/>
  <c r="AL5" i="2"/>
  <c r="AT4" i="2"/>
  <c r="CI3" i="2"/>
  <c r="AT2" i="2"/>
  <c r="BH12" i="2"/>
  <c r="AB12" i="2"/>
  <c r="CN11" i="2"/>
  <c r="BH11" i="2"/>
  <c r="AB11" i="2"/>
  <c r="CN10" i="2"/>
  <c r="BH10" i="2"/>
  <c r="AB10" i="2"/>
  <c r="CN9" i="2"/>
  <c r="BH9" i="2"/>
  <c r="AB9" i="2"/>
  <c r="CP8" i="2"/>
  <c r="BW8" i="2"/>
  <c r="AZ8" i="2"/>
  <c r="AD8" i="2"/>
  <c r="K8" i="2"/>
  <c r="CF7" i="2"/>
  <c r="BJ7" i="2"/>
  <c r="AQ7" i="2"/>
  <c r="AA7" i="2"/>
  <c r="N7" i="2"/>
  <c r="CS6" i="2"/>
  <c r="CF6" i="2"/>
  <c r="BT6" i="2"/>
  <c r="BG6" i="2"/>
  <c r="AT6" i="2"/>
  <c r="AG6" i="2"/>
  <c r="T6" i="2"/>
  <c r="H6" i="2"/>
  <c r="CM5" i="2"/>
  <c r="BZ5" i="2"/>
  <c r="BM5" i="2"/>
  <c r="AZ5" i="2"/>
  <c r="AN5" i="2"/>
  <c r="AA5" i="2"/>
  <c r="N5" i="2"/>
  <c r="CS4" i="2"/>
  <c r="CF4" i="2"/>
  <c r="BT4" i="2"/>
  <c r="BG4" i="2"/>
  <c r="AU4" i="2"/>
  <c r="AL4" i="2"/>
  <c r="AC4" i="2"/>
  <c r="T4" i="2"/>
  <c r="K4" i="2"/>
  <c r="CS3" i="2"/>
  <c r="CJ3" i="2"/>
  <c r="CA3" i="2"/>
  <c r="BR3" i="2"/>
  <c r="BI3" i="2"/>
  <c r="AZ3" i="2"/>
  <c r="AQ3" i="2"/>
  <c r="AG3" i="2"/>
  <c r="X3" i="2"/>
  <c r="O3" i="2"/>
  <c r="F3" i="2"/>
  <c r="D3" i="2" s="1"/>
  <c r="E3" i="2" s="1"/>
  <c r="H3" i="2" s="1"/>
  <c r="CO2" i="2"/>
  <c r="CF2" i="2"/>
  <c r="BW2" i="2"/>
  <c r="BM2" i="2"/>
  <c r="BD2" i="2"/>
  <c r="AU2" i="2"/>
  <c r="AM2" i="2"/>
  <c r="AE2" i="2"/>
  <c r="W2" i="2"/>
  <c r="G2" i="2"/>
  <c r="CM11" i="2"/>
  <c r="AA10" i="2"/>
  <c r="AA9" i="2"/>
  <c r="AY8" i="2"/>
  <c r="BH7" i="2"/>
  <c r="BR6" i="2"/>
  <c r="CK5" i="2"/>
  <c r="Y5" i="2"/>
  <c r="AK4" i="2"/>
  <c r="BZ3" i="2"/>
  <c r="AF3" i="2"/>
  <c r="BC2" i="2"/>
  <c r="F2" i="2"/>
  <c r="D2" i="2" s="1"/>
  <c r="E2" i="2" s="1"/>
  <c r="H2" i="2" s="1"/>
  <c r="L2" i="2"/>
  <c r="M2" i="2"/>
  <c r="L3" i="2"/>
  <c r="M3" i="2"/>
  <c r="L7" i="2"/>
  <c r="L6" i="2"/>
  <c r="M6" i="2"/>
  <c r="M7" i="2"/>
  <c r="L4" i="2"/>
  <c r="M4" i="2"/>
  <c r="L5" i="2"/>
  <c r="M5" i="2"/>
  <c r="L10" i="2"/>
  <c r="M10" i="2"/>
  <c r="L8" i="2"/>
  <c r="L9" i="2"/>
  <c r="M8" i="2"/>
  <c r="M9" i="2"/>
  <c r="M11" i="2"/>
  <c r="L11" i="2"/>
  <c r="M12" i="2"/>
  <c r="L12" i="2"/>
  <c r="I2" i="2" l="1"/>
  <c r="P5" i="2"/>
  <c r="P7" i="2"/>
  <c r="I3" i="2"/>
  <c r="P8" i="2"/>
  <c r="P4" i="2"/>
  <c r="P2" i="2"/>
  <c r="P6" i="2"/>
  <c r="P3" i="2"/>
  <c r="I4" i="2"/>
  <c r="P9" i="2"/>
  <c r="P10" i="2"/>
  <c r="P11" i="2"/>
  <c r="P12" i="2"/>
  <c r="I5" i="2"/>
  <c r="I6" i="2"/>
  <c r="I7" i="2"/>
  <c r="I8" i="2"/>
  <c r="I9" i="2"/>
  <c r="I10" i="2"/>
  <c r="I11" i="2"/>
  <c r="I12" i="2"/>
  <c r="S21" i="4" l="1"/>
  <c r="S17" i="4"/>
  <c r="S13" i="4"/>
  <c r="S9" i="4"/>
  <c r="S5" i="4"/>
  <c r="S14" i="4"/>
  <c r="S6" i="4"/>
  <c r="S20" i="4"/>
  <c r="S16" i="4"/>
  <c r="S12" i="4"/>
  <c r="S8" i="4"/>
  <c r="S4" i="4"/>
  <c r="S19" i="4"/>
  <c r="S15" i="4"/>
  <c r="S11" i="4"/>
  <c r="S7" i="4"/>
  <c r="S3" i="4"/>
  <c r="S18" i="4"/>
  <c r="S10" i="4"/>
  <c r="S2" i="4"/>
  <c r="C21" i="4"/>
  <c r="C19" i="4"/>
  <c r="B18" i="4"/>
  <c r="B21" i="4"/>
  <c r="B19" i="4"/>
  <c r="C20" i="4"/>
  <c r="C18" i="4"/>
  <c r="B20" i="4"/>
  <c r="B17" i="4"/>
  <c r="B13" i="4"/>
  <c r="B9" i="4"/>
  <c r="B5" i="4"/>
  <c r="B4" i="4"/>
  <c r="B10" i="4"/>
  <c r="B16" i="4"/>
  <c r="B12" i="4"/>
  <c r="B8" i="4"/>
  <c r="B15" i="4"/>
  <c r="B11" i="4"/>
  <c r="B7" i="4"/>
  <c r="B3" i="4"/>
  <c r="B14" i="4"/>
  <c r="B6" i="4"/>
  <c r="B2" i="4"/>
  <c r="C17" i="4"/>
  <c r="C13" i="4"/>
  <c r="C9" i="4"/>
  <c r="C5" i="4"/>
  <c r="C12" i="4"/>
  <c r="C4" i="4"/>
  <c r="C2" i="4"/>
  <c r="C16" i="4"/>
  <c r="C8" i="4"/>
  <c r="C15" i="4"/>
  <c r="C11" i="4"/>
  <c r="C7" i="4"/>
  <c r="C3" i="4"/>
  <c r="C14" i="4"/>
  <c r="C10" i="4"/>
  <c r="C6" i="4"/>
  <c r="T21" i="4"/>
  <c r="T17" i="4"/>
  <c r="T13" i="4"/>
  <c r="T9" i="4"/>
  <c r="T5" i="4"/>
  <c r="T4" i="4"/>
  <c r="T10" i="4"/>
  <c r="T20" i="4"/>
  <c r="T16" i="4"/>
  <c r="T12" i="4"/>
  <c r="T8" i="4"/>
  <c r="T6" i="4"/>
  <c r="T19" i="4"/>
  <c r="T15" i="4"/>
  <c r="T11" i="4"/>
  <c r="T7" i="4"/>
  <c r="T3" i="4"/>
  <c r="T18" i="4"/>
  <c r="T14" i="4"/>
  <c r="T2" i="4"/>
</calcChain>
</file>

<file path=xl/sharedStrings.xml><?xml version="1.0" encoding="utf-8"?>
<sst xmlns="http://schemas.openxmlformats.org/spreadsheetml/2006/main" count="1444" uniqueCount="1047">
  <si>
    <t>CC(=O)O</t>
    <phoneticPr fontId="1"/>
  </si>
  <si>
    <t>AcidicGroupCount</t>
  </si>
  <si>
    <t>APol</t>
  </si>
  <si>
    <t>AromaticAtomsCount</t>
  </si>
  <si>
    <t>AromaticBondsCount</t>
  </si>
  <si>
    <t>AtomCount</t>
  </si>
  <si>
    <t>AutocorrelationCharge</t>
  </si>
  <si>
    <t>AutocorrelationMass</t>
  </si>
  <si>
    <t>AutocorrelationPolarizability</t>
  </si>
  <si>
    <t>BasicGroupCount</t>
  </si>
  <si>
    <t>BCUT</t>
  </si>
  <si>
    <t>BondCount</t>
  </si>
  <si>
    <t>BPol</t>
  </si>
  <si>
    <t>CarbonTypes</t>
  </si>
  <si>
    <t>ChiChain</t>
  </si>
  <si>
    <t>ChiCluster</t>
  </si>
  <si>
    <t>ChiPathCluster</t>
  </si>
  <si>
    <t>ChiPath</t>
  </si>
  <si>
    <t>CPSA</t>
  </si>
  <si>
    <t>EccentricConnectivityIndex</t>
  </si>
  <si>
    <t>FMF</t>
  </si>
  <si>
    <t>FractionalPSA</t>
  </si>
  <si>
    <t>FragmentComplexity</t>
  </si>
  <si>
    <t>GravitationalIndex</t>
  </si>
  <si>
    <t>HBondAcceptorCount</t>
  </si>
  <si>
    <t>HBondDonorCount</t>
  </si>
  <si>
    <t>HybridizationRatio</t>
  </si>
  <si>
    <t>KappaShapeIndices</t>
  </si>
  <si>
    <t>KierHallSmarts</t>
  </si>
  <si>
    <t>LargestChain</t>
  </si>
  <si>
    <t>LargestPiSystem</t>
  </si>
  <si>
    <t>LengthOverBreadth</t>
  </si>
  <si>
    <t>MannholdLogP</t>
  </si>
  <si>
    <t>MDE</t>
  </si>
  <si>
    <t>MomentOfInertia</t>
  </si>
  <si>
    <t>PetitjeanNumber</t>
  </si>
  <si>
    <t>PetitjeanShapeIndex</t>
  </si>
  <si>
    <t>RotatableBondsCount</t>
  </si>
  <si>
    <t>RuleOfFive</t>
  </si>
  <si>
    <t>SmallRing</t>
  </si>
  <si>
    <t>TPSA</t>
  </si>
  <si>
    <t>VAdjMa</t>
  </si>
  <si>
    <t>WeightedPath</t>
  </si>
  <si>
    <t>WHIM</t>
  </si>
  <si>
    <t>WienerNumbers</t>
  </si>
  <si>
    <t>XLogP</t>
  </si>
  <si>
    <t>ZagrebIndex</t>
  </si>
  <si>
    <t>C</t>
    <phoneticPr fontId="1"/>
  </si>
  <si>
    <t>Molecular</t>
    <phoneticPr fontId="1"/>
  </si>
  <si>
    <t>ALogP</t>
    <phoneticPr fontId="1"/>
  </si>
  <si>
    <t>AMolarRefractivity</t>
    <phoneticPr fontId="1"/>
  </si>
  <si>
    <t>c1ccccc1</t>
    <phoneticPr fontId="1"/>
  </si>
  <si>
    <t>Name</t>
    <phoneticPr fontId="1"/>
  </si>
  <si>
    <t>methane</t>
    <phoneticPr fontId="1"/>
  </si>
  <si>
    <t>acetic acid</t>
    <phoneticPr fontId="1"/>
  </si>
  <si>
    <t>benzene</t>
    <phoneticPr fontId="1"/>
  </si>
  <si>
    <t>InChI=1S/C6H6/c1-2-4-6-5-3-1/h1-6H</t>
    <phoneticPr fontId="1"/>
  </si>
  <si>
    <t>InChI=1/C6H6/c1-2-4-6-5-3-1/h1-6H</t>
    <phoneticPr fontId="1"/>
  </si>
  <si>
    <t>O=C1NC(=O)NC(=O)C1(/C2=C/CCCCC2)CC</t>
    <phoneticPr fontId="1"/>
  </si>
  <si>
    <t>Heptabarb</t>
    <phoneticPr fontId="1"/>
  </si>
  <si>
    <t>LongestAliphaticChain</t>
    <phoneticPr fontId="1"/>
  </si>
  <si>
    <t>cholesterol 
 OpenBabel0923D
 74 77  0  0  0  0  0  0  0  0999 V2000
   -4.4007   -0.4401    1.6251 C   0  0  0  0  0
   -5.4580   -1.0449    0.6688 C   0  0  0  0  0
   -6.8803   -1.1120    1.2424 C   0  0  0  0  0
   -6.8789   -1.8887    2.5625 C   0  0  0  0  0
   -8.1805   -1.9330    3.0966 O   0  0  0  0  0
   -4.5298   -1.1316    2.9761 C   0  0  0  0  0
   -5.9163   -1.2545    3.5698 C   0  0  0  0  0
   -6.5867   -2.9502    2.3792 H   0  0  0  0  0
   -8.4859   -1.0575    3.2729 H   0  0  0  0  0
   -7.2848   -0.0861    1.4065 H   0  0  0  0  0
   -7.5635   -1.6115    0.5139 H   0  0  0  0  0
   -3.4739   -1.5853    3.6698 C   0  0  0  0  0
   -2.0491   -1.5015    3.2092 C   0  0  0  0  0
   -5.4914   -0.4714   -0.2864 H   0  0  0  0  0
   -5.1613   -2.0882    0.4082 H   0  0  0  0  0
   -5.9087   -1.8665    4.5017 H   0  0  0  0  0
   -6.2838   -0.2457    3.8644 H   0  0  0  0  0
   -4.6829    1.0628    1.8375 C   0  0  0  0  0
   -3.9145    1.5425    2.4829 H   0  0  0  0  0
   -4.7314    1.6265    0.8802 H   0  0  0  0  0
   -5.6605    1.2510    2.3311 H   0  0  0  0  0
   -2.9831   -0.6783    1.0240 C   0  0  0  0  0
   -1.8668   -0.4880    2.0713 C   0  0  0  0  0
   -1.4072   -1.2093    4.0732 H   0  0  0  0  0
   -1.7436   -2.5253    2.8911 H   0  0  0  0  0
   -2.9232   -1.7566    0.7414 H   0  0  0  0  0
   -1.9378    0.5330    2.5085 H   0  0  0  0  0
   -2.6946    0.1083   -0.2726 C   0  0  0  0  0
   -0.4873   -0.6624    1.4206 C   0  0  0  0  0
   -0.2021    0.2906    0.2388 C   0  0  0  0  0
   -1.2658   -0.0661   -0.8181 C   0  0  0  0  0
   -3.4092   -0.1986   -1.0718 H   0  0  0  0  0
   -2.8641    1.1947   -0.1124 H   0  0  0  0  0
   -1.1359   -1.1205   -1.1581 H   0  0  0  0  0
   -1.1536    0.5653   -1.7269 H   0  0  0  0  0
   -0.4558   -1.7097    1.0305 H   0  0  0  0  0
   -0.2725    1.7827    0.6258 C   0  0  0  0  0
   -0.1621    2.4385   -0.2653 H   0  0  0  0  0
   -1.2338    2.0731    1.1005 H   0  0  0  0  0
    0.5267    2.0755    1.3418 H   0  0  0  0  0
    1.2610   -0.1086   -0.0950 C   0  0  0  0  0
    1.8880   -0.3460    1.3036 C   0  0  0  0  0
    0.7432   -0.5205    2.3170 C   0  0  0  0  0
    2.5364   -1.2546    1.2939 H   0  0  0  0  0
    2.5208    0.5163    1.6206 H   0  0  0  0  0
    0.6384    0.3789    2.9682 H   0  0  0  0  0
    0.8960   -1.4042    2.9812 H   0  0  0  0  0
    1.2152   -1.0968   -0.6133 H   0  0  0  0  0
    2.1309    0.8126   -0.9856 C   0  0  0  0  0
    1.4886    1.0858   -2.3567 C   0  0  0  0  0
    3.5437    0.2143   -1.1862 C   0  0  0  0  0
    4.5801    1.1982   -1.7589 C   0  0  0  0  0
    5.9962    0.5979   -1.7755 C   0  0  0  0  0
    7.0518    1.4960   -2.4502 C   0  0  0  0  0
    8.3942    0.7505   -2.5508 C   0  0  0  0  0
    7.2516    2.8264   -1.7060 C   0  0  0  0  0
    2.1531    1.6731   -3.0272 H   0  0  0  0  0
    1.2359    0.1359   -2.8807 H   0  0  0  0  0
    0.5671    1.6997   -2.2736 H   0  0  0  0  0
    3.9490   -0.1340   -0.2099 H   0  0  0  0  0
    3.4739   -0.6877   -1.8384 H   0  0  0  0  0
    4.3098    1.4879   -2.8000 H   0  0  0  0  0
    4.5724    2.1234   -1.1374 H   0  0  0  0  0
    9.1636    1.3684   -3.0686 H   0  0  0  0  0
    8.7878    0.4944   -1.5406 H   0  0  0  0  0
    8.2909   -0.1974   -3.1279 H   0  0  0  0  0
    8.0599    3.4326   -2.1757 H   0  0  0  0  0
    6.3333    3.4555   -1.7236 H   0  0  0  0  0
    7.5318    2.6539   -0.6417 H   0  0  0  0  0
    6.7102    1.7242   -3.4903 H   0  0  0  0  0
    6.3198    0.3737   -0.7317 H   0  0  0  0  0
    5.9549   -0.3755   -2.3196 H   0  0  0  0  0
    2.2538    1.7889   -0.4594 H   0  0  0  0  0
   -3.6341   -2.0792    4.6432 H   0  0  0  0  0
  2  1  1  0  0  0
  1  6  1  0  0  0
 18  1  1  0  0  0
 22  1  1  0  0  0
  2  3  1  0  0  0
 14  2  1  0  0  0
 15  2  1  0  0  0
  4  3  1  0  0  0
 10  3  1  0  0  0
  3 11  1  0  0  0
  4  5  1  0  0  0
  7  4  1  0  0  0
  4  8  1  0  0  0
  9  5  1  0  0  0
  7  6  1  0  0  0
  6 12  2  0  0  0
  7 16  1  0  0  0
  7 17  1  0  0  0
 12 13  1  0  0  0
 74 12  1  0  0  0
 23 13  1  0  0  0
 24 13  1  0  0  0
 13 25  1  0  0  0
 18 19  1  0  0  0
 18 20  1  0  0  0
 18 21  1  0  0  0
 23 22  1  0  0  0
 26 22  1  0  0  0
 22 28  1  0  0  0
 23 27  1  0  0  0
 29 23  1  0  0  0
 31 28  1  0  0  0
 32 28  1  0  0  0
 33 28  1  0  0  0
 30 29  1  0  0  0
 36 29  1  0  0  0
 43 29  1  0  0  0
 30 31  1  0  0  0
 30 37  1  0  0  0
 30 41  1  0  0  0
 31 34  1  0  0  0
 35 31  1  0  0  0
 37 38  1  0  0  0
 39 37  1  0  0  0
 37 40  1  0  0  0
 42 41  1  0  0  0
 41 48  1  0  0  0
 41 49  1  0  0  0
 42 43  1  0  0  0
 44 42  1  0  0  0
 45 42  1  0  0  0
 43 46  1  0  0  0
 43 47  1  0  0  0
 49 50  1  0  0  0
 51 49  1  0  0  0
 73 49  1  0  0  0
 57 50  1  0  0  0
 50 58  1  0  0  0
 59 50  1  0  0  0
 52 51  1  0  0  0
 60 51  1  0  0  0
 51 61  1  0  0  0
 53 52  1  0  0  0
 52 62  1  0  0  0
 63 52  1  0  0  0
 54 53  1  0  0  0
 53 71  1  0  0  0
 72 53  1  0  0  0
 55 54  1  0  0  0
 54 56  1  0  0  0
 70 54  1  0  0  0
 55 64  1  0  0  0
 55 65  1  0  0  0
 66 55  1  0  0  0
 56 67  1  0  0  0
 68 56  1  0  0  0
 69 56  1  0  0  0
M  END</t>
  </si>
  <si>
    <t>cholesterol</t>
    <phoneticPr fontId="1"/>
  </si>
  <si>
    <t>CC(C)CCCC(C)C1CCC2C1(CCC3C2CC=C4C3(CCC(C4)O)C)C</t>
    <phoneticPr fontId="1"/>
  </si>
  <si>
    <t>VABC</t>
    <phoneticPr fontId="1"/>
  </si>
  <si>
    <t>PubchemFingerprinter</t>
    <phoneticPr fontId="1"/>
  </si>
  <si>
    <t>ECFP0</t>
    <phoneticPr fontId="1"/>
  </si>
  <si>
    <t>ECFP2</t>
    <phoneticPr fontId="1"/>
  </si>
  <si>
    <t>ECFP4</t>
    <phoneticPr fontId="1"/>
  </si>
  <si>
    <t>ECFP6</t>
    <phoneticPr fontId="1"/>
  </si>
  <si>
    <t>FCFP0</t>
    <phoneticPr fontId="1"/>
  </si>
  <si>
    <t>FCFP2</t>
    <phoneticPr fontId="1"/>
  </si>
  <si>
    <t>FCFP4</t>
    <phoneticPr fontId="1"/>
  </si>
  <si>
    <t>FCFP6</t>
    <phoneticPr fontId="1"/>
  </si>
  <si>
    <t>AtomPairs2DFingerprinter</t>
    <phoneticPr fontId="1"/>
  </si>
  <si>
    <t>EStateFingerprinter</t>
    <phoneticPr fontId="1"/>
  </si>
  <si>
    <t>ExtendedFingerprinter</t>
  </si>
  <si>
    <t>CDKFingerprinter</t>
    <phoneticPr fontId="1"/>
  </si>
  <si>
    <t>KlekotaRothFingerprinter</t>
    <phoneticPr fontId="1"/>
  </si>
  <si>
    <t>LingoFingerprinter</t>
    <phoneticPr fontId="1"/>
  </si>
  <si>
    <t>MACCSFingerprinter</t>
    <phoneticPr fontId="1"/>
  </si>
  <si>
    <t>ShortestPathFingerprinter</t>
    <phoneticPr fontId="1"/>
  </si>
  <si>
    <t>SignatureFingerprinter</t>
    <phoneticPr fontId="1"/>
  </si>
  <si>
    <t>toluene</t>
    <phoneticPr fontId="1"/>
  </si>
  <si>
    <t>c1ccccc1C</t>
    <phoneticPr fontId="1"/>
  </si>
  <si>
    <t>Molecular</t>
  </si>
  <si>
    <t>Title</t>
  </si>
  <si>
    <t xml:space="preserve">NCGC00261443
  CDK     05281903162D
 20 22  0  0  1  0  0  0  0  0999 V2000
    0.5185    2.9762    0.0000 C   0  0  0  0  0  0  0  0  0  0  0  0
    1.2330    2.5637    0.0000 N   0  0  0  0  0  0  0  0  0  0  0  0
    1.2330    1.7387    0.0000 C   0  0  0  0  0  0  0  0  0  0  0  0
    0.5185    1.3262    0.0000 C   0  0  0  0  0  0  0  0  0  0  0  0
   -0.2661    1.5812    0.0000 N   0  0  0  0  0  0  0  0  0  0  0  0
   -0.7510    0.9137    0.0000 C   0  0  0  0  0  0  0  0  0  0  0  0
   -0.2661    0.2463    0.0000 N   0  0  0  0  0  0  0  0  0  0  0  0
   -0.5210   -0.5383    0.0000 C   0  0  2  0  0  0  0  0  0  0  0  0
   -1.3056   -0.7933    0.0000 O   0  0  0  0  0  0  0  0  0  0  0  0
   -1.3056   -1.6183    0.0000 C   0  0  2  0  0  0  0  0  0  0  0  0
   -1.9731   -2.1032    0.0000 C   0  0  0  0  0  0  0  0  0  0  0  0
   -2.7268   -1.7676    0.0000 O   0  0  0  0  0  0  0  0  0  0  0  0
   -0.5210   -1.8732    0.0000 C   0  0  0  0  0  0  0  0  0  0  0  0
   -0.2661   -2.6578    0.0000 O   0  0  0  0  0  0  0  0  0  0  0  0
   -0.0361   -1.2058    0.0000 C   0  0  1  0  0  0  0  0  0  0  0  0
    0.7889   -1.2058    0.0000 O   0  0  0  0  0  0  0  0  0  0  0  0
    0.5185    0.5012    0.0000 C   0  0  0  0  0  0  0  0  0  0  0  0
    1.2330    0.0887    0.0000 N   0  0  0  0  0  0  0  0  0  0  0  0
    1.9475    0.5012    0.0000 C   0  0  0  0  0  0  0  0  0  0  0  0
    1.9475    1.3262    0.0000 N   0  0  0  0  0  0  0  0  0  0  0  0
  1  2  1  0  0  0  0 
  2  3  1  0  0  0  0 
  3  4  2  0  0  0  0 
  4  5  1  0  0  0  0 
  5  6  2  0  0  0  0 
  6  7  1  0  0  0  0 
  7  8  1  0  0  0  0 
  8  9  1  1  0  0  0 
  9 10  1  0  0  0  0 
 10 11  1  1  0  0  0 
 11 12  1  0  0  0  0 
 10 13  1  0  0  0  0 
 13 14  1  0  0  0  0 
 13 15  1  0  0  0  0 
  8 15  1  0  0  0  0 
 15 16  1  6  0  0  0 
  7 17  1  0  0  0  0 
  4 17  1  0  0  0  0 
 17 18  2  0  0  0  0 
 18 19  1  0  0  0  0 
 19 20  2  0  0  0  0 
  3 20  1  0  0  0  0 
M  END
</t>
  </si>
  <si>
    <t>NCGC00261443</t>
  </si>
  <si>
    <t>Compound ID</t>
  </si>
  <si>
    <t>Compound Batch ID</t>
  </si>
  <si>
    <t>NCGC00261443-01</t>
  </si>
  <si>
    <t>NR-AR</t>
  </si>
  <si>
    <t>NR-AR-LBD</t>
  </si>
  <si>
    <t>NR-AhR</t>
  </si>
  <si>
    <t>NR-ER</t>
  </si>
  <si>
    <t>NR-ER-LBD</t>
  </si>
  <si>
    <t>NR-PPAR-gamma</t>
  </si>
  <si>
    <t>SR-ARE</t>
  </si>
  <si>
    <t>SR-ATAD5</t>
  </si>
  <si>
    <t>SR-HSE</t>
  </si>
  <si>
    <t>SR-MMP</t>
  </si>
  <si>
    <t>SR-p53</t>
  </si>
  <si>
    <t xml:space="preserve">NCGC00261600
  CDK     05281903162D
 18 19  0  0  0  0  0  0  0  0999 V2000
   -1.7862   -2.3604    0.0000 O   0  0  0  0  0  0  0  0  0  0  0  0
   -1.7862   -1.5354    0.0000 C   0  0  0  0  0  0  0  0  0  0  0  0
   -1.0717   -1.1229    0.0000 C   0  0  0  0  0  0  0  0  0  0  0  0
   -1.0717   -0.2979    0.0000 C   0  0  0  0  0  0  0  0  0  0  0  0
   -0.3572    0.1146    0.0000 C   0  0  0  0  0  0  0  0  0  0  0  0
    0.3572   -0.2979    0.0000 C   0  0  0  0  0  0  0  0  0  0  0  0
    1.0717    0.1146    0.0000 C   0  0  0  0  0  0  0  0  0  0  0  0
    1.7862   -0.2979    0.0000 C   0  0  0  0  0  0  0  0  0  0  0  0
    2.5006    0.1146    0.0000 C   0  0  0  0  0  0  0  0  0  0  0  0
    2.5006    0.9396    0.0000 C   0  0  0  0  0  0  0  0  0  0  0  0
    3.2151    1.3521    0.0000 O   0  0  0  0  0  0  0  0  0  0  0  0
    1.7862    1.3521    0.0000 C   0  0  0  0  0  0  0  0  0  0  0  0
    1.7862    2.1771    0.0000 O   0  0  0  0  0  0  0  0  0  0  0  0
    1.0717    0.9396    0.0000 C   0  0  0  0  0  0  0  0  0  0  0  0
   -1.7862    0.1146    0.0000 C   0  0  0  0  0  0  0  0  0  0  0  0
   -2.5006   -0.2979    0.0000 C   0  0  0  0  0  0  0  0  0  0  0  0
   -3.2151    0.1146    0.0000 O   0  0  0  0  0  0  0  0  0  0  0  0
   -2.5006   -1.1229    0.0000 C   0  0  0  0  0  0  0  0  0  0  0  0
  1  2  1  0  0  0  0 
  2  3  2  0  0  0  0 
  3  4  1  0  0  0  0 
  4  5  1  0  0  0  0 
  5  6  2  0  0  0  0 
  6  7  1  0  0  0  0 
  7  8  2  0  0  0  0 
  8  9  1  0  0  0  0 
  9 10  2  0  0  0  0 
 10 11  1  0  0  0  0 
 10 12  1  0  0  0  0 
 12 13  1  0  0  0  0 
 12 14  2  0  0  0  0 
  7 14  1  0  0  0  0 
  4 15  2  0  0  0  0 
 15 16  1  0  0  0  0 
 16 17  1  0  0  0  0 
 16 18  2  0  0  0  0 
  2 18  1  0  0  0  0 
M  END
</t>
  </si>
  <si>
    <t>NCGC00261600</t>
  </si>
  <si>
    <t>NCGC00261600-01</t>
  </si>
  <si>
    <t xml:space="preserve">NCGC00260926
  CDK     05281903162D
 27 30  0  0  0  0  0  0  0  0999 V2000
    0.0000    0.0000    0.0000 Cl  0  5  0  0  0  0  0  0  0  0  0  0
    9.3498   -0.7615    0.0000 C   0  0  0  0  0  0  0  0  0  0  0  0
    8.6353   -1.1740    0.0000 O   0  0  0  0  0  0  0  0  0  0  0  0
    7.9208   -0.7615    0.0000 C   0  0  0  0  0  0  0  0  0  0  0  0
    7.9208    0.0635    0.0000 C   0  0  0  0  0  0  0  0  0  0  0  0
    7.2064    0.4760    0.0000 C   0  0  0  0  0  0  0  0  0  0  0  0
    6.4919    0.0635    0.0000 C   0  0  0  0  0  0  0  0  0  0  0  0
    5.7774    0.4760    0.0000 C   0  0  0  0  0  0  0  0  0  0  0  0
    5.7774    1.3010    0.0000 C   0  0  0  0  0  0  0  0  0  0  0  0
    5.0630    1.7135    0.0000 C   0  0  0  0  0  0  0  0  0  0  0  0
    4.3485    1.3010    0.0000 C   0  0  0  0  0  0  0  0  0  0  0  0
    3.6340    1.7135    0.0000 C   0  0  0  0  0  0  0  0  0  0  0  0
    2.9195    1.3010    0.0000 C   0  0  0  0  0  0  0  0  0  0  0  0
    2.1349    1.5559    0.0000 O   0  0  0  0  0  0  0  0  0  0  0  0
    1.6500    0.8885    0.0000 C   0  0  0  0  0  0  0  0  0  0  0  0
    2.1349    0.2210    0.0000 O   0  0  0  0  0  0  0  0  0  0  0  0
    2.9195    0.4760    0.0000 C   0  0  0  0  0  0  0  0  0  0  0  0
    3.6340    0.0635    0.0000 C   0  0  0  0  0  0  0  0  0  0  0  0
    4.3485    0.4760    0.0000 C   0  0  0  0  0  0  0  0  0  0  0  0
    5.0630    0.0635    0.0000 C   0  0  0  0  0  0  0  0  0  0  0  0
    5.0630   -0.7615    0.0000 N   0  3  0  0  0  0  0  0  0  0  0  0
    4.3485   -1.1740    0.0000 C   0  0  0  0  0  0  0  0  0  0  0  0
    5.7774   -1.1740    0.0000 C   0  0  0  0  0  0  0  0  0  0  0  0
    6.4919   -0.7615    0.0000 C   0  0  0  0  0  0  0  0  0  0  0  0
    7.2064   -1.1740    0.0000 C   0  0  0  0  0  0  0  0  0  0  0  0
    7.2064   -1.9990    0.0000 O   0  0  0  0  0  0  0  0  0  0  0  0
    6.4919   -2.4115    0.0000 C   0  0  0  0  0  0  0  0  0  0  0  0
  2  3  1  0  0  0  0 
  3  4  1  0  0  0  0 
  4  5  2  0  0  0  0 
  5  6  1  0  0  0  0 
  6  7  2  0  0  0  0 
  7  8  1  0  0  0  0 
  8  9  2  0  0  0  0 
  9 10  1  0  0  0  0 
 10 11  2  0  0  0  0 
 11 12  1  0  0  0  0 
 12 13  2  0  0  0  0 
 13 14  1  0  0  0  0 
 14 15  1  0  0  0  0 
 15 16  1  0  0  0  0 
 16 17  1  0  0  0  0 
 13 17  1  0  0  0  0 
 17 18  2  0  0  0  0 
 18 19  1  0  0  0  0 
 11 19  1  0  0  0  0 
 19 20  2  0  0  0  0 
  8 20  1  0  0  0  0 
 20 21  1  0  0  0  0 
 21 22  1  0  0  0  0 
 21 23  2  0  0  0  0 
 23 24  1  0  0  0  0 
  7 24  1  0  0  0  0 
 24 25  2  0  0  0  0 
  4 25  1  0  0  0  0 
 25 26  1  0  0  0  0 
 26 27  1  0  0  0  0 
M  CHG  1   1  -1
M  CHG  1  21   1
M  END
</t>
  </si>
  <si>
    <t>NCGC00260926</t>
  </si>
  <si>
    <t>NCGC00260926-01</t>
  </si>
  <si>
    <t xml:space="preserve">NCGC00261266
  CDK     05281903162D
 14 13  0  0  0  0  0  0  0  0999 V2000
    0.0000    0.0000    0.0000 Br  0  0  0  0  0  0  0  0  0  0  0  0
    4.1074    1.3050    0.0000 C   0  0  0  0  0  0  0  0  0  0  0  0
    4.6618    0.6940    0.0000 C   0  0  0  0  0  0  0  0  0  0  0  0
    4.4933   -0.1136    0.0000 C   0  0  0  0  0  0  0  0  0  0  0  0
    3.7410   -0.4520    0.0000 C   0  0  0  0  0  0  0  0  0  0  0  0
    3.0717    0.0304    0.0000 C   0  0  0  0  0  0  0  0  0  0  0  0
    3.1548    0.8512    0.0000 N   0  0  0  0  0  0  0  0  0  0  0  0
    2.3193   -0.3081    0.0000 C   0  0  0  0  0  0  0  0  0  0  0  0
    2.2362   -1.1289    0.0000 O   0  0  0  0  0  0  0  0  0  0  0  0
    1.6500    0.1743    0.0000 O   0  0  0  0  0  0  0  0  0  0  0  0
    5.2094   -0.5233    0.0000 C   0  0  0  0  0  0  0  0  0  0  0  0
    5.2988   -1.3435    0.0000 O   0  0  0  0  0  0  0  0  0  0  0  0
    5.8204    0.0310    0.0000 N   0  0  0  0  0  0  0  0  0  0  0  0
    5.4819    0.7834    0.0000 O   0  0  0  0  0  0  0  0  0  0  0  0
  2  3  1  0  0  0  0 
  3  4  2  0  0  0  0 
  4  5  1  0  0  0  0 
  5  6  1  0  0  0  0 
  6  7  1  0  0  0  0 
  6  8  1  0  0  0  0 
  8  9  1  0  0  0  0 
  8 10  2  0  0  0  0 
  4 11  1  0  0  0  0 
 11 12  1  0  0  0  0 
 11 13  2  0  0  0  0 
 13 14  1  0  0  0  0 
  3 14  1  0  0  0  0 
M  END
</t>
  </si>
  <si>
    <t>NCGC00261266</t>
  </si>
  <si>
    <t>NCGC00261266-01</t>
  </si>
  <si>
    <t>NR-Aromatase</t>
  </si>
  <si>
    <t xml:space="preserve">NCGC00261897
  CDK     05281903162D
 18 19  0  0  0  0  0  0  0  0999 V2000
    0.9923   -2.7729    0.0000 N   0  0  0  0  0  0  0  0  0  0  0  0
    0.9923   -1.9479    0.0000 C   0  0  0  0  0  0  0  0  0  0  0  0
    1.7068   -1.5354    0.0000 N   0  0  0  0  0  0  0  0  0  0  0  0
    1.7068   -0.7104    0.0000 C   0  0  0  0  0  0  0  0  0  0  0  0
    2.4213   -0.2979    0.0000 N   0  0  0  0  0  0  0  0  0  0  0  0
    0.9923   -0.2979    0.0000 C   0  0  0  0  0  0  0  0  0  0  0  0
    0.9923    0.5271    0.0000 N   0  0  0  0  0  0  0  0  0  0  0  0
    1.7068    0.9396    0.0000 O   0  0  0  0  0  0  0  0  0  0  0  0
    0.2778   -0.7104    0.0000 C   0  0  0  0  0  0  0  0  0  0  0  0
   -0.4366   -0.2979    0.0000 O   0  0  0  0  0  0  0  0  0  0  0  0
   -0.4366    0.5271    0.0000 C   0  0  0  0  0  0  0  0  0  0  0  0
   -1.1511    0.9396    0.0000 C   0  0  0  0  0  0  0  0  0  0  0  0
   -1.1511    1.7646    0.0000 C   0  0  0  0  0  0  0  0  0  0  0  0
   -1.8656    2.1771    0.0000 C   0  0  0  0  0  0  0  0  0  0  0  0
   -2.5800    1.7646    0.0000 C   0  0  0  0  0  0  0  0  0  0  0  0
   -2.5800    0.9396    0.0000 C   0  0  0  0  0  0  0  0  0  0  0  0
   -1.8656    0.5271    0.0000 C   0  0  0  0  0  0  0  0  0  0  0  0
    0.2778   -1.5354    0.0000 N   0  0  0  0  0  0  0  0  0  0  0  0
  1  2  1  0  0  0  0 
  2  3  2  0  0  0  0 
  3  4  1  0  0  0  0 
  4  5  1  0  0  0  0 
  4  6  2  0  0  0  0 
  6  7  1  0  0  0  0 
  7  8  2  0  0  0  0 
  6  9  1  0  0  0  0 
  9 10  1  0  0  0  0 
 10 11  1  0  0  0  0 
 11 12  1  0  0  0  0 
 12 13  1  0  0  0  0 
 13 14  1  0  0  0  0 
 14 15  1  0  0  0  0 
 15 16  1  0  0  0  0 
 16 17  1  0  0  0  0 
 12 17  1  0  0  0  0 
  9 18  2  0  0  0  0 
  2 18  1  0  0  0  0 
M  END
</t>
  </si>
  <si>
    <t>NCGC00261897</t>
  </si>
  <si>
    <t>NCGC00261897-01</t>
  </si>
  <si>
    <t xml:space="preserve">NCGC00261559
  CDK     05281903162D
 25 29  0  0  0  0  0  0  0  0999 V2000
   -2.0160   -0.9532    0.0000 C   0  0  0  0  0  0  0  0  0  0  0  0
   -1.5310   -0.2858    0.0000 C   0  0  0  0  0  0  0  0  0  0  0  0
   -2.0160    0.3817    0.0000 C   0  0  0  0  0  0  0  0  0  0  0  0
   -2.8006    0.1267    0.0000 C   0  0  0  0  0  0  0  0  0  0  0  0
   -2.8006   -0.6983    0.0000 C   0  0  0  0  0  0  0  0  0  0  0  0
   -3.5151   -1.1108    0.0000 C   0  0  0  0  0  0  0  0  0  0  0  0
   -4.2295   -0.6983    0.0000 C   0  0  0  0  0  0  0  0  0  0  0  0
   -4.2295    0.1267    0.0000 C   0  0  0  0  0  0  0  0  0  0  0  0
   -3.5151    0.5392    0.0000 C   0  0  0  0  0  0  0  0  0  0  0  0
   -0.7060   -0.2858    0.0000 N   0  0  0  0  0  0  0  0  0  0  0  0
   -0.2935   -1.0003    0.0000 C   0  0  0  0  0  0  0  0  0  0  0  0
    0.5315   -1.0003    0.0000 C   0  0  0  0  0  0  0  0  0  0  0  0
    0.9440   -0.2858    0.0000 N   0  0  0  0  0  0  0  0  0  0  0  0
    0.5315    0.4287    0.0000 C   0  0  0  0  0  0  0  0  0  0  0  0
   -0.2935    0.4287    0.0000 C   0  0  0  0  0  0  0  0  0  0  0  0
    1.7690   -0.2858    0.0000 C   0  0  0  0  0  0  0  0  0  0  0  0
    2.1815   -1.0003    0.0000 C   0  0  0  0  0  0  0  0  0  0  0  0
    3.0065   -1.0003    0.0000 C   0  0  0  0  0  0  0  0  0  0  0  0
    3.4190   -0.2858    0.0000 C   0  0  0  0  0  0  0  0  0  0  0  0
    3.0065    0.4287    0.0000 C   0  0  0  0  0  0  0  0  0  0  0  0
    2.1815    0.4287    0.0000 C   0  0  0  0  0  0  0  0  0  0  0  0
    1.7690    1.1432    0.0000 O   0  0  0  0  0  0  0  0  0  0  0  0
    2.1815    1.8576    0.0000 C   0  0  0  0  0  0  0  0  0  0  0  0
    3.0065    1.8576    0.0000 C   0  0  0  0  0  0  0  0  0  0  0  0
    3.4190    1.1432    0.0000 O   0  0  0  0  0  0  0  0  0  0  0  0
  1  2  1  0  0  0  0 
  2  3  1  0  0  0  0 
  3  4  1  0  0  0  0 
  4  5  2  0  0  0  0 
  1  5  1  0  0  0  0 
  5  6  1  0  0  0  0 
  6  7  2  0  0  0  0 
  7  8  1  0  0  0  0 
  8  9  2  0  0  0  0 
  4  9  1  0  0  0  0 
  2 10  1  0  0  0  0 
 10 11  1  0  0  0  0 
 11 12  1  0  0  0  0 
 12 13  1  0  0  0  0 
 13 14  1  0  0  0  0 
 14 15  1  0  0  0  0 
 10 15  1  0  0  0  0 
 13 16  1  0  0  0  0 
 16 17  2  0  0  0  0 
 17 18  1  0  0  0  0 
 18 19  2  0  0  0  0 
 19 20  1  0  0  0  0 
 20 21  2  0  0  0  0 
 16 21  1  0  0  0  0 
 21 22  1  0  0  0  0 
 22 23  1  0  0  0  0 
 23 24  1  0  0  0  0 
 24 25  1  0  0  0  0 
 20 25  1  0  0  0  0 
M  END
</t>
  </si>
  <si>
    <t>NCGC00261559</t>
  </si>
  <si>
    <t>NCGC00261559-01</t>
  </si>
  <si>
    <t xml:space="preserve">NCGC00261121
  CDK     05281903162D
 20 21  0  0  0  0  0  0  0  0999 V2000
    0.0000    0.0000    0.0000 Cl  0  0  0  0  0  0  0  0  0  0  0  0
    5.6007    1.6257    0.0000 O   0  0  0  0  0  0  0  0  0  0  0  0
    4.8862    1.2132    0.0000 C   0  0  0  0  0  0  0  0  0  0  0  0
    4.1718    1.6257    0.0000 C   0  0  0  0  0  0  0  0  0  0  0  0
    3.4573    1.2132    0.0000 C   0  0  0  0  0  0  0  0  0  0  0  0
    3.4573    0.3882    0.0000 C   0  0  0  0  0  0  0  0  0  0  0  0
    4.1718   -0.0243    0.0000 C   0  0  0  0  0  0  0  0  0  0  0  0
    4.8862    0.3882    0.0000 C   0  0  0  0  0  0  0  0  0  0  0  0
    5.6007   -0.0243    0.0000 O   0  0  0  0  0  0  0  0  0  0  0  0
    2.8123   -0.1262    0.0000 C   0  0  0  0  0  0  0  0  0  0  0  0
    2.0080    0.0574    0.0000 C   0  0  0  0  0  0  0  0  0  0  0  0
    1.6500    0.8007    0.0000 N   0  0  0  0  0  0  0  0  0  0  0  0
    2.0080    1.5440    0.0000 C   0  0  0  0  0  0  0  0  0  0  0  0
    2.8123    1.7276    0.0000 C   0  0  0  0  0  0  0  0  0  0  0  0
    2.9958   -0.9305    0.0000 C   0  0  0  0  0  0  0  0  0  0  0  0
    2.3911   -1.4916    0.0000 C   0  0  0  0  0  0  0  0  0  0  0  0
    2.5747   -2.2960    0.0000 C   0  0  0  0  0  0  0  0  0  0  0  0
    3.3630   -2.5391    0.0000 C   0  0  0  0  0  0  0  0  0  0  0  0
    3.9678   -1.9780    0.0000 C   0  0  0  0  0  0  0  0  0  0  0  0
    3.7842   -1.1737    0.0000 C   0  0  0  0  0  0  0  0  0  0  0  0
  2  3  1  0  0  0  0 
  3  4  2  0  0  0  0 
  4  5  1  0  0  0  0 
  5  6  2  0  0  0  0 
  6  7  1  0  0  0  0 
  7  8  2  0  0  0  0 
  3  8  1  0  0  0  0 
  8  9  1  0  0  0  0 
  6 10  1  0  0  0  0 
 10 11  1  0  0  0  0 
 11 12  1  0  0  0  0 
 12 13  1  0  0  0  0 
 13 14  1  0  0  0  0 
  5 14  1  0  0  0  0 
 10 15  1  0  0  0  0 
 15 16  2  0  0  0  0 
 16 17  1  0  0  0  0 
 17 18  2  0  0  0  0 
 18 19  1  0  0  0  0 
 19 20  2  0  0  0  0 
 15 20  1  0  0  0  0 
M  END
</t>
  </si>
  <si>
    <t>NCGC00261121</t>
  </si>
  <si>
    <t>NCGC00261121-01</t>
  </si>
  <si>
    <t xml:space="preserve">NCGC00261374
  CDK     05281903162D
 15 14  0  0  0  0  0  0  0  0999 V2000
    0.0000    0.0000    0.0000 Cl  0  0  0  0  0  0  0  0  0  0  0  0
    1.6500   -2.3866    0.0000 N   0  0  0  0  0  0  0  0  0  0  0  0
    2.3645   -1.9741    0.0000 C   0  0  0  0  0  0  0  0  0  0  0  0
    3.0789   -2.3866    0.0000 N   0  0  0  0  0  0  0  0  0  0  0  0
    2.3645   -1.1491    0.0000 C   0  0  0  0  0  0  0  0  0  0  0  0
    3.0789   -0.7366    0.0000 C   0  0  0  0  0  0  0  0  0  0  0  0
    3.0789    0.0884    0.0000 C   0  0  0  0  0  0  0  0  0  0  0  0
    2.3645    0.5009    0.0000 C   0  0  0  0  0  0  0  0  0  0  0  0
    2.3645    1.3259    0.0000 C   0  0  0  0  0  0  0  0  0  0  0  0
    3.0789    1.7384    0.0000 S   0  0  0  0  0  0  0  0  0  0  0  0
    2.6664    2.4529    0.0000 F   0  0  0  0  0  0  0  0  0  0  0  0
    3.4914    1.0239    0.0000 O   0  0  0  0  0  0  0  0  0  0  0  0
    3.7934    2.1509    0.0000 O   0  0  0  0  0  0  0  0  0  0  0  0
    1.6500    0.0884    0.0000 C   0  0  0  0  0  0  0  0  0  0  0  0
    1.6500   -0.7366    0.0000 C   0  0  0  0  0  0  0  0  0  0  0  0
  2  3  1  0  0  0  0 
  3  4  2  0  0  0  0 
  3  5  1  0  0  0  0 
  5  6  2  0  0  0  0 
  6  7  1  0  0  0  0 
  7  8  2  0  0  0  0 
  8  9  1  0  0  0  0 
  9 10  1  0  0  0  0 
 10 11  1  0  0  0  0 
 10 12  2  0  0  0  0 
 10 13  2  0  0  0  0 
  8 14  1  0  0  0  0 
 14 15  2  0  0  0  0 
  5 15  1  0  0  0  0 
M  END
</t>
  </si>
  <si>
    <t>NCGC00261374</t>
  </si>
  <si>
    <t>NCGC00261374-01</t>
  </si>
  <si>
    <t xml:space="preserve">NCGC00261612
  CDK     05281903162D
 24 25  0  0  0  0  0  0  0  0999 V2000
    0.0000    0.0000    0.0000 Cl  0  0  0  0  0  0  0  0  0  0  0  0
    3.5133   -0.3785    0.0000 O   0  0  0  0  0  0  0  0  0  0  0  0
    3.8701    0.3654    0.0000 C   0  0  0  0  0  0  0  0  0  0  0  0
    4.6927    0.4284    0.0000 O   0  0  0  0  0  0  0  0  0  0  0  0
    5.1585   -0.2525    0.0000 C   0  0  0  0  0  0  0  0  0  0  0  0
    5.9811   -0.1896    0.0000 C   0  0  0  0  0  0  0  0  0  0  0  0
    6.4469   -0.8705    0.0000 N   0  0  0  0  0  0  0  0  0  0  0  0
    6.0902   -1.6143    0.0000 C   0  0  0  0  0  0  0  0  0  0  0  0
    6.5560   -2.2952    0.0000 C   0  0  0  0  0  0  0  0  0  0  0  0
    7.3786   -2.2323    0.0000 O   0  0  0  0  0  0  0  0  0  0  0  0
    7.7354   -1.4884    0.0000 C   0  0  0  0  0  0  0  0  0  0  0  0
    7.2695   -0.8075    0.0000 C   0  0  0  0  0  0  0  0  0  0  0  0
    3.4043    1.0463    0.0000 C   0  0  0  0  0  0  0  0  0  0  0  0
    4.1187    1.4588    0.0000 C   0  0  0  0  0  0  0  0  0  0  0  0
    4.1187    2.2838    0.0000 C   0  0  0  0  0  0  0  0  0  0  0  0
    3.4043    2.6963    0.0000 C   0  0  0  0  0  0  0  0  0  0  0  0
    2.6898    2.2838    0.0000 C   0  0  0  0  0  0  0  0  0  0  0  0
    2.6898    1.4588    0.0000 C   0  0  0  0  0  0  0  0  0  0  0  0
    2.9384    0.3654    0.0000 C   0  0  0  0  0  0  0  0  0  0  0  0
    2.1158    0.4284    0.0000 C   0  0  0  0  0  0  0  0  0  0  0  0
    1.6500   -0.2525    0.0000 C   0  0  0  0  0  0  0  0  0  0  0  0
    2.0068   -0.9964    0.0000 C   0  0  0  0  0  0  0  0  0  0  0  0
    2.8294   -1.0594    0.0000 C   0  0  0  0  0  0  0  0  0  0  0  0
    3.2952   -0.3785    0.0000 C   0  0  0  0  0  0  0  0  0  0  0  0
  2  3  2  0  0  0  0 
  3  4  1  0  0  0  0 
  4  5  1  0  0  0  0 
  5  6  1  0  0  0  0 
  6  7  1  0  0  0  0 
  7  8  1  0  0  0  0 
  8  9  1  0  0  0  0 
  9 10  1  0  0  0  0 
 10 11  1  0  0  0  0 
 11 12  1  0  0  0  0 
  7 12  1  0  0  0  0 
  3 13  1  0  0  0  0 
 13 14  1  0  0  0  0 
 14 15  1  0  0  0  0 
 15 16  1  0  0  0  0 
 16 17  1  0  0  0  0 
 17 18  1  0  0  0  0 
 13 18  1  0  0  0  0 
 13 19  1  0  0  0  0 
 19 20  2  0  0  0  0 
 20 21  1  0  0  0  0 
 21 22  2  0  0  0  0 
 22 23  1  0  0  0  0 
 23 24  2  0  0  0  0 
 19 24  1  0  0  0  0 
M  END
</t>
  </si>
  <si>
    <t>NCGC00261612</t>
  </si>
  <si>
    <t>NCGC00261612-01</t>
  </si>
  <si>
    <t xml:space="preserve">NCGC00261002
  CDK     05281903162D
 38 42  0  0  1  0  0  0  0  0999 V2000
    2.4714    0.4876    0.0000 C   0  0  1  0  0  0  0  0  0  0  0  0
    1.6464    0.4876    0.0000 O   0  0  0  0  0  0  0  0  0  0  0  0
    1.2339   -0.2269    0.0000 C   0  0  2  0  0  0  0  0  0  0  0  0
    0.8214    0.4876    0.0000 C   0  0  0  0  0  0  0  0  0  0  0  0
   -0.0036    0.4876    0.0000 C   0  0  0  0  0  0  0  0  0  0  0  0
   -0.4161   -0.2269    0.0000 C   0  0  1  0  0  0  0  0  0  0  0  0
   -1.2411   -0.2269    0.0000 C   0  0  0  0  0  0  0  0  0  0  0  0
   -0.0036   -0.9414    0.0000 C   0  0  1  0  0  0  0  0  0  0  0  0
   -0.4161   -1.6558    0.0000 C   0  0  0  0  0  0  0  0  0  0  0  0
   -1.2411   -1.6558    0.0000 C   0  0  0  0  0  0  0  0  0  0  0  0
   -1.7261   -0.9884    0.0000 N   0  0  0  0  0  0  0  0  0  0  0  0
   -2.5107   -1.2433    0.0000 C   0  0  0  0  0  0  0  0  0  0  0  0
   -2.5107   -2.0683    0.0000 C   0  0  0  0  0  0  0  0  0  0  0  0
   -1.7261   -2.3233    0.0000 O   0  0  0  0  0  0  0  0  0  0  0  0
   -3.2251   -2.4808    0.0000 C   0  0  0  0  0  0  0  0  0  0  0  0
   -3.9396   -2.0683    0.0000 C   0  0  0  0  0  0  0  0  0  0  0  0
   -3.9396   -1.2433    0.0000 C   0  0  0  0  0  0  0  0  0  0  0  0
   -4.6541   -0.8308    0.0000 N   0  0  0  0  0  0  0  0  0  0  0  0
   -5.3686   -1.2433    0.0000 C   0  0  0  0  0  0  0  0  0  0  0  0
   -3.2251   -0.8308    0.0000 C   0  0  0  0  0  0  0  0  0  0  0  0
   -3.2251   -0.0058    0.0000 C   0  0  0  0  0  0  0  0  0  0  0  0
   -2.5107    0.4067    0.0000 O   0  0  0  0  0  0  0  0  0  0  0  0
   -3.9396    0.4067    0.0000 O   0  0  0  0  0  0  0  0  0  0  0  0
    0.8214   -0.9414    0.0000 O   0  0  0  0  0  0  0  0  0  0  0  0
    1.6464   -0.9414    0.0000 C   0  0  2  0  0  0  0  0  0  0  0  0
    1.2339   -1.6558    0.0000 C   0  0  0  0  0  0  0  0  0  0  0  0
    2.4714   -0.9414    0.0000 C   0  0  0  0  0  0  0  0  0  0  0  0
    2.8839   -0.2269    0.0000 C   0  0  1  0  0  0  0  0  0  0  0  0
    3.7089   -0.2269    0.0000 C   0  0  0  0  0  0  0  0  0  0  0  0
    2.8839    1.2020    0.0000 C   0  0  2  0  0  0  0  0  0  0  0  0
    3.7089    1.2020    0.0000 C   0  0  0  0  0  0  0  0  0  0  0  0
    2.4714    1.9165    0.0000 C   0  0  0  0  0  0  0  0  0  0  0  0
    1.6464    1.9165    0.0000 O   0  0  0  0  0  0  0  0  0  0  0  0
    2.8839    2.6310    0.0000 C   0  0  0  0  0  0  0  0  0  0  0  0
    3.7043    2.7172    0.0000 C   0  0  0  0  0  0  0  0  0  0  0  0
    3.8759    3.5242    0.0000 C   0  0  0  0  0  0  0  0  0  0  0  0
    3.1614    3.9367    0.0000 C   0  0  0  0  0  0  0  0  0  0  0  0
    2.5483    3.3847    0.0000 N   0  0  0  0  0  0  0  0  0  0  0  0
  1  2  1  6  0  0  0 
  3  2  1  1  0  0  0 
  3  4  1  0  0  0  0 
  4  5  1  0  0  0  0 
  5  6  1  0  0  0  0 
  6  7  1  6  0  0  0 
  6  8  1  0  0  0  0 
  8  9  1  6  0  0  0 
  9 10  1  0  0  0  0 
 10 11  2  0  0  0  0 
 11 12  1  0  0  0  0 
 12 13  2  0  0  0  0 
 13 14  1  0  0  0  0 
 10 14  1  0  0  0  0 
 13 15  1  0  0  0  0 
 15 16  2  0  0  0  0 
 16 17  1  0  0  0  0 
 17 18  1  0  0  0  0 
 18 19  1  0  0  0  0 
 17 20  2  0  0  0  0 
 12 20  1  0  0  0  0 
 20 21  1  0  0  0  0 
 21 22  1  0  0  0  0 
 21 23  2  0  0  0  0 
  8 24  1  0  0  0  0 
  3 24  1  0  0  0  0 
  3 25  1  0  0  0  0 
 25 26  1  1  0  0  0 
 25 27  1  0  0  0  0 
 27 28  1  0  0  0  0 
  1 28  1  0  0  0  0 
 28 29  1  6  0  0  0 
  1 30  1  0  0  0  0 
 30 31  1  1  0  0  0 
 30 32  1  0  0  0  0 
 32 33  2  0  0  0  0 
 32 34  1  0  0  0  0 
 34 35  2  0  0  0  0 
 35 36  1  0  0  0  0 
 36 37  2  0  0  0  0 
 37 38  1  0  0  0  0 
 34 38  1  0  0  0  0 
M  END
</t>
  </si>
  <si>
    <t>NCGC00261002</t>
  </si>
  <si>
    <t>NCGC00261002-01</t>
  </si>
  <si>
    <t xml:space="preserve">NCGC00261311
  CDK     05281903162D
 18 17  0  0  0  0  0  0  0  0999 V2000
    0.0000    0.0000    0.0000 K   0  3  0  0  0  0  0  0  0  0  0  0
    5.2224   -1.9412    0.0000 C   0  0  0  0  0  0  0  0  0  0  0  0
    4.5079   -1.5287    0.0000 O   0  0  0  0  0  0  0  0  0  0  0  0
    4.5079   -0.7037    0.0000 C   0  0  0  0  0  0  0  0  0  0  0  0
    5.2224   -0.2912    0.0000 C   0  0  0  0  0  0  0  0  0  0  0  0
    5.2224    0.5338    0.0000 C   0  0  0  0  0  0  0  0  0  0  0  0
    4.5079    0.9463    0.0000 C   0  0  0  0  0  0  0  0  0  0  0  0
    3.7934    0.5338    0.0000 C   0  0  0  0  0  0  0  0  0  0  0  0
    3.7934   -0.2912    0.0000 C   0  0  0  0  0  0  0  0  0  0  0  0
    3.0789   -0.7037    0.0000 O   0  0  0  0  0  0  0  0  0  0  0  0
    2.3645   -0.2912    0.0000 S   0  0  0  0  0  0  0  0  0  0  0  0
    1.9520   -1.0056    0.0000 O   0  5  0  0  0  0  0  0  0  0  0  0
    2.7770    0.4233    0.0000 O   0  0  0  0  0  0  0  0  0  0  0  0
    1.6500    0.1213    0.0000 O   0  0  0  0  0  0  0  0  0  0  0  0
    5.9368    0.9463    0.0000 C   0  0  0  0  0  0  0  0  0  0  0  0
    5.9368    1.7713    0.0000 O   0  0  0  0  0  0  0  0  0  0  0  0
    6.6513    0.5338    0.0000 C   0  0  0  0  0  0  0  0  0  0  0  0
    7.3658    0.9463    0.0000 O   0  0  0  0  0  0  0  0  0  0  0  0
  2  3  1  0  0  0  0 
  3  4  1  0  0  0  0 
  4  5  2  0  0  0  0 
  5  6  1  0  0  0  0 
  6  7  2  0  0  0  0 
  7  8  1  0  0  0  0 
  8  9  2  0  0  0  0 
  4  9  1  0  0  0  0 
  9 10  1  0  0  0  0 
 10 11  1  0  0  0  0 
 11 12  1  0  0  0  0 
 11 13  2  0  0  0  0 
 11 14  2  0  0  0  0 
  6 15  1  0  0  0  0 
 15 16  1  0  0  0  0 
 15 17  1  0  0  0  0 
 17 18  1  0  0  0  0 
M  CHG  1   1   1
M  CHG  1  12  -1
M  END
</t>
  </si>
  <si>
    <t>NCGC00261311</t>
  </si>
  <si>
    <t>NCGC00261311-01</t>
  </si>
  <si>
    <t xml:space="preserve">NCGC00261257
  CDK     05281903162D
 35 36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6.8479   -3.9107    0.0000 C   0  0  0  0  0  0  0  0  0  0  0  0
    6.8479   -3.0857    0.0000 O   0  0  0  0  0  0  0  0  0  0  0  0
    6.1334   -2.6732    0.0000 C   0  0  0  0  0  0  0  0  0  0  0  0
    5.4190   -3.0857    0.0000 O   0  0  0  0  0  0  0  0  0  0  0  0
    6.1334   -1.8482    0.0000 N   0  0  0  0  0  0  0  0  0  0  0  0
    6.8479   -1.4357    0.0000 C   0  0  0  0  0  0  0  0  0  0  0  0
    6.8479   -0.6107    0.0000 C   0  0  0  0  0  0  0  0  0  0  0  0
    6.1334   -0.1982    0.0000 N   0  0  0  0  0  0  0  0  0  0  0  0
    5.4190   -0.6107    0.0000 C   0  0  0  0  0  0  0  0  0  0  0  0
    4.7045   -0.1982    0.0000 C   0  0  0  0  0  0  0  0  0  0  0  0
    4.2920   -0.9127    0.0000 N   0  0  0  0  0  0  0  0  0  0  0  0
    3.4715   -0.9989    0.0000 C   0  0  0  0  0  0  0  0  0  0  0  0
    3.3000   -1.8059    0.0000 C   0  0  0  0  0  0  0  0  0  0  0  0
    4.0145   -2.2184    0.0000 C   0  0  0  0  0  0  0  0  0  0  0  0
    4.6276   -1.6663    0.0000 C   0  0  0  0  0  0  0  0  0  0  0  0
    5.4190   -1.4357    0.0000 C   0  0  0  0  0  0  0  0  0  0  0  0
    6.1334    0.6268    0.0000 C   0  0  0  0  0  0  0  0  0  0  0  0
    5.4190    1.0393    0.0000 O   0  0  0  0  0  0  0  0  0  0  0  0
    6.8479    1.0393    0.0000 C   0  0  0  0  0  0  0  0  0  0  0  0
    6.8479    1.8643    0.0000 C   0  0  0  0  0  0  0  0  0  0  0  0
    7.5624    2.2768    0.0000 C   0  0  0  0  0  0  0  0  0  0  0  0
    7.5624    3.1018    0.0000 C   0  0  0  0  0  0  0  0  0  0  0  0
    6.8479    3.5143    0.0000 C   0  0  0  0  0  0  0  0  0  0  0  0
    6.8479    4.3393    0.0000 Cl  0  0  0  0  0  0  0  0  0  0  0  0
    6.1334    3.1018    0.0000 C   0  0  0  0  0  0  0  0  0  0  0  0
    5.4190    3.5143    0.0000 Cl  0  0  0  0  0  0  0  0  0  0  0  0
    6.1334    2.2768    0.0000 C   0  0  0  0  0  0  0  0  0  0  0  0
  1  2  1  0  0  0  0 
  2  3  2  0  0  0  0 
  2  4  1  0  0  0  0 
  4  5  2  0  0  0  0 
  5  6  1  0  0  0  0 
  6  7  1  0  0  0  0 
  6  8  2  0  0  0  0 
  9 10  1  0  0  0  0 
 10 11  1  0  0  0  0 
 11 12  2  0  0  0  0 
 11 13  1  0  0  0  0 
 13 14  1  0  0  0  0 
 14 15  1  0  0  0  0 
 15 16  1  0  0  0  0 
 16 17  1  0  0  0  0 
 17 18  1  0  0  0  0 
 18 19  1  0  0  0  0 
 19 20  1  0  0  0  0 
 20 21  1  0  0  0  0 
 21 22  1  0  0  0  0 
 22 23  1  0  0  0  0 
 19 23  1  0  0  0  0 
 17 24  1  0  0  0  0 
 13 24  1  0  0  0  0 
 16 25  1  0  0  0  0 
 25 26  2  0  0  0  0 
 25 27  1  0  0  0  0 
 27 28  1  0  0  0  0 
 28 29  2  0  0  0  0 
 29 30  1  0  0  0  0 
 30 31  2  0  0  0  0 
 31 32  1  0  0  0  0 
 31 33  1  0  0  0  0 
 33 34  1  0  0  0  0 
 33 35  2  0  0  0  0 
 28 35  1  0  0  0  0 
M  END
</t>
  </si>
  <si>
    <t>NCGC00261257</t>
  </si>
  <si>
    <t>NCGC00261257-01</t>
  </si>
  <si>
    <t xml:space="preserve">NCGC00260836
  CDK     05281903162D
 13 13  0  0  1  0  0  0  0  0999 V2000
    0.0000    0.0000    0.0000 Cl  0  0  0  0  0  0  0  0  0  0  0  0
    4.6420   -1.4058    0.0000 C   0  0  0  0  0  0  0  0  0  0  0  0
    4.8969   -0.6212    0.0000 N   0  0  0  0  0  0  0  0  0  0  0  0
    5.6815   -0.3663    0.0000 C   0  0  0  0  0  0  0  0  0  0  0  0
    5.6815    0.4587    0.0000 C   0  0  0  0  0  0  0  0  0  0  0  0
    4.8969    0.7137    0.0000 C   0  0  0  0  0  0  0  0  0  0  0  0
    4.4120    0.0462    0.0000 C   0  0  1  0  0  0  0  0  0  0  0  0
    3.5870    0.0462    0.0000 C   0  0  0  0  0  0  0  0  0  0  0  0
    3.1021    0.7137    0.0000 C   0  0  0  0  0  0  0  0  0  0  0  0
    2.3174    0.4587    0.0000 C   0  0  0  0  0  0  0  0  0  0  0  0
    1.6500    0.9436    0.0000 C   0  0  0  0  0  0  0  0  0  0  0  0
    2.3174   -0.3663    0.0000 N   0  0  0  0  0  0  0  0  0  0  0  0
    3.1021   -0.6212    0.0000 O   0  0  0  0  0  0  0  0  0  0  0  0
  2  3  1  0  0  0  0 
  3  4  1  0  0  0  0 
  4  5  1  0  0  0  0 
  5  6  1  0  0  0  0 
  6  7  1  0  0  0  0 
  7  3  1  6  0  0  0 
  7  8  1  0  0  0  0 
  8  9  2  0  0  0  0 
  9 10  1  0  0  0  0 
 10 11  1  0  0  0  0 
 10 12  2  0  0  0  0 
 12 13  1  0  0  0  0 
  8 13  1  0  0  0  0 
M  END
</t>
  </si>
  <si>
    <t>NCGC00260836</t>
  </si>
  <si>
    <t>NCGC00260836-01</t>
  </si>
  <si>
    <t xml:space="preserve">NCGC00261756
  CDK     05281903162D
 25 18  0  0  0  0  0  0  0  0999 V2000
    0.0000    0.0000    0.0000 Cl  0  5  0  0  0  0  0  0  0  0  0  0
    1.6500    0.0000    0.0000 Cl  0  5  0  0  0  0  0  0  0  0  0  0
    3.3000    0.0000    0.0000 Cl  0  5  0  0  0  0  0  0  0  0  0  0
    0.0000   -1.6500    0.0000 Cl  0  5  0  0  0  0  0  0  0  0  0  0
    1.6500   -1.6500    0.0000 Cl  0  5  0  0  0  0  0  0  0  0  0  0
    3.3000   -1.6500    0.0000 Cl  0  5  0  0  0  0  0  0  0  0  0  0
   -2.1713   -4.3802    0.0000 N   0  3  0  0  0  0  0  0  0  0  0  0
   -1.3918   -4.6502    0.0000 Ru  0  0  0  0  0  0  0  0  0  0  0  0
   -1.5477   -3.8401    0.0000 N   0  3  0  0  0  0  0  0  0  0  0  0
   -0.6122   -4.9203    0.0000 N   0  3  0  0  0  0  0  0  0  0  0  0
   -1.2359   -5.4604    0.0000 N   0  3  0  0  0  0  0  0  0  0  0  0
   -2.0154   -5.1903    0.0000 N   0  3  0  0  0  0  0  0  0  0  0  0
   -0.7681   -4.1101    0.0000 O   0  0  0  0  0  0  0  0  0  0  0  0
    0.0114   -4.3802    0.0000 Ru  0  0  0  0  0  0  0  0  0  0  0  0
   -0.1445   -3.5700    0.0000 N   0  3  0  0  0  0  0  0  0  0  0  0
    0.7910   -4.6502    0.0000 N   0  3  0  0  0  0  0  0  0  0  0  0
    0.1673   -5.1903    0.0000 N   0  3  0  0  0  0  0  0  0  0  0  0
   -0.7987   -4.5361    0.0000 N   0  3  0  0  0  0  0  0  0  0  0  0
    0.6351   -3.8401    0.0000 O   0  0  0  0  0  0  0  0  0  0  0  0
    1.4146   -4.1101    0.0000 Ru  0  0  0  0  0  0  0  0  0  0  0  0
    1.2587   -3.3000    0.0000 N   0  3  0  0  0  0  0  0  0  0  0  0
    2.1942   -4.3802    0.0000 N   0  3  0  0  0  0  0  0  0  0  0  0
    1.5705   -4.9203    0.0000 N   0  3  0  0  0  0  0  0  0  0  0  0
    0.6045   -4.2660    0.0000 N   0  3  0  0  0  0  0  0  0  0  0  0
    2.0383   -3.5700    0.0000 N   0  3  0  0  0  0  0  0  0  0  0  0
  7  8  1  0  0  0  0 
  8  9  1  0  0  0  0 
  8 10  1  0  0  0  0 
  8 11  1  0  0  0  0 
  8 12  1  0  0  0  0 
  8 13  1  0  0  0  0 
 13 14  1  0  0  0  0 
 14 15  1  0  0  0  0 
 14 16  1  0  0  0  0 
 14 17  1  0  0  0  0 
 14 18  1  0  0  0  0 
 14 19  1  0  0  0  0 
 19 20  1  0  0  0  0 
 20 21  1  0  0  0  0 
 20 22  1  0  0  0  0 
 20 23  1  0  0  0  0 
 20 24  1  0  0  0  0 
 20 25  1  0  0  0  0 
M  CHG  1   1  -1
M  CHG  1   2  -1
M  CHG  1   3  -1
M  CHG  1   4  -1
M  CHG  1   5  -1
M  CHG  1   6  -1
M  CHG  1   7   1
M  CHG  1   9   1
M  CHG  1  10   1
M  CHG  1  11   1
M  CHG  1  12   1
M  CHG  1  15   1
M  CHG  1  16   1
M  CHG  1  17   1
M  CHG  1  18   1
M  CHG  1  21   1
M  CHG  1  22   1
M  CHG  1  23   1
M  CHG  1  24   1
M  CHG  1  25   1
M  END
</t>
  </si>
  <si>
    <t>NCGC00261756</t>
  </si>
  <si>
    <t>NCGC00261756-01</t>
  </si>
  <si>
    <t xml:space="preserve">NCGC00261491
  CDK     05281903162D
 51 61  0  0  1  0  0  0  0  0999 V2000
    0.0000    0.0000    0.0000 Cl  0  0  0  0  0  0  0  0  0  0  0  0
    1.6451    0.0000    0.0000 Cl  0  0  0  0  0  0  0  0  0  0  0  0
   -3.6563   -1.6451    0.0000 O   0  0  0  0  0  0  0  0  0  0  0  0
   -3.3051   -2.3899    0.0000 C   0  0  0  0  0  0  0  0  0  0  0  0
   -4.0005   -2.8358    0.0000 C   0  0  0  0  0  0  0  0  0  0  0  0
   -3.9567   -3.6617    0.0000 C   0  0  0  0  0  0  0  0  0  0  0  0
   -3.2151   -4.0444    0.0000 C   0  0  0  0  0  0  0  0  0  0  0  0
   -3.0594   -4.8880    0.0000 C   0  0  0  0  0  0  0  0  0  0  0  0
   -2.2704   -5.2140    0.0000 C   0  0  1  0  0  0  0  0  0  0  0  0
   -3.0692   -5.3092    0.0000 N   0  0  0  0  0  0  0  0  0  0  0  0
   -3.8868   -5.5493    0.0000 C   0  0  0  0  0  0  0  0  0  0  0  0
   -4.4440   -6.1809    0.0000 C   0  0  0  0  0  0  0  0  0  0  0  0
   -5.2273   -6.4440    0.0000 C   0  0  0  0  0  0  0  0  0  0  0  0
   -4.6134   -6.9896    0.0000 C   0  0  0  0  0  0  0  0  0  0  0  0
   -3.3369   -4.5204    0.0000 C   0  0  0  0  0  0  0  0  0  0  0  0
   -2.7375   -3.9128    0.0000 C   0  0  0  0  0  0  0  0  0  0  0  0
   -1.8681   -3.8733    0.0000 C   0  0  1  0  0  0  0  0  0  0  0  0
   -1.3262   -3.2653    0.0000 C   0  0  1  0  0  0  0  0  0  0  0  0
   -1.7647   -2.5588    0.0000 O   0  0  0  0  0  0  0  0  0  0  0  0
   -2.5695   -2.7661    0.0000 C   0  0  0  0  0  0  0  0  0  0  0  0
   -2.5695   -3.5707    0.0000 C   0  0  0  0  0  0  0  0  0  0  0  0
   -0.5422   -3.4547    0.0000 C   0  0  0  0  0  0  0  0  0  0  0  0
   -0.2984   -4.2476    0.0000 C   0  0  0  0  0  0  0  0  0  0  0  0
   -0.8607   -4.8453    0.0000 C   0  0  0  0  0  0  0  0  0  0  0  0
   -1.6644   -4.6594    0.0000 C   0  0  1  0  0  0  0  0  0  0  0  0
   -1.4902   -5.4748    0.0000 O   0  0  0  0  0  0  0  0  0  0  0  0
    0.5098   -4.2561    0.0000 C   0  0  0  0  0  0  0  0  0  0  0  0
    0.7720   -3.4672    0.0000 C   0  0  0  0  0  0  0  0  0  0  0  0
    0.1199   -2.9809    0.0000 N   0  0  0  0  0  0  0  0  0  0  0  0
    1.5610   -3.2960    0.0000 C   0  0  2  0  0  0  0  0  0  0  0  0
    2.0177   -2.6013    0.0000 O   0  0  0  0  0  0  0  0  0  0  0  0
    2.8169   -2.8273    0.0000 C   0  0  0  0  0  0  0  0  0  0  0  0
    2.7977   -3.6329    0.0000 C   0  0  0  0  0  0  0  0  0  0  0  0
    3.4302   -4.1209    0.0000 C   0  0  0  0  0  0  0  0  0  0  0  0
    3.2516   -4.9608    0.0000 C   0  0  0  0  0  0  0  0  0  0  0  0
    2.4511   -5.2658    0.0000 C   0  0  1  0  0  0  0  0  0  0  0  0
    3.2372   -5.3871    0.0000 N   0  0  0  0  0  0  0  0  0  0  0  0
    3.8573   -5.9549    0.0000 C   0  0  0  0  0  0  0  0  0  0  0  0
    3.5926   -6.7437    0.0000 C   0  0  0  0  0  0  0  0  0  0  0  0
    2.9620   -7.2749    0.0000 C   0  0  0  0  0  0  0  0  0  0  0  0
    3.7339   -7.5561    0.0000 C   0  0  0  0  0  0  0  0  0  0  0  0
    3.5362   -4.6052    0.0000 C   0  0  0  0  0  0  0  0  0  0  0  0
    2.9585   -3.9819    0.0000 C   0  0  0  0  0  0  0  0  0  0  0  0
    2.0866   -3.9155    0.0000 C   0  0  1  0  0  0  0  0  0  0  0  0
    1.8638   -4.6980    0.0000 C   0  0  2  0  0  0  0  0  0  0  0  0
    1.6359   -5.4978    0.0000 O   0  0  0  0  0  0  0  0  0  0  0  0
    1.0580   -4.8668    0.0000 C   0  0  0  0  0  0  0  0  0  0  0  0
    4.1799   -3.7548    0.0000 C   0  0  0  0  0  0  0  0  0  0  0  0
    4.2462   -2.9324    0.0000 C   0  0  0  0  0  0  0  0  0  0  0  0
    3.5619   -2.4701    0.0000 C   0  0  0  0  0  0  0  0  0  0  0  0
    3.4947   -1.6493    0.0000 O   0  0  0  0  0  0  0  0  0  0  0  0
  3  4  1  0  0  0  0 
  4  5  2  0  0  0  0 
  5  6  1  0  0  0  0 
  6  7  2  0  0  0  0 
  7  8  1  0  0  0  0 
  9  8  1  0  0  0  0 
  9 10  1  6  0  0  0 
 10 11  1  0  0  0  0 
 11 12  1  0  0  0  0 
 12 13  1  0  0  0  0 
 13 14  1  0  0  0  0 
 12 14  1  0  0  0  0 
 10 15  1  0  0  0  0 
 15 16  1  0  0  0  0 
 17 16  1  0  0  0  0 
 17 18  1  0  0  0  0 
 18 19  1  1  0  0  0 
 19 20  1  0  0  0  0 
  4 20  1  0  0  0  0 
 20 21  2  0  0  0  0 
  7 21  1  0  0  0  0 
 17 21  1  1  0  0  0 
 18 22  1  0  0  0  0 
 22 23  2  0  0  0  0 
 23 24  1  0  0  0  0 
 25 24  1  0  0  0  0 
 25  9  1  0  0  0  0 
 17 25  1  0  0  0  0 
 25 26  1  6  0  0  0 
 23 27  1  0  0  0  0 
 27 28  2  0  0  0  0 
 28 29  1  0  0  0  0 
 22 29  1  0  0  0  0 
 30 28  1  0  0  0  0 
 30 31  1  6  0  0  0 
 31 32  1  0  0  0  0 
 32 33  2  0  0  0  0 
 33 34  1  0  0  0  0 
 34 35  1  0  0  0  0 
 36 35  1  0  0  0  0 
 36 37  1  1  0  0  0 
 37 38  1  0  0  0  0 
 38 39  1  0  0  0  0 
 39 40  1  0  0  0  0 
 40 41  1  0  0  0  0 
 39 41  1  0  0  0  0 
 37 42  1  0  0  0  0 
 42 43  1  0  0  0  0 
 44 43  1  0  0  0  0 
 44 30  1  0  0  0  0 
 44 33  1  6  0  0  0 
 44 45  1  0  0  0  0 
 45 36  1  0  0  0  0 
 45 46  1  1  0  0  0 
 45 47  1  0  0  0  0 
 27 47  1  0  0  0  0 
 34 48  2  0  0  0  0 
 48 49  1  0  0  0  0 
 49 50  2  0  0  0  0 
 32 50  1  0  0  0  0 
 50 51  1  0  0  0  0 
M  END
</t>
  </si>
  <si>
    <t>NCGC00261491</t>
  </si>
  <si>
    <t>NCGC00261491-01</t>
  </si>
  <si>
    <t xml:space="preserve">NCGC00261502
  CDK     05281903162D
 22 21  0  0  1  0  0  0  0  0999 V2000
    3.0203    1.4062    0.0000 N   0  0  0  0  0  0  0  0  0  0  0  0
    3.0203    0.5812    0.0000 C   0  0  1  0  0  0  0  0  0  0  0  0
    2.3058    0.1687    0.0000 C   0  0  0  0  0  0  0  0  0  0  0  0
    1.5913    0.5812    0.0000 C   0  0  0  0  0  0  0  0  0  0  0  0
    0.8769    0.1687    0.0000 C   0  0  0  0  0  0  0  0  0  0  0  0
    0.8769   -0.6563    0.0000 O   0  0  0  0  0  0  0  0  0  0  0  0
    0.1624    0.5812    0.0000 N   0  0  0  0  0  0  0  0  0  0  0  0
   -0.5521    0.1688    0.0000 C   0  0  2  0  0  0  0  0  0  0  0  0
   -0.5521   -0.6562    0.0000 C   0  0  0  0  0  0  0  0  0  0  0  0
   -1.2666   -1.0687    0.0000 S   0  0  0  0  0  0  0  0  0  0  0  0
   -1.2666   -1.8937    0.0000 N   0  0  0  0  0  0  0  0  0  0  0  0
   -1.9810   -2.3062    0.0000 O   0  0  0  0  0  0  0  0  0  0  0  0
   -1.2666    0.5813    0.0000 C   0  0  0  0  0  0  0  0  0  0  0  0
   -1.2666    1.4063    0.0000 O   0  0  0  0  0  0  0  0  0  0  0  0
   -1.9810    0.1688    0.0000 N   0  0  0  0  0  0  0  0  0  0  0  0
   -2.6955    0.5813    0.0000 C   0  0  0  0  0  0  0  0  0  0  0  0
   -3.4100    0.1688    0.0000 C   0  0  0  0  0  0  0  0  0  0  0  0
   -3.4100   -0.6562    0.0000 O   0  0  0  0  0  0  0  0  0  0  0  0
   -4.1244    0.5813    0.0000 O   0  0  0  0  0  0  0  0  0  0  0  0
    3.7347    0.1687    0.0000 C   0  0  0  0  0  0  0  0  0  0  0  0
    3.7347   -0.6563    0.0000 O   0  0  0  0  0  0  0  0  0  0  0  0
    4.4492    0.5812    0.0000 O   0  0  0  0  0  0  0  0  0  0  0  0
  2  1  1  6  0  0  0 
  2  3  1  0  0  0  0 
  3  4  1  0  0  0  0 
  4  5  1  0  0  0  0 
  5  6  2  0  0  0  0 
  5  7  1  0  0  0  0 
  8  7  1  6  0  0  0 
  8  9  1  0  0  0  0 
  9 10  1  0  0  0  0 
 10 11  1  0  0  0  0 
 11 12  2  0  0  0  0 
  8 13  1  0  0  0  0 
 13 14  2  0  0  0  0 
 13 15  1  0  0  0  0 
 15 16  1  0  0  0  0 
 16 17  1  0  0  0  0 
 17 18  1  0  0  0  0 
 17 19  2  0  0  0  0 
  2 20  1  0  0  0  0 
 20 21  1  0  0  0  0 
 20 22  2  0  0  0  0 
M  END
</t>
  </si>
  <si>
    <t>NCGC00261502</t>
  </si>
  <si>
    <t>NCGC00261502-01</t>
  </si>
  <si>
    <t xml:space="preserve">NCGC00261552
  CDK     05281903162D
 32 33  0  0  0  0  0  0  0  0999 V2000
    0.0000    0.0000    0.0000 Cl  0  0  0  0  0  0  0  0  0  0  0  0
    1.6500    0.0000    0.0000 Cl  0  0  0  0  0  0  0  0  0  0  0  0
    0.3572   -4.5375    0.0000 C   0  0  0  0  0  0  0  0  0  0  0  0
   -0.3572   -4.1250    0.0000 C   0  0  0  0  0  0  0  0  0  0  0  0
   -1.0717   -4.5375    0.0000 N   0  0  0  0  0  0  0  0  0  0  0  0
   -1.7862   -4.1250    0.0000 C   0  0  0  0  0  0  0  0  0  0  0  0
   -1.7862   -3.3000    0.0000 C   0  0  0  0  0  0  0  0  0  0  0  0
   -1.0717   -2.8875    0.0000 C   0  0  0  0  0  0  0  0  0  0  0  0
   -1.0717   -2.0625    0.0000 C   0  0  0  0  0  0  0  0  0  0  0  0
   -1.7862   -1.6500    0.0000 C   0  0  0  0  0  0  0  0  0  0  0  0
   -2.5006   -2.0625    0.0000 C   0  0  0  0  0  0  0  0  0  0  0  0
   -2.5006   -2.8875    0.0000 C   0  0  0  0  0  0  0  0  0  0  0  0
   -2.5006   -4.5375    0.0000 C   0  0  0  0  0  0  0  0  0  0  0  0
   -3.2151   -4.1250    0.0000 C   0  0  0  0  0  0  0  0  0  0  0  0
   -3.9296   -4.5375    0.0000 C   0  0  0  0  0  0  0  0  0  0  0  0
   -3.9296   -5.3625    0.0000 C   0  0  0  0  0  0  0  0  0  0  0  0
   -3.2151   -5.7750    0.0000 C   0  0  0  0  0  0  0  0  0  0  0  0
   -2.5006   -5.3625    0.0000 C   0  0  0  0  0  0  0  0  0  0  0  0
    1.0717   -4.1250    0.0000 N   0  0  0  0  0  0  0  0  0  0  0  0
    1.7862   -4.5375    0.0000 C   0  0  0  0  0  0  0  0  0  0  0  0
    1.7862   -5.3625    0.0000 C   0  0  0  0  0  0  0  0  0  0  0  0
    1.0717   -5.7750    0.0000 C   0  0  0  0  0  0  0  0  0  0  0  0
    1.0717   -6.6000    0.0000 C   0  0  0  0  0  0  0  0  0  0  0  0
    1.7862   -7.0125    0.0000 C   0  0  0  0  0  0  0  0  0  0  0  0
    2.5006   -6.6000    0.0000 C   0  0  0  0  0  0  0  0  0  0  0  0
    2.5006   -5.7750    0.0000 C   0  0  0  0  0  0  0  0  0  0  0  0
    2.5006   -4.1250    0.0000 C   0  0  0  0  0  0  0  0  0  0  0  0
    3.2151   -4.5375    0.0000 C   0  0  0  0  0  0  0  0  0  0  0  0
    3.9296   -4.1250    0.0000 C   0  0  0  0  0  0  0  0  0  0  0  0
    3.9296   -3.3000    0.0000 C   0  0  0  0  0  0  0  0  0  0  0  0
    3.2151   -2.8875    0.0000 C   0  0  0  0  0  0  0  0  0  0  0  0
    2.5006   -3.3000    0.0000 C   0  0  0  0  0  0  0  0  0  0  0  0
  3  4  1  0  0  0  0 
  4  5  1  0  0  0  0 
  5  6  1  0  0  0  0 
  6  7  1  0  0  0  0 
  7  8  2  0  0  0  0 
  8  9  1  0  0  0  0 
  9 10  2  0  0  0  0 
 10 11  1  0  0  0  0 
 11 12  2  0  0  0  0 
  7 12  1  0  0  0  0 
  6 13  1  0  0  0  0 
 13 14  2  0  0  0  0 
 14 15  1  0  0  0  0 
 15 16  2  0  0  0  0 
 16 17  1  0  0  0  0 
 17 18  2  0  0  0  0 
 13 18  1  0  0  0  0 
  3 19  1  0  0  0  0 
 19 20  1  0  0  0  0 
 20 21  1  0  0  0  0 
 21 22  2  0  0  0  0 
 22 23  1  0  0  0  0 
 23 24  2  0  0  0  0 
 24 25  1  0  0  0  0 
 25 26  2  0  0  0  0 
 21 26  1  0  0  0  0 
 20 27  1  0  0  0  0 
 27 28  2  0  0  0  0 
 28 29  1  0  0  0  0 
 29 30  2  0  0  0  0 
 30 31  1  0  0  0  0 
 31 32  2  0  0  0  0 
 27 32  1  0  0  0  0 
M  END
</t>
  </si>
  <si>
    <t>NCGC00261552</t>
  </si>
  <si>
    <t>NCGC00261552-01</t>
  </si>
  <si>
    <t xml:space="preserve">NCGC00261763
  CDK     05281903162D
 20 21  0  0  0  0  0  0  0  0999 V2000
    0.0000    0.0000    0.0000 Br  0  0  0  0  0  0  0  0  0  0  0  0
    3.2639   -3.0229    0.0000 C   0  0  0  0  0  0  0  0  0  0  0  0
    2.7119   -2.4098    0.0000 N   0  0  0  0  0  0  0  0  0  0  0  0
    2.9668   -1.6252    0.0000 C   0  0  0  0  0  0  0  0  0  0  0  0
    3.7515   -1.3702    0.0000 S   0  0  0  0  0  0  0  0  0  0  0  0
    3.7515   -0.5452    0.0000 N   0  0  0  0  0  0  0  0  0  0  0  0
    2.9668   -0.2903    0.0000 C   0  0  0  0  0  0  0  0  0  0  0  0
    2.4819   -0.9577    0.0000 N   0  0  0  0  0  0  0  0  0  0  0  0
    2.7119    0.4943    0.0000 C   0  0  0  0  0  0  0  0  0  0  0  0
    3.2639    1.1074    0.0000 C   0  0  0  0  0  0  0  0  0  0  0  0
    3.0090    1.8920    0.0000 C   0  0  0  0  0  0  0  0  0  0  0  0
    2.2020    2.0636    0.0000 C   0  0  0  0  0  0  0  0  0  0  0  0
    1.6500    1.4505    0.0000 C   0  0  0  0  0  0  0  0  0  0  0  0
    1.9049    0.6659    0.0000 C   0  0  0  0  0  0  0  0  0  0  0  0
    4.4189   -0.0603    0.0000 C   0  0  0  0  0  0  0  0  0  0  0  0
    5.1726   -0.3959    0.0000 C   0  0  0  0  0  0  0  0  0  0  0  0
    5.8400    0.0891    0.0000 C   0  0  0  0  0  0  0  0  0  0  0  0
    5.7538    0.9095    0.0000 C   0  0  0  0  0  0  0  0  0  0  0  0
    5.0001    1.2451    0.0000 C   0  0  0  0  0  0  0  0  0  0  0  0
    4.3327    0.7602    0.0000 C   0  0  0  0  0  0  0  0  0  0  0  0
  2  3  1  0  0  0  0 
  3  4  2  0  0  0  0 
  4  5  1  0  0  0  0 
  5  6  1  0  0  0  0 
  6  7  1  0  0  0  0 
  7  8  2  0  0  0  0 
  4  8  1  0  0  0  0 
  7  9  1  0  0  0  0 
  9 10  2  0  0  0  0 
 10 11  1  0  0  0  0 
 11 12  2  0  0  0  0 
 12 13  1  0  0  0  0 
 13 14  2  0  0  0  0 
  9 14  1  0  0  0  0 
  6 15  1  0  0  0  0 
 15 16  2  0  0  0  0 
 16 17  1  0  0  0  0 
 17 18  2  0  0  0  0 
 18 19  1  0  0  0  0 
 19 20  2  0  0  0  0 
 15 20  1  0  0  0  0 
M  END
</t>
  </si>
  <si>
    <t>NCGC00261763</t>
  </si>
  <si>
    <t>NCGC00261763-01</t>
  </si>
  <si>
    <t xml:space="preserve">NCGC00260832
  CDK     05281903162D
 21 22  0  0  0  0  0  0  0  0999 V2000
    0.0000    0.0000    0.0000 Cl  0  0  0  0  0  0  0  0  0  0  0  0
    6.2619   -2.8232    0.0000 C   0  0  0  0  0  0  0  0  0  0  0  0
    6.0070   -2.0386    0.0000 N   0  0  0  0  0  0  0  0  0  0  0  0
    6.4919   -1.3711    0.0000 C   0  0  0  0  0  0  0  0  0  0  0  0
    6.0070   -0.7037    0.0000 C   0  0  0  0  0  0  0  0  0  0  0  0
    5.2224   -0.9586    0.0000 C   0  0  0  0  0  0  0  0  0  0  0  0
    4.5079   -0.5461    0.0000 C   0  0  0  0  0  0  0  0  0  0  0  0
    3.7934   -0.9586    0.0000 C   0  0  0  0  0  0  0  0  0  0  0  0
    3.0789   -0.5461    0.0000 N   0  0  0  0  0  0  0  0  0  0  0  0
    3.0789    0.2789    0.0000 C   0  0  0  0  0  0  0  0  0  0  0  0
    3.7934    0.6914    0.0000 O   0  0  0  0  0  0  0  0  0  0  0  0
    2.3645    0.6914    0.0000 N   0  0  0  0  0  0  0  0  0  0  0  0
    2.3645    1.5164    0.0000 C   0  0  0  0  0  0  0  0  0  0  0  0
    3.0789    1.9289    0.0000 C   0  0  0  0  0  0  0  0  0  0  0  0
    3.0789    2.7539    0.0000 C   0  0  0  0  0  0  0  0  0  0  0  0
    2.3645    3.1664    0.0000 C   0  0  0  0  0  0  0  0  0  0  0  0
    1.6500    2.7539    0.0000 N   0  0  0  0  0  0  0  0  0  0  0  0
    1.6500    1.9289    0.0000 C   0  0  0  0  0  0  0  0  0  0  0  0
    3.7934   -1.7836    0.0000 C   0  0  0  0  0  0  0  0  0  0  0  0
    4.5079   -2.1961    0.0000 C   0  0  0  0  0  0  0  0  0  0  0  0
    5.2224   -1.7836    0.0000 C   0  0  0  0  0  0  0  0  0  0  0  0
  2  3  1  0  0  0  0 
  3  4  1  0  0  0  0 
  4  5  1  0  0  0  0 
  5  6  1  0  0  0  0 
  6  7  2  0  0  0  0 
  7  8  1  0  0  0  0 
  8  9  1  0  0  0  0 
  9 10  1  0  0  0  0 
 10 11  2  0  0  0  0 
 10 12  1  0  0  0  0 
 12 13  1  0  0  0  0 
 13 14  2  0  0  0  0 
 14 15  1  0  0  0  0 
 15 16  2  0  0  0  0 
 16 17  1  0  0  0  0 
 17 18  2  0  0  0  0 
 13 18  1  0  0  0  0 
  8 19  2  0  0  0  0 
 19 20  1  0  0  0  0 
 20 21  2  0  0  0  0 
  3 21  1  0  0  0  0 
  6 21  1  0  0  0  0 
M  END
</t>
  </si>
  <si>
    <t>NCGC00260832</t>
  </si>
  <si>
    <t>NCGC00260832-01</t>
  </si>
  <si>
    <t xml:space="preserve">NCGC00260772
  CDK     05281903162D
 26 28  0  0  0  0  0  0  0  0999 V2000
   -0.0590   -1.2534    0.0000 C   0  0  0  0  0  0  0  0  0  0  0  0
    0.1960   -0.4688    0.0000 N   0  0  0  0  0  0  0  0  0  0  0  0
   -0.2890    0.1986    0.0000 C   0  0  0  0  0  0  0  0  0  0  0  0
    0.1960    0.8661    0.0000 N   0  0  0  0  0  0  0  0  0  0  0  0
    0.9806    0.6111    0.0000 C   0  0  0  0  0  0  0  0  0  0  0  0
    0.9806   -0.2139    0.0000 C   0  0  0  0  0  0  0  0  0  0  0  0
    1.6950   -0.6264    0.0000 C   0  0  0  0  0  0  0  0  0  0  0  0
    1.6950   -1.4514    0.0000 O   0  0  0  0  0  0  0  0  0  0  0  0
    2.4095   -0.2139    0.0000 N   0  0  0  0  0  0  0  0  0  0  0  0
    3.1240   -0.6264    0.0000 C   0  0  0  0  0  0  0  0  0  0  0  0
    3.1240   -1.4514    0.0000 C   0  0  0  0  0  0  0  0  0  0  0  0
    3.8385   -1.8639    0.0000 C   0  0  0  0  0  0  0  0  0  0  0  0
    2.4095    0.6111    0.0000 C   0  0  0  0  0  0  0  0  0  0  0  0
    3.1240    1.0236    0.0000 O   0  0  0  0  0  0  0  0  0  0  0  0
    1.6950    1.0236    0.0000 N   0  0  0  0  0  0  0  0  0  0  0  0
    1.6950    1.8486    0.0000 C   0  0  0  0  0  0  0  0  0  0  0  0
   -1.1140    0.1986    0.0000 C   0  0  0  0  0  0  0  0  0  0  0  0
   -1.5265    0.9131    0.0000 C   0  0  0  0  0  0  0  0  0  0  0  0
   -2.3515    0.9131    0.0000 C   0  0  0  0  0  0  0  0  0  0  0  0
   -2.7640    0.1986    0.0000 C   0  0  0  0  0  0  0  0  0  0  0  0
   -2.3515   -0.5158    0.0000 C   0  0  0  0  0  0  0  0  0  0  0  0
   -1.5265   -0.5158    0.0000 C   0  0  0  0  0  0  0  0  0  0  0  0
   -3.5890    0.1986    0.0000 S   0  0  0  0  0  0  0  0  0  0  0  0
   -3.5890   -0.6264    0.0000 O   0  0  0  0  0  0  0  0  0  0  0  0
   -3.5890    1.0236    0.0000 O   0  0  0  0  0  0  0  0  0  0  0  0
   -4.4140    0.1986    0.0000 O   0  0  0  0  0  0  0  0  0  0  0  0
  1  2  1  0  0  0  0 
  2  3  1  0  0  0  0 
  3  4  2  0  0  0  0 
  4  5  1  0  0  0  0 
  5  6  2  0  0  0  0 
  2  6  1  0  0  0  0 
  6  7  1  0  0  0  0 
  7  8  2  0  0  0  0 
  7  9  1  0  0  0  0 
  9 10  1  0  0  0  0 
 10 11  1  0  0  0  0 
 11 12  2  0  0  0  0 
  9 13  1  0  0  0  0 
 13 14  2  0  0  0  0 
 13 15  1  0  0  0  0 
  5 15  1  0  0  0  0 
 15 16  1  0  0  0  0 
  3 17  1  0  0  0  0 
 17 18  2  0  0  0  0 
 18 19  1  0  0  0  0 
 19 20  2  0  0  0  0 
 20 21  1  0  0  0  0 
 21 22  2  0  0  0  0 
 17 22  1  0  0  0  0 
 20 23  1  0  0  0  0 
 23 24  1  0  0  0  0 
 23 25  2  0  0  0  0 
 23 26  2  0  0  0  0 
M  END
</t>
  </si>
  <si>
    <t>NCGC00260772</t>
  </si>
  <si>
    <t>NCGC00260772-01</t>
  </si>
  <si>
    <t>MACCSFingerprinter</t>
    <phoneticPr fontId="1"/>
  </si>
  <si>
    <t>CCCCCC(=O)O</t>
    <phoneticPr fontId="1"/>
  </si>
  <si>
    <t>ECFP2</t>
    <phoneticPr fontId="1"/>
  </si>
  <si>
    <t>MolecularWeight</t>
  </si>
  <si>
    <t>ExactMass</t>
    <phoneticPr fontId="1"/>
  </si>
  <si>
    <t>Molecular Weight</t>
    <phoneticPr fontId="1"/>
  </si>
  <si>
    <t>Exact Mass</t>
    <phoneticPr fontId="1"/>
  </si>
  <si>
    <t>JPlogP</t>
    <phoneticPr fontId="1"/>
  </si>
  <si>
    <t>MACCSFingerprinter</t>
    <phoneticPr fontId="1"/>
  </si>
  <si>
    <t>XLogP</t>
    <phoneticPr fontId="1"/>
  </si>
  <si>
    <t>MoganFingerprint</t>
    <phoneticPr fontId="1"/>
  </si>
  <si>
    <t>Equality NCDK &amp; RDKit</t>
    <phoneticPr fontId="1"/>
  </si>
  <si>
    <t>RDKFingerprint</t>
    <phoneticPr fontId="1"/>
  </si>
  <si>
    <t>HashedAtomPairFingerprint</t>
    <phoneticPr fontId="1"/>
  </si>
  <si>
    <t>HashedTopologicalTorsionFingerprint</t>
    <phoneticPr fontId="1"/>
  </si>
  <si>
    <t>LayeredFingerprint</t>
    <phoneticPr fontId="1"/>
  </si>
  <si>
    <t>PatternFingerprint</t>
    <phoneticPr fontId="1"/>
  </si>
  <si>
    <t>InChI (RDKit)</t>
    <phoneticPr fontId="1"/>
  </si>
  <si>
    <t>InChI Key (RDKit)</t>
    <phoneticPr fontId="1"/>
  </si>
  <si>
    <t>InChI check</t>
    <phoneticPr fontId="1"/>
  </si>
  <si>
    <t>InChI Key (CDK)</t>
    <phoneticPr fontId="1"/>
  </si>
  <si>
    <t>numArom</t>
  </si>
  <si>
    <t>NCGC00261543</t>
  </si>
  <si>
    <t>NCGC00261543-01</t>
  </si>
  <si>
    <t>NCGC00261174</t>
  </si>
  <si>
    <t>NCGC00261174-01</t>
  </si>
  <si>
    <t>NCGC00261524</t>
  </si>
  <si>
    <t>NCGC00261524-01</t>
  </si>
  <si>
    <t>NCGC00261099</t>
  </si>
  <si>
    <t>NCGC00261099-01</t>
  </si>
  <si>
    <t>NCGC00261743</t>
  </si>
  <si>
    <t>NCGC00261743-01</t>
  </si>
  <si>
    <t>NCGC00261301</t>
  </si>
  <si>
    <t>NCGC00261301-01</t>
  </si>
  <si>
    <t>NCGC00260704</t>
  </si>
  <si>
    <t>NCGC00260704-01</t>
  </si>
  <si>
    <t>NCGC00260763</t>
  </si>
  <si>
    <t>NCGC00260763-01</t>
  </si>
  <si>
    <t>NCGC00261777</t>
  </si>
  <si>
    <t>NCGC00261777-01</t>
  </si>
  <si>
    <t>NCGC00261010</t>
  </si>
  <si>
    <t>NCGC00261010-01</t>
  </si>
  <si>
    <t>NCGC00261415</t>
  </si>
  <si>
    <t>NCGC00261415-01</t>
  </si>
  <si>
    <t>NCGC00260854</t>
  </si>
  <si>
    <t>NCGC00260854-01</t>
  </si>
  <si>
    <t>NCGC00261664</t>
  </si>
  <si>
    <t>NCGC00261664-01</t>
  </si>
  <si>
    <t>NCGC00260786</t>
  </si>
  <si>
    <t>NCGC00260786-01</t>
  </si>
  <si>
    <t>NCGC00260877</t>
  </si>
  <si>
    <t>NCGC00260877-01</t>
  </si>
  <si>
    <t>NCGC00261961</t>
  </si>
  <si>
    <t>NCGC00261961-01</t>
  </si>
  <si>
    <t>NCGC00261499</t>
  </si>
  <si>
    <t>NCGC00261499-01</t>
  </si>
  <si>
    <t>NCGC00260814</t>
  </si>
  <si>
    <t>NCGC00260814-01</t>
  </si>
  <si>
    <t>NCGC00261263</t>
  </si>
  <si>
    <t>NCGC00261263-01</t>
  </si>
  <si>
    <t>NCGC00261460</t>
  </si>
  <si>
    <t>NCGC00261460-01</t>
  </si>
  <si>
    <t>NCGC00260891</t>
  </si>
  <si>
    <t>NCGC00260891-01</t>
  </si>
  <si>
    <t>NCGC00260882</t>
  </si>
  <si>
    <t>NCGC00260882-01</t>
  </si>
  <si>
    <t>NCGC00261547</t>
  </si>
  <si>
    <t>NCGC00261547-01</t>
  </si>
  <si>
    <t>NCGC00261401</t>
  </si>
  <si>
    <t>NCGC00261401-01</t>
  </si>
  <si>
    <t>NCGC00261300</t>
  </si>
  <si>
    <t>NCGC00261300-01</t>
  </si>
  <si>
    <t>NCGC00261437</t>
  </si>
  <si>
    <t>NCGC00261437-01</t>
  </si>
  <si>
    <t>NCGC00261854</t>
  </si>
  <si>
    <t>NCGC00261854-01</t>
  </si>
  <si>
    <t>NCGC00260863</t>
  </si>
  <si>
    <t>NCGC00260863-01</t>
  </si>
  <si>
    <t>NCGC00261750</t>
  </si>
  <si>
    <t>NCGC00261750-01</t>
  </si>
  <si>
    <t>NCGC00261326</t>
  </si>
  <si>
    <t>NCGC00261326-01</t>
  </si>
  <si>
    <t>NCGC00261355</t>
  </si>
  <si>
    <t>NCGC00261355-01</t>
  </si>
  <si>
    <t>NCGC00261883</t>
  </si>
  <si>
    <t>NCGC00261883-01</t>
  </si>
  <si>
    <t>NCGC00260810</t>
  </si>
  <si>
    <t>NCGC00260810-01</t>
  </si>
  <si>
    <t>NCGC00260896</t>
  </si>
  <si>
    <t>NCGC00260896-01</t>
  </si>
  <si>
    <t>NCGC00261427</t>
  </si>
  <si>
    <t>NCGC00261427-01</t>
  </si>
  <si>
    <t>NCGC00261444</t>
  </si>
  <si>
    <t>NCGC00261444-01</t>
  </si>
  <si>
    <t>NCGC00261792</t>
  </si>
  <si>
    <t>NCGC00261792-01</t>
  </si>
  <si>
    <t>NCGC00261127</t>
  </si>
  <si>
    <t>NCGC00261127-01</t>
  </si>
  <si>
    <t>NCGC00261366</t>
  </si>
  <si>
    <t>NCGC00261366-01</t>
  </si>
  <si>
    <t>NCGC00261347</t>
  </si>
  <si>
    <t>NCGC00261347-01</t>
  </si>
  <si>
    <t>NCGC00261702</t>
  </si>
  <si>
    <t>NCGC00261702-01</t>
  </si>
  <si>
    <t>NCGC00261832</t>
  </si>
  <si>
    <t>NCGC00261832-01</t>
  </si>
  <si>
    <t>NCGC00261077</t>
  </si>
  <si>
    <t>NCGC00261077-01</t>
  </si>
  <si>
    <t>NCGC00261432</t>
  </si>
  <si>
    <t>NCGC00261432-01</t>
  </si>
  <si>
    <t>NCGC00260864</t>
  </si>
  <si>
    <t>NCGC00260864-01</t>
  </si>
  <si>
    <t>NCGC00260777</t>
  </si>
  <si>
    <t>NCGC00260777-01</t>
  </si>
  <si>
    <t>NCGC00261616</t>
  </si>
  <si>
    <t>NCGC00261616-01</t>
  </si>
  <si>
    <t>NCGC00261331</t>
  </si>
  <si>
    <t>NCGC00261331-01</t>
  </si>
  <si>
    <t>NCGC00261890</t>
  </si>
  <si>
    <t>NCGC00261890-01</t>
  </si>
  <si>
    <t>NCGC00260739</t>
  </si>
  <si>
    <t>NCGC00260739-01</t>
  </si>
  <si>
    <t>NCGC00261442</t>
  </si>
  <si>
    <t>NCGC00261442-01</t>
  </si>
  <si>
    <t>NCGC00261458</t>
  </si>
  <si>
    <t>NCGC00261458-01</t>
  </si>
  <si>
    <t>NCGC00260756</t>
  </si>
  <si>
    <t>NCGC00260756-01</t>
  </si>
  <si>
    <t>NCGC00261556</t>
  </si>
  <si>
    <t>NCGC00261556-01</t>
  </si>
  <si>
    <t>NCGC00261783</t>
  </si>
  <si>
    <t>NCGC00261783-01</t>
  </si>
  <si>
    <t>NCGC00261436</t>
  </si>
  <si>
    <t>NCGC00261436-01</t>
  </si>
  <si>
    <t>NCGC00261899</t>
  </si>
  <si>
    <t>NCGC00261899-01</t>
  </si>
  <si>
    <t>NCGC00261259</t>
  </si>
  <si>
    <t>NCGC00261259-01</t>
  </si>
  <si>
    <t>NCGC00261015</t>
  </si>
  <si>
    <t>NCGC00261015-01</t>
  </si>
  <si>
    <t>NCGC00261309</t>
  </si>
  <si>
    <t>NCGC00261309-01</t>
  </si>
  <si>
    <t>NCGC00261073</t>
  </si>
  <si>
    <t>NCGC00261073-01</t>
  </si>
  <si>
    <t>NCGC00260958</t>
  </si>
  <si>
    <t>NCGC00260958-01</t>
  </si>
  <si>
    <t>NCGC00260752</t>
  </si>
  <si>
    <t>NCGC00260752-01</t>
  </si>
  <si>
    <t>NCGC00261195</t>
  </si>
  <si>
    <t>NCGC00261195-01</t>
  </si>
  <si>
    <t>NCGC00261521</t>
  </si>
  <si>
    <t>NCGC00261521-01</t>
  </si>
  <si>
    <t>NCGC00261175</t>
  </si>
  <si>
    <t>NCGC00261175-01</t>
  </si>
  <si>
    <t>NCGC00261445</t>
  </si>
  <si>
    <t>NCGC00261445-01</t>
  </si>
  <si>
    <t>NCGC00261927</t>
  </si>
  <si>
    <t>NCGC00261927-01</t>
  </si>
  <si>
    <t>NCGC00260983</t>
  </si>
  <si>
    <t>NCGC00260983-01</t>
  </si>
  <si>
    <t>NCGC00260783</t>
  </si>
  <si>
    <t>NCGC00260783-01</t>
  </si>
  <si>
    <t>NCGC00261055</t>
  </si>
  <si>
    <t>NCGC00261055-01</t>
  </si>
  <si>
    <t>NCGC00261516</t>
  </si>
  <si>
    <t>NCGC00261516-01</t>
  </si>
  <si>
    <t>NCGC00260824</t>
  </si>
  <si>
    <t>NCGC00260824-01</t>
  </si>
  <si>
    <t>NCGC00260754</t>
  </si>
  <si>
    <t>NCGC00260754-01</t>
  </si>
  <si>
    <t>NCGC00261385</t>
  </si>
  <si>
    <t>NCGC00261385-01</t>
  </si>
  <si>
    <t>NCGC00261919</t>
  </si>
  <si>
    <t>NCGC00261919-01</t>
  </si>
  <si>
    <t>NCGC00261287</t>
  </si>
  <si>
    <t>NCGC00261287-01</t>
  </si>
  <si>
    <t>NCGC00261092</t>
  </si>
  <si>
    <t>NCGC00261092-01</t>
  </si>
  <si>
    <t>NCGC00261265</t>
  </si>
  <si>
    <t>NCGC00261265-01</t>
  </si>
  <si>
    <t>NCGC00260702</t>
  </si>
  <si>
    <t>NCGC00260702-01</t>
  </si>
  <si>
    <t>NCGC00261038</t>
  </si>
  <si>
    <t>NCGC00261038-01</t>
  </si>
  <si>
    <t>NCGC00261528</t>
  </si>
  <si>
    <t>NCGC00261528-01</t>
  </si>
  <si>
    <t>NCGC00260976</t>
  </si>
  <si>
    <t>NCGC00260976-01</t>
  </si>
  <si>
    <t>NCGC00261734</t>
  </si>
  <si>
    <t>NCGC00261734-01</t>
  </si>
  <si>
    <t>NCGC00261319</t>
  </si>
  <si>
    <t>NCGC00261319-01</t>
  </si>
  <si>
    <t>NCGC00261040</t>
  </si>
  <si>
    <t>NCGC00261040-01</t>
  </si>
  <si>
    <t>NCGC00261397</t>
  </si>
  <si>
    <t>NCGC00261397-01</t>
  </si>
  <si>
    <t>NCGC00260922</t>
  </si>
  <si>
    <t>NCGC00260922-01</t>
  </si>
  <si>
    <t>NCGC00261485</t>
  </si>
  <si>
    <t>NCGC00261485-01</t>
  </si>
  <si>
    <t>NCGC00260820</t>
  </si>
  <si>
    <t>NCGC00260820-01</t>
  </si>
  <si>
    <t>NCGC00261084</t>
  </si>
  <si>
    <t>NCGC00261084-01</t>
  </si>
  <si>
    <t>NCGC00260916</t>
  </si>
  <si>
    <t>NCGC00260916-01</t>
  </si>
  <si>
    <t>NCGC00261837</t>
  </si>
  <si>
    <t>NCGC00261837-01</t>
  </si>
  <si>
    <t>NCGC00261724</t>
  </si>
  <si>
    <t>NCGC00261724-01</t>
  </si>
  <si>
    <t>NCGC00260900</t>
  </si>
  <si>
    <t>NCGC00260900-01</t>
  </si>
  <si>
    <t>NCGC00261803</t>
  </si>
  <si>
    <t>NCGC00261803-01</t>
  </si>
  <si>
    <t>NCGC00261894</t>
  </si>
  <si>
    <t>NCGC00261894-01</t>
  </si>
  <si>
    <t>NCGC00260730</t>
  </si>
  <si>
    <t>NCGC00260730-01</t>
  </si>
  <si>
    <t>NCGC00261762</t>
  </si>
  <si>
    <t>NCGC00261762-01</t>
  </si>
  <si>
    <t>NCGC00260771</t>
  </si>
  <si>
    <t>NCGC00260771-01</t>
  </si>
  <si>
    <t>NCGC00261027</t>
  </si>
  <si>
    <t>NCGC00261027-01</t>
  </si>
  <si>
    <t>NCGC00261946</t>
  </si>
  <si>
    <t>NCGC00261946-01</t>
  </si>
  <si>
    <t>NCGC00261303</t>
  </si>
  <si>
    <t>NCGC00261303-01</t>
  </si>
  <si>
    <t>NCGC00260825</t>
  </si>
  <si>
    <t>NCGC00260825-01</t>
  </si>
  <si>
    <t>NCGC00260842</t>
  </si>
  <si>
    <t>NCGC00260842-01</t>
  </si>
  <si>
    <t>NCGC00261943</t>
  </si>
  <si>
    <t>NCGC00261943-01</t>
  </si>
  <si>
    <t>NCGC00261228</t>
  </si>
  <si>
    <t>NCGC00261228-01</t>
  </si>
  <si>
    <t>NCGC00261561</t>
  </si>
  <si>
    <t>NCGC00261561-01</t>
  </si>
  <si>
    <t>NCGC00261137</t>
  </si>
  <si>
    <t>NCGC00261137-01</t>
  </si>
  <si>
    <t>NCGC00260748</t>
  </si>
  <si>
    <t>NCGC00260748-01</t>
  </si>
  <si>
    <t>NCGC00261088</t>
  </si>
  <si>
    <t>NCGC00261088-01</t>
  </si>
  <si>
    <t>NCGC00261249</t>
  </si>
  <si>
    <t>NCGC00261249-01</t>
  </si>
  <si>
    <t>NCGC00261314</t>
  </si>
  <si>
    <t>NCGC00261314-01</t>
  </si>
  <si>
    <t>NCGC00261892</t>
  </si>
  <si>
    <t>NCGC00261892-01</t>
  </si>
  <si>
    <t>NCGC00261537</t>
  </si>
  <si>
    <t>NCGC00261537-01</t>
  </si>
  <si>
    <t>NCGC00261244</t>
  </si>
  <si>
    <t>NCGC00261244-01</t>
  </si>
  <si>
    <t>NCGC00260941</t>
  </si>
  <si>
    <t>NCGC00260941-01</t>
  </si>
  <si>
    <t>NCGC00261846</t>
  </si>
  <si>
    <t>NCGC00261846-01</t>
  </si>
  <si>
    <t>NCGC00261078</t>
  </si>
  <si>
    <t>NCGC00261078-01</t>
  </si>
  <si>
    <t>NCGC00261276</t>
  </si>
  <si>
    <t>NCGC00261276-01</t>
  </si>
  <si>
    <t>NCGC00261425</t>
  </si>
  <si>
    <t>NCGC00261425-01</t>
  </si>
  <si>
    <t>NCGC00261931</t>
  </si>
  <si>
    <t>NCGC00261931-01</t>
  </si>
  <si>
    <t>NCGC00261836</t>
  </si>
  <si>
    <t>NCGC00261836-01</t>
  </si>
  <si>
    <t>NCGC00260749</t>
  </si>
  <si>
    <t>NCGC00260749-01</t>
  </si>
  <si>
    <t>NCGC00260887</t>
  </si>
  <si>
    <t>NCGC00260887-01</t>
  </si>
  <si>
    <t>NCGC00261194</t>
  </si>
  <si>
    <t>NCGC00261194-01</t>
  </si>
  <si>
    <t>NCGC00261074</t>
  </si>
  <si>
    <t>NCGC00261074-01</t>
  </si>
  <si>
    <t>NCGC00261462</t>
  </si>
  <si>
    <t>NCGC00261462-01</t>
  </si>
  <si>
    <t>NCGC00260745</t>
  </si>
  <si>
    <t>NCGC00260745-01</t>
  </si>
  <si>
    <t>NCGC00260729</t>
  </si>
  <si>
    <t>NCGC00260729-01</t>
  </si>
  <si>
    <t>NCGC00261227</t>
  </si>
  <si>
    <t>NCGC00261227-01</t>
  </si>
  <si>
    <t>NCGC00261459</t>
  </si>
  <si>
    <t>NCGC00261459-01</t>
  </si>
  <si>
    <t>NCGC00260930</t>
  </si>
  <si>
    <t>NCGC00260930-01</t>
  </si>
  <si>
    <t>NCGC00261360</t>
  </si>
  <si>
    <t>NCGC00261360-01</t>
  </si>
  <si>
    <t>NCGC00260709</t>
  </si>
  <si>
    <t>NCGC00260709-01</t>
  </si>
  <si>
    <t>NCGC00261654</t>
  </si>
  <si>
    <t>NCGC00261654-01</t>
  </si>
  <si>
    <t>NCGC00261220</t>
  </si>
  <si>
    <t>NCGC00261220-01</t>
  </si>
  <si>
    <t>NCGC00261599</t>
  </si>
  <si>
    <t>NCGC00261599-01</t>
  </si>
  <si>
    <t>NCGC00261157</t>
  </si>
  <si>
    <t>NCGC00261157-01</t>
  </si>
  <si>
    <t>NCGC00261066</t>
  </si>
  <si>
    <t>NCGC00261066-01</t>
  </si>
  <si>
    <t>NCGC00261482</t>
  </si>
  <si>
    <t>NCGC00261482-01</t>
  </si>
  <si>
    <t>NCGC00261315</t>
  </si>
  <si>
    <t>NCGC00261315-01</t>
  </si>
  <si>
    <t>NCGC00261466</t>
  </si>
  <si>
    <t>NCGC00261466-01</t>
  </si>
  <si>
    <t>NCGC00261402</t>
  </si>
  <si>
    <t>NCGC00261402-01</t>
  </si>
  <si>
    <t>NCGC00261105</t>
  </si>
  <si>
    <t>NCGC00261105-01</t>
  </si>
  <si>
    <t>NCGC00261688</t>
  </si>
  <si>
    <t>NCGC00261688-01</t>
  </si>
  <si>
    <t>NCGC00261960</t>
  </si>
  <si>
    <t>NCGC00261960-01</t>
  </si>
  <si>
    <t>NCGC00260776</t>
  </si>
  <si>
    <t>NCGC00260776-01</t>
  </si>
  <si>
    <t>NCGC00260746</t>
  </si>
  <si>
    <t>NCGC00260746-01</t>
  </si>
  <si>
    <t>NCGC00261759</t>
  </si>
  <si>
    <t>NCGC00261759-01</t>
  </si>
  <si>
    <t>NCGC00261318</t>
  </si>
  <si>
    <t>NCGC00261318-01</t>
  </si>
  <si>
    <t>NCGC00261936</t>
  </si>
  <si>
    <t>NCGC00261936-01</t>
  </si>
  <si>
    <t>NCGC00261606</t>
  </si>
  <si>
    <t>NCGC00261606-01</t>
  </si>
  <si>
    <t>NCGC00261120</t>
  </si>
  <si>
    <t>NCGC00261120-01</t>
  </si>
  <si>
    <t>NCGC00260755</t>
  </si>
  <si>
    <t>NCGC00260755-01</t>
  </si>
  <si>
    <t>NCGC00260849</t>
  </si>
  <si>
    <t>NCGC00260849-01</t>
  </si>
  <si>
    <t>NCGC00261143</t>
  </si>
  <si>
    <t>NCGC00261143-01</t>
  </si>
  <si>
    <t>NCGC00260919</t>
  </si>
  <si>
    <t>NCGC00260919-01</t>
  </si>
  <si>
    <t>NCGC00261218</t>
  </si>
  <si>
    <t>NCGC00261218-01</t>
  </si>
  <si>
    <t>NCGC00261031</t>
  </si>
  <si>
    <t>NCGC00261031-01</t>
  </si>
  <si>
    <t>NCGC00261316</t>
  </si>
  <si>
    <t>NCGC00261316-01</t>
  </si>
  <si>
    <t>NCGC00261102</t>
  </si>
  <si>
    <t>NCGC00261102-01</t>
  </si>
  <si>
    <t>NCGC00261082</t>
  </si>
  <si>
    <t>NCGC00261082-01</t>
  </si>
  <si>
    <t>NCGC00260868</t>
  </si>
  <si>
    <t>NCGC00260868-01</t>
  </si>
  <si>
    <t>NCGC00260726</t>
  </si>
  <si>
    <t>NCGC00260726-01</t>
  </si>
  <si>
    <t>NCGC00261344</t>
  </si>
  <si>
    <t>NCGC00261344-01</t>
  </si>
  <si>
    <t>NCGC00261253</t>
  </si>
  <si>
    <t>NCGC00261253-01</t>
  </si>
  <si>
    <t>NCGC00261100</t>
  </si>
  <si>
    <t>NCGC00261100-01</t>
  </si>
  <si>
    <t>NCGC00261345</t>
  </si>
  <si>
    <t>NCGC00261345-01</t>
  </si>
  <si>
    <t>NCGC00260804</t>
  </si>
  <si>
    <t>NCGC00260804-01</t>
  </si>
  <si>
    <t>NCGC00261111</t>
  </si>
  <si>
    <t>NCGC00261111-01</t>
  </si>
  <si>
    <t>NCGC00261632</t>
  </si>
  <si>
    <t>NCGC00261632-01</t>
  </si>
  <si>
    <t>NCGC00261857</t>
  </si>
  <si>
    <t>NCGC00261857-01</t>
  </si>
  <si>
    <t>NCGC00261729</t>
  </si>
  <si>
    <t>NCGC00261729-01</t>
  </si>
  <si>
    <t>NCGC00260924</t>
  </si>
  <si>
    <t>NCGC00260924-01</t>
  </si>
  <si>
    <t>NCGC00261801</t>
  </si>
  <si>
    <t>NCGC00261801-01</t>
  </si>
  <si>
    <t>NCGC00261296</t>
  </si>
  <si>
    <t>NCGC00261296-01</t>
  </si>
  <si>
    <t>NCGC00261508</t>
  </si>
  <si>
    <t>NCGC00261508-01</t>
  </si>
  <si>
    <t>NCGC00261457</t>
  </si>
  <si>
    <t>NCGC00261457-01</t>
  </si>
  <si>
    <t>NCGC00261695</t>
  </si>
  <si>
    <t>NCGC00261695-01</t>
  </si>
  <si>
    <t>NCGC00260838</t>
  </si>
  <si>
    <t>NCGC00260838-01</t>
  </si>
  <si>
    <t>NCGC00260697</t>
  </si>
  <si>
    <t>NCGC00260697-01</t>
  </si>
  <si>
    <t>NCGC00261829</t>
  </si>
  <si>
    <t>NCGC00261829-01</t>
  </si>
  <si>
    <t>NCGC00261518</t>
  </si>
  <si>
    <t>NCGC00261518-01</t>
  </si>
  <si>
    <t>NCGC00261661</t>
  </si>
  <si>
    <t>NCGC00261661-01</t>
  </si>
  <si>
    <t>NCGC00261016</t>
  </si>
  <si>
    <t>NCGC00261016-01</t>
  </si>
  <si>
    <t>NCGC00260855</t>
  </si>
  <si>
    <t>NCGC00260855-01</t>
  </si>
  <si>
    <t>NCGC00261359</t>
  </si>
  <si>
    <t>NCGC00261359-01</t>
  </si>
  <si>
    <t>NCGC00261622</t>
  </si>
  <si>
    <t>NCGC00261622-01</t>
  </si>
  <si>
    <t>NCGC00261035</t>
  </si>
  <si>
    <t>NCGC00261035-01</t>
  </si>
  <si>
    <t>NCGC00260819</t>
  </si>
  <si>
    <t>NCGC00260819-01</t>
  </si>
  <si>
    <t>NCGC00260699</t>
  </si>
  <si>
    <t>NCGC00260699-01</t>
  </si>
  <si>
    <t>NCGC00261421</t>
  </si>
  <si>
    <t>NCGC00261421-01</t>
  </si>
  <si>
    <t>NCGC00261386</t>
  </si>
  <si>
    <t>NCGC00261386-01</t>
  </si>
  <si>
    <t>NCGC00261685</t>
  </si>
  <si>
    <t>NCGC00261685-01</t>
  </si>
  <si>
    <t>NCGC00261712</t>
  </si>
  <si>
    <t>NCGC00261712-01</t>
  </si>
  <si>
    <t>NCGC00261467</t>
  </si>
  <si>
    <t>NCGC00261467-01</t>
  </si>
  <si>
    <t>NCGC00260967</t>
  </si>
  <si>
    <t>NCGC00260967-01</t>
  </si>
  <si>
    <t>NCGC00260985</t>
  </si>
  <si>
    <t>NCGC00260985-01</t>
  </si>
  <si>
    <t>NCGC00261225</t>
  </si>
  <si>
    <t>NCGC00261225-01</t>
  </si>
  <si>
    <t>NCGC00261905</t>
  </si>
  <si>
    <t>NCGC00261905-01</t>
  </si>
  <si>
    <t>NCGC00260765</t>
  </si>
  <si>
    <t>NCGC00260765-01</t>
  </si>
  <si>
    <t>NCGC00260701</t>
  </si>
  <si>
    <t>NCGC00260701-01</t>
  </si>
  <si>
    <t>NCGC00260741</t>
  </si>
  <si>
    <t>NCGC00260741-01</t>
  </si>
  <si>
    <t>NCGC00261855</t>
  </si>
  <si>
    <t>NCGC00261855-01</t>
  </si>
  <si>
    <t>NCGC00260843</t>
  </si>
  <si>
    <t>NCGC00260843-01</t>
  </si>
  <si>
    <t>NCGC00260895</t>
  </si>
  <si>
    <t>NCGC00260895-01</t>
  </si>
  <si>
    <t>NCGC00261358</t>
  </si>
  <si>
    <t>NCGC00261358-01</t>
  </si>
  <si>
    <t>NCGC00261957</t>
  </si>
  <si>
    <t>NCGC00261957-01</t>
  </si>
  <si>
    <t>NCGC00260861</t>
  </si>
  <si>
    <t>NCGC00260861-01</t>
  </si>
  <si>
    <t>NCGC00261920</t>
  </si>
  <si>
    <t>NCGC00261920-01</t>
  </si>
  <si>
    <t>NCGC00261256</t>
  </si>
  <si>
    <t>NCGC00261256-01</t>
  </si>
  <si>
    <t>NCGC00260906</t>
  </si>
  <si>
    <t>NCGC00260906-01</t>
  </si>
  <si>
    <t>NCGC00261515</t>
  </si>
  <si>
    <t>NCGC00261515-01</t>
  </si>
  <si>
    <t>NCGC00260901</t>
  </si>
  <si>
    <t>NCGC00260901-01</t>
  </si>
  <si>
    <t>NCGC00261017</t>
  </si>
  <si>
    <t>NCGC00261017-01</t>
  </si>
  <si>
    <t>NCGC00261512</t>
  </si>
  <si>
    <t>NCGC00261512-01</t>
  </si>
  <si>
    <t>NCGC00261453</t>
  </si>
  <si>
    <t>NCGC00261453-01</t>
  </si>
  <si>
    <t>NCGC00260975</t>
  </si>
  <si>
    <t>NCGC00260975-01</t>
  </si>
  <si>
    <t>NCGC00261847</t>
  </si>
  <si>
    <t>NCGC00261847-01</t>
  </si>
  <si>
    <t>NCGC00261428</t>
  </si>
  <si>
    <t>NCGC00261428-01</t>
  </si>
  <si>
    <t>NCGC00261258</t>
  </si>
  <si>
    <t>NCGC00261258-01</t>
  </si>
  <si>
    <t>NCGC00261806</t>
  </si>
  <si>
    <t>NCGC00261806-01</t>
  </si>
  <si>
    <t>NCGC00261148</t>
  </si>
  <si>
    <t>NCGC00261148-01</t>
  </si>
  <si>
    <t>NCGC00260966</t>
  </si>
  <si>
    <t>NCGC00260966-01</t>
  </si>
  <si>
    <t>NCGC00261733</t>
  </si>
  <si>
    <t>NCGC00261733-01</t>
  </si>
  <si>
    <t>NCGC00261449</t>
  </si>
  <si>
    <t>NCGC00261449-01</t>
  </si>
  <si>
    <t>NCGC00261202</t>
  </si>
  <si>
    <t>NCGC00261202-01</t>
  </si>
  <si>
    <t>NCGC00261902</t>
  </si>
  <si>
    <t>NCGC00261902-01</t>
  </si>
  <si>
    <t>NCGC00261051</t>
  </si>
  <si>
    <t>NCGC00261051-01</t>
  </si>
  <si>
    <t>NCGC00261498</t>
  </si>
  <si>
    <t>NCGC00261498-01</t>
  </si>
  <si>
    <t>NCGC00261208</t>
  </si>
  <si>
    <t>NCGC00261208-01</t>
  </si>
  <si>
    <t>NCGC00261124</t>
  </si>
  <si>
    <t>NCGC00261124-01</t>
  </si>
  <si>
    <t>NCGC00261476</t>
  </si>
  <si>
    <t>NCGC00261476-01</t>
  </si>
  <si>
    <t>NCGC00261709</t>
  </si>
  <si>
    <t>NCGC00261709-01</t>
  </si>
  <si>
    <t>NCGC00261923</t>
  </si>
  <si>
    <t>NCGC00261923-01</t>
  </si>
  <si>
    <t>NCGC00261741</t>
  </si>
  <si>
    <t>NCGC00261741-01</t>
  </si>
  <si>
    <t>NCGC00261233</t>
  </si>
  <si>
    <t>NCGC00261233-01</t>
  </si>
  <si>
    <t>NCGC00260778</t>
  </si>
  <si>
    <t>NCGC00260778-01</t>
  </si>
  <si>
    <t>NCGC00261283</t>
  </si>
  <si>
    <t>NCGC00261283-01</t>
  </si>
  <si>
    <t>NCGC00261728</t>
  </si>
  <si>
    <t>NCGC00261728-01</t>
  </si>
  <si>
    <t>NCGC00261282</t>
  </si>
  <si>
    <t>NCGC00261282-01</t>
  </si>
  <si>
    <t>NCGC00261020</t>
  </si>
  <si>
    <t>NCGC00261020-01</t>
  </si>
  <si>
    <t>NCGC00261951</t>
  </si>
  <si>
    <t>NCGC00261951-01</t>
  </si>
  <si>
    <t>NCGC00260695</t>
  </si>
  <si>
    <t>NCGC00260695-01</t>
  </si>
  <si>
    <t>NCGC00261723</t>
  </si>
  <si>
    <t>NCGC00261723-01</t>
  </si>
  <si>
    <t>NCGC00261216</t>
  </si>
  <si>
    <t>NCGC00261216-01</t>
  </si>
  <si>
    <t>NCGC00260894</t>
  </si>
  <si>
    <t>NCGC00260894-01</t>
  </si>
  <si>
    <t>NCGC00260794</t>
  </si>
  <si>
    <t>NCGC00260794-01</t>
  </si>
  <si>
    <t>NCGC00260885</t>
  </si>
  <si>
    <t>NCGC00260885-01</t>
  </si>
  <si>
    <t>NCGC00261323</t>
  </si>
  <si>
    <t>NCGC00261323-01</t>
  </si>
  <si>
    <t>NCGC00261288</t>
  </si>
  <si>
    <t>NCGC00261288-01</t>
  </si>
  <si>
    <t>NCGC00260744</t>
  </si>
  <si>
    <t>NCGC00260744-01</t>
  </si>
  <si>
    <t>NCGC00261490</t>
  </si>
  <si>
    <t>NCGC00261490-01</t>
  </si>
  <si>
    <t>NCGC00261059</t>
  </si>
  <si>
    <t>NCGC00261059-01</t>
  </si>
  <si>
    <t>NCGC00260954</t>
  </si>
  <si>
    <t>NCGC00260954-01</t>
  </si>
  <si>
    <t>NCGC00261346</t>
  </si>
  <si>
    <t>NCGC00261346-01</t>
  </si>
  <si>
    <t>NCGC00261135</t>
  </si>
  <si>
    <t>NCGC00261135-01</t>
  </si>
  <si>
    <t>NCGC00261305</t>
  </si>
  <si>
    <t>NCGC00261305-01</t>
  </si>
  <si>
    <t>NCGC00261703</t>
  </si>
  <si>
    <t>NCGC00261703-01</t>
  </si>
  <si>
    <t>NCGC00261140</t>
  </si>
  <si>
    <t>NCGC00261140-01</t>
  </si>
  <si>
    <t>NCGC00260764</t>
  </si>
  <si>
    <t>NCGC00260764-01</t>
  </si>
  <si>
    <t>NCGC00261275</t>
  </si>
  <si>
    <t>NCGC00261275-01</t>
  </si>
  <si>
    <t>NCGC00261784</t>
  </si>
  <si>
    <t>NCGC00261784-01</t>
  </si>
  <si>
    <t>NCGC00261652</t>
  </si>
  <si>
    <t>NCGC00261652-01</t>
  </si>
  <si>
    <t>NCGC00261086</t>
  </si>
  <si>
    <t>NCGC00261086-01</t>
  </si>
  <si>
    <t>NCGC00261468</t>
  </si>
  <si>
    <t>NCGC00261468-01</t>
  </si>
  <si>
    <t>NCGC00260996</t>
  </si>
  <si>
    <t>NCGC00260996-01</t>
  </si>
  <si>
    <t>NCGC00261317</t>
  </si>
  <si>
    <t>NCGC00261317-01</t>
  </si>
  <si>
    <t>NCGC00261138</t>
  </si>
  <si>
    <t>NCGC00261138-01</t>
  </si>
  <si>
    <t>NCGC00261292</t>
  </si>
  <si>
    <t>NCGC00261292-01</t>
  </si>
  <si>
    <t>NCGC00261245</t>
  </si>
  <si>
    <t>NCGC00261245-01</t>
  </si>
  <si>
    <t>NCGC00260828</t>
  </si>
  <si>
    <t>NCGC00260828-01</t>
  </si>
  <si>
    <t>NCGC00260687</t>
  </si>
  <si>
    <t>NCGC00260687-01</t>
  </si>
  <si>
    <t>NCGC00261465</t>
  </si>
  <si>
    <t>NCGC00261465-01</t>
  </si>
  <si>
    <t>SMILES</t>
    <phoneticPr fontId="1"/>
  </si>
  <si>
    <t>MACCS</t>
    <phoneticPr fontId="1"/>
  </si>
  <si>
    <t>MOL Text</t>
  </si>
  <si>
    <t xml:space="preserve">NCGC00261443
     RDKit          2D
 20 22  0  0  1  0  0  0  0  0999 V2000
    0.5185    2.9762    0.0000 C   0  0  0  0  0  0  0  0  0  0  0  0
    1.2330    2.5637    0.0000 N   0  0  0  0  0  0  0  0  0  0  0  0
    1.2330    1.7387    0.0000 C   0  0  0  0  0  0  0  0  0  0  0  0
    0.5185    1.3262    0.0000 C   0  0  0  0  0  0  0  0  0  0  0  0
   -0.2661    1.5812    0.0000 N   0  0  0  0  0  0  0  0  0  0  0  0
   -0.7510    0.9137    0.0000 C   0  0  0  0  0  0  0  0  0  0  0  0
   -0.2661    0.2463    0.0000 N   0  0  0  0  0  0  0  0  0  0  0  0
   -0.5210   -0.5383    0.0000 C   0  0  0  0  0  0  0  0  0  0  0  0
   -1.3056   -0.7933    0.0000 O   0  0  0  0  0  0  0  0  0  0  0  0
   -1.3056   -1.6183    0.0000 C   0  0  0  0  0  0  0  0  0  0  0  0
   -1.9731   -2.1032    0.0000 C   0  0  0  0  0  0  0  0  0  0  0  0
   -2.7268   -1.7676    0.0000 O   0  0  0  0  0  0  0  0  0  0  0  0
   -0.5210   -1.8732    0.0000 C   0  0  0  0  0  0  0  0  0  0  0  0
   -0.2661   -2.6578    0.0000 O   0  0  0  0  0  0  0  0  0  0  0  0
   -0.0361   -1.2058    0.0000 C   0  0  0  0  0  0  0  0  0  0  0  0
    0.7889   -1.2058    0.0000 O   0  0  0  0  0  0  0  0  0  0  0  0
    0.5185    0.5012    0.0000 C   0  0  0  0  0  0  0  0  0  0  0  0
    1.2330    0.0887    0.0000 N   0  0  0  0  0  0  0  0  0  0  0  0
    1.9475    0.5012    0.0000 C   0  0  0  0  0  0  0  0  0  0  0  0
    1.9475    1.3262    0.0000 N   0  0  0  0  0  0  0  0  0  0  0  0
  1  2  1  0
  2  3  1  0
  3  4  2  0
  4  5  1  0
  5  6  2  0
  6  7  1  0
  8  7  1  1
  8  9  1  0
  9 10  1  0
 10 11  1  1
 11 12  1  0
 10 13  1  0
 13 14  1  0
 13 15  1  0
  8 15  1  0
 15 16  1  6
  7 17  1  0
  4 17  1  0
 17 18  2  0
 18 19  1  0
 19 20  2  0
  3 20  1  0
M  END
</t>
  </si>
  <si>
    <t xml:space="preserve">NCGC00261600
     RDKit          2D
 18 19  0  0  0  0  0  0  0  0999 V2000
   -1.7862   -2.3604    0.0000 O   0  0  0  0  0  0  0  0  0  0  0  0
   -1.7862   -1.5354    0.0000 C   0  0  0  0  0  0  0  0  0  0  0  0
   -1.0717   -1.1229    0.0000 C   0  0  0  0  0  0  0  0  0  0  0  0
   -1.0717   -0.2979    0.0000 C   0  0  0  0  0  0  0  0  0  0  0  0
   -0.3572    0.1146    0.0000 C   0  0  0  0  0  0  0  0  0  0  0  0
    0.3572   -0.2979    0.0000 C   0  0  0  0  0  0  0  0  0  0  0  0
    1.0717    0.1146    0.0000 C   0  0  0  0  0  0  0  0  0  0  0  0
    1.7862   -0.2979    0.0000 C   0  0  0  0  0  0  0  0  0  0  0  0
    2.5006    0.1146    0.0000 C   0  0  0  0  0  0  0  0  0  0  0  0
    2.5006    0.9396    0.0000 C   0  0  0  0  0  0  0  0  0  0  0  0
    3.2151    1.3521    0.0000 O   0  0  0  0  0  0  0  0  0  0  0  0
    1.7862    1.3521    0.0000 C   0  0  0  0  0  0  0  0  0  0  0  0
    1.7862    2.1771    0.0000 O   0  0  0  0  0  0  0  0  0  0  0  0
    1.0717    0.9396    0.0000 C   0  0  0  0  0  0  0  0  0  0  0  0
   -1.7862    0.1146    0.0000 C   0  0  0  0  0  0  0  0  0  0  0  0
   -2.5006   -0.2979    0.0000 C   0  0  0  0  0  0  0  0  0  0  0  0
   -3.2151    0.1146    0.0000 O   0  0  0  0  0  0  0  0  0  0  0  0
   -2.5006   -1.1229    0.0000 C   0  0  0  0  0  0  0  0  0  0  0  0
  1  2  1  0
  2  3  2  0
  3  4  1  0
  4  5  1  0
  5  6  2  0
  6  7  1  0
  7  8  2  0
  8  9  1  0
  9 10  2  0
 10 11  1  0
 10 12  1  0
 12 13  1  0
 12 14  2  0
  7 14  1  0
  4 15  2  0
 15 16  1  0
 16 17  1  0
 16 18  2  0
  2 18  1  0
M  END
</t>
  </si>
  <si>
    <t xml:space="preserve">NCGC00260926
     RDKit          2D
 27 30  0  0  0  0  0  0  0  0999 V2000
    0.0000    0.0000    0.0000 Cl  0  0  0  0  0  0  0  0  0  0  0  0
    9.3498   -0.7615    0.0000 C   0  0  0  0  0  0  0  0  0  0  0  0
    8.6353   -1.1740    0.0000 O   0  0  0  0  0  0  0  0  0  0  0  0
    7.9208   -0.7615    0.0000 C   0  0  0  0  0  0  0  0  0  0  0  0
    7.9208    0.0635    0.0000 C   0  0  0  0  0  0  0  0  0  0  0  0
    7.2064    0.4760    0.0000 C   0  0  0  0  0  0  0  0  0  0  0  0
    6.4919    0.0635    0.0000 C   0  0  0  0  0  0  0  0  0  0  0  0
    5.7774    0.4760    0.0000 C   0  0  0  0  0  0  0  0  0  0  0  0
    5.7774    1.3010    0.0000 C   0  0  0  0  0  0  0  0  0  0  0  0
    5.0630    1.7135    0.0000 C   0  0  0  0  0  0  0  0  0  0  0  0
    4.3485    1.3010    0.0000 C   0  0  0  0  0  0  0  0  0  0  0  0
    3.6340    1.7135    0.0000 C   0  0  0  0  0  0  0  0  0  0  0  0
    2.9195    1.3010    0.0000 C   0  0  0  0  0  0  0  0  0  0  0  0
    2.1349    1.5559    0.0000 O   0  0  0  0  0  0  0  0  0  0  0  0
    1.6500    0.8885    0.0000 C   0  0  0  0  0  0  0  0  0  0  0  0
    2.1349    0.2210    0.0000 O   0  0  0  0  0  0  0  0  0  0  0  0
    2.9195    0.4760    0.0000 C   0  0  0  0  0  0  0  0  0  0  0  0
    3.6340    0.0635    0.0000 C   0  0  0  0  0  0  0  0  0  0  0  0
    4.3485    0.4760    0.0000 C   0  0  0  0  0  0  0  0  0  0  0  0
    5.0630    0.0635    0.0000 C   0  0  0  0  0  0  0  0  0  0  0  0
    5.0630   -0.7615    0.0000 N   0  0  0  0  0  0  0  0  0  0  0  0
    4.3485   -1.1740    0.0000 C   0  0  0  0  0  0  0  0  0  0  0  0
    5.7774   -1.1740    0.0000 C   0  0  0  0  0  0  0  0  0  0  0  0
    6.4919   -0.7615    0.0000 C   0  0  0  0  0  0  0  0  0  0  0  0
    7.2064   -1.1740    0.0000 C   0  0  0  0  0  0  0  0  0  0  0  0
    7.2064   -1.9990    0.0000 O   0  0  0  0  0  0  0  0  0  0  0  0
    6.4919   -2.4115    0.0000 C   0  0  0  0  0  0  0  0  0  0  0  0
  2  3  1  0
  3  4  1  0
  4  5  2  0
  5  6  1  0
  6  7  2  0
  7  8  1  0
  8  9  2  0
  9 10  1  0
 10 11  2  0
 11 12  1  0
 12 13  2  0
 13 14  1  0
 14 15  1  0
 15 16  1  0
 16 17  1  0
 13 17  1  0
 17 18  2  0
 18 19  1  0
 11 19  1  0
 19 20  2  0
  8 20  1  0
 20 21  1  0
 21 22  1  0
 21 23  2  0
 23 24  1  0
  7 24  1  0
 24 25  2  0
  4 25  1  0
 25 26  1  0
 26 27  1  0
M  CHG  2   1  -1  21   1
M  END
</t>
  </si>
  <si>
    <t xml:space="preserve">NCGC00261266
     RDKit          2D
 14 13  0  0  0  0  0  0  0  0999 V2000
    0.0000    0.0000    0.0000 Br  0  0  0  0  0  0  0  0  0  0  0  0
    4.1074    1.3050    0.0000 C   0  0  0  0  0  0  0  0  0  0  0  0
    4.6618    0.6940    0.0000 C   0  0  0  0  0  0  0  0  0  0  0  0
    4.4933   -0.1136    0.0000 C   0  0  0  0  0  0  0  0  0  0  0  0
    3.7410   -0.4520    0.0000 C   0  0  0  0  0  0  0  0  0  0  0  0
    3.0717    0.0304    0.0000 C   0  0  0  0  0  0  0  0  0  0  0  0
    3.1548    0.8512    0.0000 N   0  0  0  0  0  0  0  0  0  0  0  0
    2.3193   -0.3081    0.0000 C   0  0  0  0  0  0  0  0  0  0  0  0
    2.2362   -1.1289    0.0000 O   0  0  0  0  0  0  0  0  0  0  0  0
    1.6500    0.1743    0.0000 O   0  0  0  0  0  0  0  0  0  0  0  0
    5.2094   -0.5233    0.0000 C   0  0  0  0  0  0  0  0  0  0  0  0
    5.2988   -1.3435    0.0000 O   0  0  0  0  0  0  0  0  0  0  0  0
    5.8204    0.0310    0.0000 N   0  0  0  0  0  0  0  0  0  0  0  0
    5.4819    0.7834    0.0000 O   0  0  0  0  0  0  0  0  0  0  0  0
  2  3  1  0
  3  4  2  0
  4  5  1  0
  5  6  1  0
  6  7  1  0
  6  8  1  0
  8  9  1  0
  8 10  2  0
  4 11  1  0
 11 12  1  0
 11 13  2  0
 13 14  1  0
  3 14  1  0
M  END
</t>
  </si>
  <si>
    <t xml:space="preserve">NCGC00261897
     RDKit          2D
 18 19  0  0  0  0  0  0  0  0999 V2000
    0.9923   -2.7729    0.0000 N   0  0  0  0  0  0  0  0  0  0  0  0
    0.9923   -1.9479    0.0000 C   0  0  0  0  0  0  0  0  0  0  0  0
    1.7068   -1.5354    0.0000 N   0  0  0  0  0  0  0  0  0  0  0  0
    1.7068   -0.7104    0.0000 C   0  0  0  0  0  0  0  0  0  0  0  0
    2.4213   -0.2979    0.0000 N   0  0  0  0  0  0  0  0  0  0  0  0
    0.9923   -0.2979    0.0000 C   0  0  0  0  0  0  0  0  0  0  0  0
    0.9923    0.5271    0.0000 N   0  0  0  0  0  0  0  0  0  0  0  0
    1.7068    0.9396    0.0000 O   0  0  0  0  0  0  0  0  0  0  0  0
    0.2778   -0.7104    0.0000 C   0  0  0  0  0  0  0  0  0  0  0  0
   -0.4366   -0.2979    0.0000 O   0  0  0  0  0  0  0  0  0  0  0  0
   -0.4366    0.5271    0.0000 C   0  0  0  0  0  0  0  0  0  0  0  0
   -1.1511    0.9396    0.0000 C   0  0  0  0  0  0  0  0  0  0  0  0
   -1.1511    1.7646    0.0000 C   0  0  0  0  0  0  0  0  0  0  0  0
   -1.8656    2.1771    0.0000 C   0  0  0  0  0  0  0  0  0  0  0  0
   -2.5800    1.7646    0.0000 C   0  0  0  0  0  0  0  0  0  0  0  0
   -2.5800    0.9396    0.0000 C   0  0  0  0  0  0  0  0  0  0  0  0
   -1.8656    0.5271    0.0000 C   0  0  0  0  0  0  0  0  0  0  0  0
    0.2778   -1.5354    0.0000 N   0  0  0  0  0  0  0  0  0  0  0  0
  1  2  1  0
  2  3  2  0
  3  4  1  0
  4  5  1  0
  4  6  2  0
  6  7  1  0
  7  8  2  0
  6  9  1  0
  9 10  1  0
 10 11  1  0
 11 12  1  0
 12 13  1  0
 13 14  1  0
 14 15  1  0
 15 16  1  0
 16 17  1  0
 12 17  1  0
  9 18  2  0
  2 18  1  0
M  END
</t>
  </si>
  <si>
    <t xml:space="preserve">NCGC00261559
     RDKit          2D
 25 29  0  0  0  0  0  0  0  0999 V2000
   -2.0160   -0.9532    0.0000 C   0  0  0  0  0  0  0  0  0  0  0  0
   -1.5310   -0.2858    0.0000 C   0  0  0  0  0  0  0  0  0  0  0  0
   -2.0160    0.3817    0.0000 C   0  0  0  0  0  0  0  0  0  0  0  0
   -2.8006    0.1267    0.0000 C   0  0  0  0  0  0  0  0  0  0  0  0
   -2.8006   -0.6983    0.0000 C   0  0  0  0  0  0  0  0  0  0  0  0
   -3.5151   -1.1108    0.0000 C   0  0  0  0  0  0  0  0  0  0  0  0
   -4.2295   -0.6983    0.0000 C   0  0  0  0  0  0  0  0  0  0  0  0
   -4.2295    0.1267    0.0000 C   0  0  0  0  0  0  0  0  0  0  0  0
   -3.5151    0.5392    0.0000 C   0  0  0  0  0  0  0  0  0  0  0  0
   -0.7060   -0.2858    0.0000 N   0  0  0  0  0  0  0  0  0  0  0  0
   -0.2935   -1.0003    0.0000 C   0  0  0  0  0  0  0  0  0  0  0  0
    0.5315   -1.0003    0.0000 C   0  0  0  0  0  0  0  0  0  0  0  0
    0.9440   -0.2858    0.0000 N   0  0  0  0  0  0  0  0  0  0  0  0
    0.5315    0.4287    0.0000 C   0  0  0  0  0  0  0  0  0  0  0  0
   -0.2935    0.4287    0.0000 C   0  0  0  0  0  0  0  0  0  0  0  0
    1.7690   -0.2858    0.0000 C   0  0  0  0  0  0  0  0  0  0  0  0
    2.1815   -1.0003    0.0000 C   0  0  0  0  0  0  0  0  0  0  0  0
    3.0065   -1.0003    0.0000 C   0  0  0  0  0  0  0  0  0  0  0  0
    3.4190   -0.2858    0.0000 C   0  0  0  0  0  0  0  0  0  0  0  0
    3.0065    0.4287    0.0000 C   0  0  0  0  0  0  0  0  0  0  0  0
    2.1815    0.4287    0.0000 C   0  0  0  0  0  0  0  0  0  0  0  0
    1.7690    1.1432    0.0000 O   0  0  0  0  0  0  0  0  0  0  0  0
    2.1815    1.8576    0.0000 C   0  0  0  0  0  0  0  0  0  0  0  0
    3.0065    1.8576    0.0000 C   0  0  0  0  0  0  0  0  0  0  0  0
    3.4190    1.1432    0.0000 O   0  0  0  0  0  0  0  0  0  0  0  0
  1  2  1  0
  2  3  1  0
  3  4  1  0
  4  5  2  0
  1  5  1  0
  5  6  1  0
  6  7  2  0
  7  8  1  0
  8  9  2  0
  4  9  1  0
  2 10  1  0
 10 11  1  0
 11 12  1  0
 12 13  1  0
 13 14  1  0
 14 15  1  0
 10 15  1  0
 13 16  1  0
 16 17  2  0
 17 18  1  0
 18 19  2  0
 19 20  1  0
 20 21  2  0
 16 21  1  0
 21 22  1  0
 22 23  1  0
 23 24  1  0
 24 25  1  0
 20 25  1  0
M  END
</t>
  </si>
  <si>
    <t xml:space="preserve">NCGC00261121
     RDKit          2D
 20 21  0  0  0  0  0  0  0  0999 V2000
    0.0000    0.0000    0.0000 Cl  0  0  0  0  0  0  0  0  0  0  0  0
    5.6007    1.6257    0.0000 O   0  0  0  0  0  0  0  0  0  0  0  0
    4.8862    1.2132    0.0000 C   0  0  0  0  0  0  0  0  0  0  0  0
    4.1718    1.6257    0.0000 C   0  0  0  0  0  0  0  0  0  0  0  0
    3.4573    1.2132    0.0000 C   0  0  0  0  0  0  0  0  0  0  0  0
    3.4573    0.3882    0.0000 C   0  0  0  0  0  0  0  0  0  0  0  0
    4.1718   -0.0243    0.0000 C   0  0  0  0  0  0  0  0  0  0  0  0
    4.8862    0.3882    0.0000 C   0  0  0  0  0  0  0  0  0  0  0  0
    5.6007   -0.0243    0.0000 O   0  0  0  0  0  0  0  0  0  0  0  0
    2.8123   -0.1262    0.0000 C   0  0  0  0  0  0  0  0  0  0  0  0
    2.0080    0.0574    0.0000 C   0  0  0  0  0  0  0  0  0  0  0  0
    1.6500    0.8007    0.0000 N   0  0  0  0  0  0  0  0  0  0  0  0
    2.0080    1.5440    0.0000 C   0  0  0  0  0  0  0  0  0  0  0  0
    2.8123    1.7276    0.0000 C   0  0  0  0  0  0  0  0  0  0  0  0
    2.9958   -0.9305    0.0000 C   0  0  0  0  0  0  0  0  0  0  0  0
    2.3911   -1.4916    0.0000 C   0  0  0  0  0  0  0  0  0  0  0  0
    2.5747   -2.2960    0.0000 C   0  0  0  0  0  0  0  0  0  0  0  0
    3.3630   -2.5391    0.0000 C   0  0  0  0  0  0  0  0  0  0  0  0
    3.9678   -1.9780    0.0000 C   0  0  0  0  0  0  0  0  0  0  0  0
    3.7842   -1.1737    0.0000 C   0  0  0  0  0  0  0  0  0  0  0  0
  2  3  1  0
  3  4  2  0
  4  5  1  0
  5  6  2  0
  6  7  1  0
  7  8  2  0
  3  8  1  0
  8  9  1  0
  6 10  1  0
 10 11  1  0
 11 12  1  0
 12 13  1  0
 13 14  1  0
  5 14  1  0
 10 15  1  0
 15 16  2  0
 16 17  1  0
 17 18  2  0
 18 19  1  0
 19 20  2  0
 15 20  1  0
M  END
</t>
  </si>
  <si>
    <t xml:space="preserve">NCGC00261374
     RDKit          2D
 15 14  0  0  0  0  0  0  0  0999 V2000
    0.0000    0.0000    0.0000 Cl  0  0  0  0  0  0  0  0  0  0  0  0
    1.6500   -2.3866    0.0000 N   0  0  0  0  0  0  0  0  0  0  0  0
    2.3645   -1.9741    0.0000 C   0  0  0  0  0  0  0  0  0  0  0  0
    3.0789   -2.3866    0.0000 N   0  0  0  0  0  0  0  0  0  0  0  0
    2.3645   -1.1491    0.0000 C   0  0  0  0  0  0  0  0  0  0  0  0
    3.0789   -0.7366    0.0000 C   0  0  0  0  0  0  0  0  0  0  0  0
    3.0789    0.0884    0.0000 C   0  0  0  0  0  0  0  0  0  0  0  0
    2.3645    0.5009    0.0000 C   0  0  0  0  0  0  0  0  0  0  0  0
    2.3645    1.3259    0.0000 C   0  0  0  0  0  0  0  0  0  0  0  0
    3.0789    1.7384    0.0000 S   0  0  0  0  0  0  0  0  0  0  0  0
    2.6664    2.4529    0.0000 F   0  0  0  0  0  0  0  0  0  0  0  0
    3.4914    1.0239    0.0000 O   0  0  0  0  0  0  0  0  0  0  0  0
    3.7934    2.1509    0.0000 O   0  0  0  0  0  0  0  0  0  0  0  0
    1.6500    0.0884    0.0000 C   0  0  0  0  0  0  0  0  0  0  0  0
    1.6500   -0.7366    0.0000 C   0  0  0  0  0  0  0  0  0  0  0  0
  2  3  1  0
  3  4  2  0
  3  5  1  0
  5  6  2  0
  6  7  1  0
  7  8  2  0
  8  9  1  0
  9 10  1  0
 10 11  1  0
 10 12  2  0
 10 13  2  0
  8 14  1  0
 14 15  2  0
  5 15  1  0
M  END
</t>
  </si>
  <si>
    <t xml:space="preserve">NCGC00261612
     RDKit          2D
 24 25  0  0  0  0  0  0  0  0999 V2000
    0.0000    0.0000    0.0000 Cl  0  0  0  0  0  0  0  0  0  0  0  0
    3.5133   -0.3785    0.0000 O   0  0  0  0  0  0  0  0  0  0  0  0
    3.8701    0.3654    0.0000 C   0  0  0  0  0  0  0  0  0  0  0  0
    4.6927    0.4284    0.0000 O   0  0  0  0  0  0  0  0  0  0  0  0
    5.1585   -0.2525    0.0000 C   0  0  0  0  0  0  0  0  0  0  0  0
    5.9811   -0.1896    0.0000 C   0  0  0  0  0  0  0  0  0  0  0  0
    6.4469   -0.8705    0.0000 N   0  0  0  0  0  0  0  0  0  0  0  0
    6.0902   -1.6143    0.0000 C   0  0  0  0  0  0  0  0  0  0  0  0
    6.5560   -2.2952    0.0000 C   0  0  0  0  0  0  0  0  0  0  0  0
    7.3786   -2.2323    0.0000 O   0  0  0  0  0  0  0  0  0  0  0  0
    7.7354   -1.4884    0.0000 C   0  0  0  0  0  0  0  0  0  0  0  0
    7.2695   -0.8075    0.0000 C   0  0  0  0  0  0  0  0  0  0  0  0
    3.4043    1.0463    0.0000 C   0  0  0  0  0  0  0  0  0  0  0  0
    4.1187    1.4588    0.0000 C   0  0  0  0  0  0  0  0  0  0  0  0
    4.1187    2.2838    0.0000 C   0  0  0  0  0  0  0  0  0  0  0  0
    3.4043    2.6963    0.0000 C   0  0  0  0  0  0  0  0  0  0  0  0
    2.6898    2.2838    0.0000 C   0  0  0  0  0  0  0  0  0  0  0  0
    2.6898    1.4588    0.0000 C   0  0  0  0  0  0  0  0  0  0  0  0
    2.9384    0.3654    0.0000 C   0  0  0  0  0  0  0  0  0  0  0  0
    2.1158    0.4284    0.0000 C   0  0  0  0  0  0  0  0  0  0  0  0
    1.6500   -0.2525    0.0000 C   0  0  0  0  0  0  0  0  0  0  0  0
    2.0068   -0.9964    0.0000 C   0  0  0  0  0  0  0  0  0  0  0  0
    2.8294   -1.0594    0.0000 C   0  0  0  0  0  0  0  0  0  0  0  0
    3.2952   -0.3785    0.0000 C   0  0  0  0  0  0  0  0  0  0  0  0
  2  3  2  0
  3  4  1  0
  4  5  1  0
  5  6  1  0
  6  7  1  0
  7  8  1  0
  8  9  1  0
  9 10  1  0
 10 11  1  0
 11 12  1  0
  7 12  1  0
  3 13  1  0
 13 14  1  0
 14 15  1  0
 15 16  1  0
 16 17  1  0
 17 18  1  0
 13 18  1  0
 13 19  1  0
 19 20  2  0
 20 21  1  0
 21 22  2  0
 22 23  1  0
 23 24  2  0
 19 24  1  0
M  END
</t>
  </si>
  <si>
    <t xml:space="preserve">NCGC00261002
     RDKit          2D
 38 42  0  0  1  0  0  0  0  0999 V2000
    2.4714    0.4876    0.0000 C   0  0  0  0  0  0  0  0  0  0  0  0
    1.6464    0.4876    0.0000 O   0  0  0  0  0  0  0  0  0  0  0  0
    1.2339   -0.2269    0.0000 C   0  0  0  0  0  0  0  0  0  0  0  0
    0.8214    0.4876    0.0000 C   0  0  0  0  0  0  0  0  0  0  0  0
   -0.0036    0.4876    0.0000 C   0  0  0  0  0  0  0  0  0  0  0  0
   -0.4161   -0.2269    0.0000 C   0  0  0  0  0  0  0  0  0  0  0  0
   -1.2411   -0.2269    0.0000 C   0  0  0  0  0  0  0  0  0  0  0  0
   -0.0036   -0.9414    0.0000 C   0  0  0  0  0  0  0  0  0  0  0  0
   -0.4161   -1.6558    0.0000 C   0  0  0  0  0  0  0  0  0  0  0  0
   -1.2411   -1.6558    0.0000 C   0  0  0  0  0  0  0  0  0  0  0  0
   -1.7261   -0.9884    0.0000 N   0  0  0  0  0  0  0  0  0  0  0  0
   -2.5107   -1.2433    0.0000 C   0  0  0  0  0  0  0  0  0  0  0  0
   -2.5107   -2.0683    0.0000 C   0  0  0  0  0  0  0  0  0  0  0  0
   -1.7261   -2.3233    0.0000 O   0  0  0  0  0  0  0  0  0  0  0  0
   -3.2251   -2.4808    0.0000 C   0  0  0  0  0  0  0  0  0  0  0  0
   -3.9396   -2.0683    0.0000 C   0  0  0  0  0  0  0  0  0  0  0  0
   -3.9396   -1.2433    0.0000 C   0  0  0  0  0  0  0  0  0  0  0  0
   -4.6541   -0.8308    0.0000 N   0  0  0  0  0  0  0  0  0  0  0  0
   -5.3686   -1.2433    0.0000 C   0  0  0  0  0  0  0  0  0  0  0  0
   -3.2251   -0.8308    0.0000 C   0  0  0  0  0  0  0  0  0  0  0  0
   -3.2251   -0.0058    0.0000 C   0  0  0  0  0  0  0  0  0  0  0  0
   -2.5107    0.4067    0.0000 O   0  0  0  0  0  0  0  0  0  0  0  0
   -3.9396    0.4067    0.0000 O   0  0  0  0  0  0  0  0  0  0  0  0
    0.8214   -0.9414    0.0000 O   0  0  0  0  0  0  0  0  0  0  0  0
    1.6464   -0.9414    0.0000 C   0  0  0  0  0  0  0  0  0  0  0  0
    1.2339   -1.6558    0.0000 C   0  0  0  0  0  0  0  0  0  0  0  0
    2.4714   -0.9414    0.0000 C   0  0  0  0  0  0  0  0  0  0  0  0
    2.8839   -0.2269    0.0000 C   0  0  0  0  0  0  0  0  0  0  0  0
    3.7089   -0.2269    0.0000 C   0  0  0  0  0  0  0  0  0  0  0  0
    2.8839    1.2020    0.0000 C   0  0  0  0  0  0  0  0  0  0  0  0
    3.7089    1.2020    0.0000 C   0  0  0  0  0  0  0  0  0  0  0  0
    2.4714    1.9165    0.0000 C   0  0  0  0  0  0  0  0  0  0  0  0
    1.6464    1.9165    0.0000 O   0  0  0  0  0  0  0  0  0  0  0  0
    2.8839    2.6310    0.0000 C   0  0  0  0  0  0  0  0  0  0  0  0
    3.7043    2.7172    0.0000 C   0  0  0  0  0  0  0  0  0  0  0  0
    3.8759    3.5242    0.0000 C   0  0  0  0  0  0  0  0  0  0  0  0
    3.1614    3.9367    0.0000 C   0  0  0  0  0  0  0  0  0  0  0  0
    2.5483    3.3847    0.0000 N   0  0  0  0  0  0  0  0  0  0  0  0
  1  2  1  6
  3  2  1  0
  3  4  1  6
  4  5  1  0
  5  6  1  0
  6  7  1  6
  6  8  1  0
  8  9  1  6
  9 10  1  0
 10 11  2  0
 11 12  1  0
 12 13  2  0
 13 14  1  0
 10 14  1  0
 13 15  1  0
 15 16  2  0
 16 17  1  0
 17 18  1  0
 18 19  1  0
 17 20  2  0
 12 20  1  0
 20 21  1  0
 21 22  1  0
 21 23  2  0
  8 24  1  0
  3 24  1  0
  3 25  1  0
 25 26  1  1
 25 27  1  0
 27 28  1  0
  1 28  1  0
 28 29  1  6
  1 30  1  0
 30 31  1  1
 30 32  1  0
 32 33  2  0
 32 34  1  0
 34 35  2  0
 35 36  1  0
 36 37  2  0
 37 38  1  0
 34 38  1  0
M  END
</t>
  </si>
  <si>
    <t xml:space="preserve">NCGC00261311
     RDKit          2D
 18 17  0  0  0  0  0  0  0  0999 V2000
    0.0000    0.0000    0.0000 K   0  0  0  0  0 15  0  0  0  0  0  0
    5.2224   -1.9412    0.0000 C   0  0  0  0  0  0  0  0  0  0  0  0
    4.5079   -1.5287    0.0000 O   0  0  0  0  0  0  0  0  0  0  0  0
    4.5079   -0.7037    0.0000 C   0  0  0  0  0  0  0  0  0  0  0  0
    5.2224   -0.2912    0.0000 C   0  0  0  0  0  0  0  0  0  0  0  0
    5.2224    0.5338    0.0000 C   0  0  0  0  0  0  0  0  0  0  0  0
    4.5079    0.9463    0.0000 C   0  0  0  0  0  0  0  0  0  0  0  0
    3.7934    0.5338    0.0000 C   0  0  0  0  0  0  0  0  0  0  0  0
    3.7934   -0.2912    0.0000 C   0  0  0  0  0  0  0  0  0  0  0  0
    3.0789   -0.7037    0.0000 O   0  0  0  0  0  0  0  0  0  0  0  0
    2.3645   -0.2912    0.0000 S   0  0  0  0  0  0  0  0  0  0  0  0
    1.9520   -1.0056    0.0000 O   0  0  0  0  0  0  0  0  0  0  0  0
    2.7770    0.4233    0.0000 O   0  0  0  0  0  0  0  0  0  0  0  0
    1.6500    0.1213    0.0000 O   0  0  0  0  0  0  0  0  0  0  0  0
    5.9368    0.9463    0.0000 C   0  0  0  0  0  0  0  0  0  0  0  0
    5.9368    1.7713    0.0000 O   0  0  0  0  0  0  0  0  0  0  0  0
    6.6513    0.5338    0.0000 C   0  0  0  0  0  0  0  0  0  0  0  0
    7.3658    0.9463    0.0000 O   0  0  0  0  0  0  0  0  0  0  0  0
  2  3  1  0
  3  4  1  0
  4  5  2  0
  5  6  1  0
  6  7  2  0
  7  8  1  0
  8  9  2  0
  4  9  1  0
  9 10  1  0
 10 11  1  0
 11 12  1  0
 11 13  2  0
 11 14  2  0
  6 15  1  0
 15 16  1  0
 15 17  1  0
 17 18  1  0
M  CHG  2   1   1  12  -1
M  END
</t>
  </si>
  <si>
    <t xml:space="preserve">NCGC00261257
     RDKit          2D
 35 36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6.8479   -3.9107    0.0000 C   0  0  0  0  0  0  0  0  0  0  0  0
    6.8479   -3.0857    0.0000 O   0  0  0  0  0  0  0  0  0  0  0  0
    6.1334   -2.6732    0.0000 C   0  0  0  0  0  0  0  0  0  0  0  0
    5.4190   -3.0857    0.0000 O   0  0  0  0  0  0  0  0  0  0  0  0
    6.1334   -1.8482    0.0000 N   0  0  0  0  0  0  0  0  0  0  0  0
    6.8479   -1.4357    0.0000 C   0  0  0  0  0  0  0  0  0  0  0  0
    6.8479   -0.6107    0.0000 C   0  0  0  0  0  0  0  0  0  0  0  0
    6.1334   -0.1982    0.0000 N   0  0  0  0  0  0  0  0  0  0  0  0
    5.4190   -0.6107    0.0000 C   0  0  0  0  0  0  0  0  0  0  0  0
    4.7045   -0.1982    0.0000 C   0  0  0  0  0  0  0  0  0  0  0  0
    4.2920   -0.9127    0.0000 N   0  0  0  0  0  0  0  0  0  0  0  0
    3.4715   -0.9989    0.0000 C   0  0  0  0  0  0  0  0  0  0  0  0
    3.3000   -1.8059    0.0000 C   0  0  0  0  0  0  0  0  0  0  0  0
    4.0145   -2.2184    0.0000 C   0  0  0  0  0  0  0  0  0  0  0  0
    4.6276   -1.6663    0.0000 C   0  0  0  0  0  0  0  0  0  0  0  0
    5.4190   -1.4357    0.0000 C   0  0  0  0  0  0  0  0  0  0  0  0
    6.1334    0.6268    0.0000 C   0  0  0  0  0  0  0  0  0  0  0  0
    5.4190    1.0393    0.0000 O   0  0  0  0  0  0  0  0  0  0  0  0
    6.8479    1.0393    0.0000 C   0  0  0  0  0  0  0  0  0  0  0  0
    6.8479    1.8643    0.0000 C   0  0  0  0  0  0  0  0  0  0  0  0
    7.5624    2.2768    0.0000 C   0  0  0  0  0  0  0  0  0  0  0  0
    7.5624    3.1018    0.0000 C   0  0  0  0  0  0  0  0  0  0  0  0
    6.8479    3.5143    0.0000 C   0  0  0  0  0  0  0  0  0  0  0  0
    6.8479    4.3393    0.0000 Cl  0  0  0  0  0  0  0  0  0  0  0  0
    6.1334    3.1018    0.0000 C   0  0  0  0  0  0  0  0  0  0  0  0
    5.4190    3.5143    0.0000 Cl  0  0  0  0  0  0  0  0  0  0  0  0
    6.1334    2.2768    0.0000 C   0  0  0  0  0  0  0  0  0  0  0  0
  1  2  1  0
  2  3  2  0
  2  4  1  0
  4  5  2  0
  5  6  1  0
  6  7  1  0
  6  8  2  0
  9 10  1  0
 10 11  1  0
 11 12  2  0
 11 13  1  0
 13 14  1  0
 14 15  1  0
 15 16  1  0
 16 17  1  0
 17 18  1  0
 18 19  1  0
 19 20  1  0
 20 21  1  0
 21 22  1  0
 22 23  1  0
 19 23  1  0
 17 24  1  0
 13 24  1  0
 16 25  1  0
 25 26  2  0
 25 27  1  0
 27 28  1  0
 28 29  2  0
 29 30  1  0
 30 31  2  0
 31 32  1  0
 31 33  1  0
 33 34  1  0
 33 35  2  0
 28 35  1  0
M  END
</t>
  </si>
  <si>
    <t xml:space="preserve">NCGC00260836
     RDKit          2D
 13 13  0  0  1  0  0  0  0  0999 V2000
    0.0000    0.0000    0.0000 Cl  0  0  0  0  0  0  0  0  0  0  0  0
    4.6420   -1.4058    0.0000 C   0  0  0  0  0  0  0  0  0  0  0  0
    4.8969   -0.6212    0.0000 N   0  0  0  0  0  0  0  0  0  0  0  0
    5.6815   -0.3663    0.0000 C   0  0  0  0  0  0  0  0  0  0  0  0
    5.6815    0.4587    0.0000 C   0  0  0  0  0  0  0  0  0  0  0  0
    4.8969    0.7137    0.0000 C   0  0  0  0  0  0  0  0  0  0  0  0
    4.4120    0.0462    0.0000 C   0  0  0  0  0  0  0  0  0  0  0  0
    3.5870    0.0462    0.0000 C   0  0  0  0  0  0  0  0  0  0  0  0
    3.1021    0.7137    0.0000 C   0  0  0  0  0  0  0  0  0  0  0  0
    2.3174    0.4587    0.0000 C   0  0  0  0  0  0  0  0  0  0  0  0
    1.6500    0.9436    0.0000 C   0  0  0  0  0  0  0  0  0  0  0  0
    2.3174   -0.3663    0.0000 N   0  0  0  0  0  0  0  0  0  0  0  0
    3.1021   -0.6212    0.0000 O   0  0  0  0  0  0  0  0  0  0  0  0
  2  3  1  0
  3  4  1  0
  4  5  1  0
  5  6  1  0
  6  7  1  0
  7  3  1  0
  7  8  1  6
  8  9  2  0
  9 10  1  0
 10 11  1  0
 10 12  2  0
 12 13  1  0
  8 13  1  0
M  END
</t>
  </si>
  <si>
    <t xml:space="preserve">NCGC00261756
     RDKit          2D
 25 18  0  0  0  0  0  0  0  0999 V2000
    0.0000    0.0000    0.0000 Cl  0  0  0  0  0  0  0  0  0  0  0  0
    1.6500    0.0000    0.0000 Cl  0  0  0  0  0  0  0  0  0  0  0  0
    3.3000    0.0000    0.0000 Cl  0  0  0  0  0  0  0  0  0  0  0  0
    0.0000   -1.6500    0.0000 Cl  0  0  0  0  0  0  0  0  0  0  0  0
    1.6500   -1.6500    0.0000 Cl  0  0  0  0  0  0  0  0  0  0  0  0
    3.3000   -1.6500    0.0000 Cl  0  0  0  0  0  0  0  0  0  0  0  0
   -2.1713   -4.3802    0.0000 N   0  0  0  0  0  0  0  0  0  0  0  0
   -1.3918   -4.6502    0.0000 Ru  0  0  0  0  0  6  0  0  0  0  0  0
   -1.5477   -3.8401    0.0000 N   0  0  0  0  0  0  0  0  0  0  0  0
   -0.6122   -4.9203    0.0000 N   0  0  0  0  0  0  0  0  0  0  0  0
   -1.2359   -5.4604    0.0000 N   0  0  0  0  0  0  0  0  0  0  0  0
   -2.0154   -5.1903    0.0000 N   0  0  0  0  0  0  0  0  0  0  0  0
   -0.7681   -4.1101    0.0000 O   0  0  0  0  0  0  0  0  0  0  0  0
    0.0114   -4.3802    0.0000 Ru  0  0  0  0  0  6  0  0  0  0  0  0
   -0.1445   -3.5700    0.0000 N   0  0  0  0  0  0  0  0  0  0  0  0
    0.7910   -4.6502    0.0000 N   0  0  0  0  0  0  0  0  0  0  0  0
    0.1673   -5.1903    0.0000 N   0  0  0  0  0  0  0  0  0  0  0  0
   -0.7987   -4.5361    0.0000 N   0  0  0  0  0  0  0  0  0  0  0  0
    0.6351   -3.8401    0.0000 O   0  0  0  0  0  0  0  0  0  0  0  0
    1.4146   -4.1101    0.0000 Ru  0  0  0  0  0  6  0  0  0  0  0  0
    1.2587   -3.3000    0.0000 N   0  0  0  0  0  0  0  0  0  0  0  0
    2.1942   -4.3802    0.0000 N   0  0  0  0  0  0  0  0  0  0  0  0
    1.5705   -4.9203    0.0000 N   0  0  0  0  0  0  0  0  0  0  0  0
    0.6045   -4.2660    0.0000 N   0  0  0  0  0  0  0  0  0  0  0  0
    2.0383   -3.5700    0.0000 N   0  0  0  0  0  0  0  0  0  0  0  0
  7  8  1  0
  8  9  1  0
  8 10  1  0
  8 11  1  0
  8 12  1  0
  8 13  1  0
 13 14  1  0
 14 15  1  0
 14 16  1  0
 14 17  1  0
 14 18  1  0
 14 19  1  0
 19 20  1  0
 20 21  1  0
 20 22  1  0
 20 23  1  0
 20 24  1  0
 20 25  1  0
M  CHG  8   1  -1   2  -1   3  -1   4  -1   5  -1   6  -1   7   1   9   1
M  CHG  8  10   1  11   1  12   1  15   1  16   1  17   1  18   1  21   1
M  CHG  4  22   1  23   1  24   1  25   1
M  END
</t>
  </si>
  <si>
    <t xml:space="preserve">NCGC00261491
     RDKit          2D
 51 61  0  0  1  0  0  0  0  0999 V2000
    0.0000    0.0000    0.0000 Cl  0  0  0  0  0  0  0  0  0  0  0  0
    1.6451    0.0000    0.0000 Cl  0  0  0  0  0  0  0  0  0  0  0  0
   -3.6563   -1.6451    0.0000 O   0  0  0  0  0  0  0  0  0  0  0  0
   -3.3051   -2.3899    0.0000 C   0  0  0  0  0  0  0  0  0  0  0  0
   -4.0005   -2.8358    0.0000 C   0  0  0  0  0  0  0  0  0  0  0  0
   -3.9567   -3.6617    0.0000 C   0  0  0  0  0  0  0  0  0  0  0  0
   -3.2151   -4.0444    0.0000 C   0  0  0  0  0  0  0  0  0  0  0  0
   -3.0594   -4.8880    0.0000 C   0  0  0  0  0  0  0  0  0  0  0  0
   -2.2704   -5.2140    0.0000 C   0  0  0  0  0  0  0  0  0  0  0  0
   -3.0692   -5.3092    0.0000 N   0  0  0  0  0  0  0  0  0  0  0  0
   -3.8868   -5.5493    0.0000 C   0  0  0  0  0  0  0  0  0  0  0  0
   -4.4440   -6.1809    0.0000 C   0  0  0  0  0  0  0  0  0  0  0  0
   -5.2273   -6.4440    0.0000 C   0  0  0  0  0  0  0  0  0  0  0  0
   -4.6134   -6.9896    0.0000 C   0  0  0  0  0  0  0  0  0  0  0  0
   -3.3369   -4.5204    0.0000 C   0  0  0  0  0  0  0  0  0  0  0  0
   -2.7375   -3.9128    0.0000 C   0  0  0  0  0  0  0  0  0  0  0  0
   -1.8681   -3.8733    0.0000 C   0  0  0  0  0  0  0  0  0  0  0  0
   -1.3262   -3.2653    0.0000 C   0  0  0  0  0  0  0  0  0  0  0  0
   -1.7647   -2.5588    0.0000 O   0  0  0  0  0  0  0  0  0  0  0  0
   -2.5695   -2.7661    0.0000 C   0  0  0  0  0  0  0  0  0  0  0  0
   -2.5695   -3.5707    0.0000 C   0  0  0  0  0  0  0  0  0  0  0  0
   -0.5422   -3.4547    0.0000 C   0  0  0  0  0  0  0  0  0  0  0  0
   -0.2984   -4.2476    0.0000 C   0  0  0  0  0  0  0  0  0  0  0  0
   -0.8607   -4.8453    0.0000 C   0  0  0  0  0  0  0  0  0  0  0  0
   -1.6644   -4.6594    0.0000 C   0  0  0  0  0  0  0  0  0  0  0  0
   -1.4902   -5.4748    0.0000 O   0  0  0  0  0  0  0  0  0  0  0  0
    0.5098   -4.2561    0.0000 C   0  0  0  0  0  0  0  0  0  0  0  0
    0.7720   -3.4672    0.0000 C   0  0  0  0  0  0  0  0  0  0  0  0
    0.1199   -2.9809    0.0000 N   0  0  0  0  0  0  0  0  0  0  0  0
    1.5610   -3.2960    0.0000 C   0  0  0  0  0  0  0  0  0  0  0  0
    2.0177   -2.6013    0.0000 O   0  0  0  0  0  0  0  0  0  0  0  0
    2.8169   -2.8273    0.0000 C   0  0  0  0  0  0  0  0  0  0  0  0
    2.7977   -3.6329    0.0000 C   0  0  0  0  0  0  0  0  0  0  0  0
    3.4302   -4.1209    0.0000 C   0  0  0  0  0  0  0  0  0  0  0  0
    3.2516   -4.9608    0.0000 C   0  0  0  0  0  0  0  0  0  0  0  0
    2.4511   -5.2658    0.0000 C   0  0  0  0  0  0  0  0  0  0  0  0
    3.2372   -5.3871    0.0000 N   0  0  0  0  0  0  0  0  0  0  0  0
    3.8573   -5.9549    0.0000 C   0  0  0  0  0  0  0  0  0  0  0  0
    3.5926   -6.7437    0.0000 C   0  0  0  0  0  0  0  0  0  0  0  0
    2.9620   -7.2749    0.0000 C   0  0  0  0  0  0  0  0  0  0  0  0
    3.7339   -7.5561    0.0000 C   0  0  0  0  0  0  0  0  0  0  0  0
    3.5362   -4.6052    0.0000 C   0  0  0  0  0  0  0  0  0  0  0  0
    2.9585   -3.9819    0.0000 C   0  0  0  0  0  0  0  0  0  0  0  0
    2.0866   -3.9155    0.0000 C   0  0  0  0  0  0  0  0  0  0  0  0
    1.8638   -4.6980    0.0000 C   0  0  0  0  0  0  0  0  0  0  0  0
    1.6359   -5.4978    0.0000 O   0  0  0  0  0  0  0  0  0  0  0  0
    1.0580   -4.8668    0.0000 C   0  0  0  0  0  0  0  0  0  0  0  0
    4.1799   -3.7548    0.0000 C   0  0  0  0  0  0  0  0  0  0  0  0
    4.2462   -2.9324    0.0000 C   0  0  0  0  0  0  0  0  0  0  0  0
    3.5619   -2.4701    0.0000 C   0  0  0  0  0  0  0  0  0  0  0  0
    3.4947   -1.6493    0.0000 O   0  0  0  0  0  0  0  0  0  0  0  0
  3  4  1  0
  4  5  2  0
  5  6  1  0
  6  7  2  0
  7  8  1  0
  9  8  1  1
  9 10  1  0
 10 11  1  0
 11 12  1  0
 12 13  1  0
 13 14  1  0
 12 14  1  0
 10 15  1  0
 15 16  1  0
 17 16  1  6
 17 18  1  0
 18 19  1  1
 19 20  1  0
  4 20  1  0
 20 21  2  0
  7 21  1  0
 17 21  1  0
 18 22  1  0
 22 23  2  0
 23 24  1  0
 25 24  1  0
 25  9  1  0
 17 25  1  0
 25 26  1  6
 23 27  1  0
 27 28  2  0
 28 29  1  0
 22 29  1  0
 30 28  1  0
 30 31  1  6
 31 32  1  0
 32 33  2  0
 33 34  1  0
 34 35  1  0
 36 35  1  6
 36 37  1  0
 37 38  1  0
 38 39  1  0
 39 40  1  0
 40 41  1  0
 39 41  1  0
 37 42  1  0
 42 43  1  0
 44 43  1  1
 44 30  1  0
 44 33  1  0
 44 45  1  0
 45 36  1  0
 45 46  1  1
 45 47  1  0
 27 47  1  0
 34 48  2  0
 48 49  1  0
 49 50  2  0
 32 50  1  0
 50 51  1  0
M  END
</t>
  </si>
  <si>
    <t xml:space="preserve">NCGC00261502
     RDKit          2D
 22 21  0  0  1  0  0  0  0  0999 V2000
    3.0203    1.4062    0.0000 N   0  0  0  0  0  0  0  0  0  0  0  0
    3.0203    0.5812    0.0000 C   0  0  0  0  0  0  0  0  0  0  0  0
    2.3058    0.1687    0.0000 C   0  0  0  0  0  0  0  0  0  0  0  0
    1.5913    0.5812    0.0000 C   0  0  0  0  0  0  0  0  0  0  0  0
    0.8769    0.1687    0.0000 C   0  0  0  0  0  0  0  0  0  0  0  0
    0.8769   -0.6563    0.0000 O   0  0  0  0  0  0  0  0  0  0  0  0
    0.1624    0.5812    0.0000 N   0  0  0  0  0  0  0  0  0  0  0  0
   -0.5521    0.1688    0.0000 C   0  0  0  0  0  0  0  0  0  0  0  0
   -0.5521   -0.6562    0.0000 C   0  0  0  0  0  0  0  0  0  0  0  0
   -1.2666   -1.0687    0.0000 S   0  0  0  0  0  0  0  0  0  0  0  0
   -1.2666   -1.8937    0.0000 N   0  0  0  0  0  0  0  0  0  0  0  0
   -1.9810   -2.3062    0.0000 O   0  0  0  0  0  0  0  0  0  0  0  0
   -1.2666    0.5813    0.0000 C   0  0  0  0  0  0  0  0  0  0  0  0
   -1.2666    1.4063    0.0000 O   0  0  0  0  0  0  0  0  0  0  0  0
   -1.9810    0.1688    0.0000 N   0  0  0  0  0  0  0  0  0  0  0  0
   -2.6955    0.5813    0.0000 C   0  0  0  0  0  0  0  0  0  0  0  0
   -3.4100    0.1688    0.0000 C   0  0  0  0  0  0  0  0  0  0  0  0
   -3.4100   -0.6562    0.0000 O   0  0  0  0  0  0  0  0  0  0  0  0
   -4.1244    0.5813    0.0000 O   0  0  0  0  0  0  0  0  0  0  0  0
    3.7347    0.1687    0.0000 C   0  0  0  0  0  0  0  0  0  0  0  0
    3.7347   -0.6563    0.0000 O   0  0  0  0  0  0  0  0  0  0  0  0
    4.4492    0.5812    0.0000 O   0  0  0  0  0  0  0  0  0  0  0  0
  2  1  1  6
  2  3  1  0
  3  4  1  0
  4  5  1  0
  5  6  2  0
  5  7  1  0
  8  7  1  0
  8  9  1  6
  9 10  1  0
 10 11  1  0
 11 12  2  0
  8 13  1  0
 13 14  2  0
 13 15  1  0
 15 16  1  0
 16 17  1  0
 17 18  1  0
 17 19  2  0
  2 20  1  0
 20 21  1  0
 20 22  2  0
M  END
</t>
  </si>
  <si>
    <t xml:space="preserve">NCGC00261552
     RDKit          2D
 32 33  0  0  0  0  0  0  0  0999 V2000
    0.0000    0.0000    0.0000 Cl  0  0  0  0  0  0  0  0  0  0  0  0
    1.6500    0.0000    0.0000 Cl  0  0  0  0  0  0  0  0  0  0  0  0
    0.3572   -4.5375    0.0000 C   0  0  0  0  0  0  0  0  0  0  0  0
   -0.3572   -4.1250    0.0000 C   0  0  0  0  0  0  0  0  0  0  0  0
   -1.0717   -4.5375    0.0000 N   0  0  0  0  0  0  0  0  0  0  0  0
   -1.7862   -4.1250    0.0000 C   0  0  0  0  0  0  0  0  0  0  0  0
   -1.7862   -3.3000    0.0000 C   0  0  0  0  0  0  0  0  0  0  0  0
   -1.0717   -2.8875    0.0000 C   0  0  0  0  0  0  0  0  0  0  0  0
   -1.0717   -2.0625    0.0000 C   0  0  0  0  0  0  0  0  0  0  0  0
   -1.7862   -1.6500    0.0000 C   0  0  0  0  0  0  0  0  0  0  0  0
   -2.5006   -2.0625    0.0000 C   0  0  0  0  0  0  0  0  0  0  0  0
   -2.5006   -2.8875    0.0000 C   0  0  0  0  0  0  0  0  0  0  0  0
   -2.5006   -4.5375    0.0000 C   0  0  0  0  0  0  0  0  0  0  0  0
   -3.2151   -4.1250    0.0000 C   0  0  0  0  0  0  0  0  0  0  0  0
   -3.9296   -4.5375    0.0000 C   0  0  0  0  0  0  0  0  0  0  0  0
   -3.9296   -5.3625    0.0000 C   0  0  0  0  0  0  0  0  0  0  0  0
   -3.2151   -5.7750    0.0000 C   0  0  0  0  0  0  0  0  0  0  0  0
   -2.5006   -5.3625    0.0000 C   0  0  0  0  0  0  0  0  0  0  0  0
    1.0717   -4.1250    0.0000 N   0  0  0  0  0  0  0  0  0  0  0  0
    1.7862   -4.5375    0.0000 C   0  0  0  0  0  0  0  0  0  0  0  0
    1.7862   -5.3625    0.0000 C   0  0  0  0  0  0  0  0  0  0  0  0
    1.0717   -5.7750    0.0000 C   0  0  0  0  0  0  0  0  0  0  0  0
    1.0717   -6.6000    0.0000 C   0  0  0  0  0  0  0  0  0  0  0  0
    1.7862   -7.0125    0.0000 C   0  0  0  0  0  0  0  0  0  0  0  0
    2.5006   -6.6000    0.0000 C   0  0  0  0  0  0  0  0  0  0  0  0
    2.5006   -5.7750    0.0000 C   0  0  0  0  0  0  0  0  0  0  0  0
    2.5006   -4.1250    0.0000 C   0  0  0  0  0  0  0  0  0  0  0  0
    3.2151   -4.5375    0.0000 C   0  0  0  0  0  0  0  0  0  0  0  0
    3.9296   -4.1250    0.0000 C   0  0  0  0  0  0  0  0  0  0  0  0
    3.9296   -3.3000    0.0000 C   0  0  0  0  0  0  0  0  0  0  0  0
    3.2151   -2.8875    0.0000 C   0  0  0  0  0  0  0  0  0  0  0  0
    2.5006   -3.3000    0.0000 C   0  0  0  0  0  0  0  0  0  0  0  0
  3  4  1  0
  4  5  1  0
  5  6  1  0
  6  7  1  0
  7  8  2  0
  8  9  1  0
  9 10  2  0
 10 11  1  0
 11 12  2  0
  7 12  1  0
  6 13  1  0
 13 14  2  0
 14 15  1  0
 15 16  2  0
 16 17  1  0
 17 18  2  0
 13 18  1  0
  3 19  1  0
 19 20  1  0
 20 21  1  0
 21 22  2  0
 22 23  1  0
 23 24  2  0
 24 25  1  0
 25 26  2  0
 21 26  1  0
 20 27  1  0
 27 28  2  0
 28 29  1  0
 29 30  2  0
 30 31  1  0
 31 32  2  0
 27 32  1  0
M  END
</t>
  </si>
  <si>
    <t xml:space="preserve">NCGC00261763
     RDKit          2D
 20 21  0  0  0  0  0  0  0  0999 V2000
    0.0000    0.0000    0.0000 Br  0  0  0  0  0  0  0  0  0  0  0  0
    3.2639   -3.0229    0.0000 C   0  0  0  0  0  0  0  0  0  0  0  0
    2.7119   -2.4098    0.0000 N   0  0  0  0  0  0  0  0  0  0  0  0
    2.9668   -1.6252    0.0000 C   0  0  0  0  0  0  0  0  0  0  0  0
    3.7515   -1.3702    0.0000 S   0  0  0  0  0  0  0  0  0  0  0  0
    3.7515   -0.5452    0.0000 N   0  0  0  0  0  0  0  0  0  0  0  0
    2.9668   -0.2903    0.0000 C   0  0  0  0  0  0  0  0  0  0  0  0
    2.4819   -0.9577    0.0000 N   0  0  0  0  0  0  0  0  0  0  0  0
    2.7119    0.4943    0.0000 C   0  0  0  0  0  0  0  0  0  0  0  0
    3.2639    1.1074    0.0000 C   0  0  0  0  0  0  0  0  0  0  0  0
    3.0090    1.8920    0.0000 C   0  0  0  0  0  0  0  0  0  0  0  0
    2.2020    2.0636    0.0000 C   0  0  0  0  0  0  0  0  0  0  0  0
    1.6500    1.4505    0.0000 C   0  0  0  0  0  0  0  0  0  0  0  0
    1.9049    0.6659    0.0000 C   0  0  0  0  0  0  0  0  0  0  0  0
    4.4189   -0.0603    0.0000 C   0  0  0  0  0  0  0  0  0  0  0  0
    5.1726   -0.3959    0.0000 C   0  0  0  0  0  0  0  0  0  0  0  0
    5.8400    0.0891    0.0000 C   0  0  0  0  0  0  0  0  0  0  0  0
    5.7538    0.9095    0.0000 C   0  0  0  0  0  0  0  0  0  0  0  0
    5.0001    1.2451    0.0000 C   0  0  0  0  0  0  0  0  0  0  0  0
    4.3327    0.7602    0.0000 C   0  0  0  0  0  0  0  0  0  0  0  0
  2  3  1  0
  3  4  2  0
  4  5  1  0
  5  6  1  0
  6  7  1  0
  7  8  2  0
  4  8  1  0
  7  9  1  0
  9 10  2  0
 10 11  1  0
 11 12  2  0
 12 13  1  0
 13 14  2  0
  9 14  1  0
  6 15  1  0
 15 16  2  0
 16 17  1  0
 17 18  2  0
 18 19  1  0
 19 20  2  0
 15 20  1  0
M  END
</t>
  </si>
  <si>
    <t xml:space="preserve">NCGC00260832
     RDKit          2D
 21 22  0  0  0  0  0  0  0  0999 V2000
    0.0000    0.0000    0.0000 Cl  0  0  0  0  0  0  0  0  0  0  0  0
    6.2619   -2.8232    0.0000 C   0  0  0  0  0  0  0  0  0  0  0  0
    6.0070   -2.0386    0.0000 N   0  0  0  0  0  0  0  0  0  0  0  0
    6.4919   -1.3711    0.0000 C   0  0  0  0  0  0  0  0  0  0  0  0
    6.0070   -0.7037    0.0000 C   0  0  0  0  0  0  0  0  0  0  0  0
    5.2224   -0.9586    0.0000 C   0  0  0  0  0  0  0  0  0  0  0  0
    4.5079   -0.5461    0.0000 C   0  0  0  0  0  0  0  0  0  0  0  0
    3.7934   -0.9586    0.0000 C   0  0  0  0  0  0  0  0  0  0  0  0
    3.0789   -0.5461    0.0000 N   0  0  0  0  0  0  0  0  0  0  0  0
    3.0789    0.2789    0.0000 C   0  0  0  0  0  0  0  0  0  0  0  0
    3.7934    0.6914    0.0000 O   0  0  0  0  0  0  0  0  0  0  0  0
    2.3645    0.6914    0.0000 N   0  0  0  0  0  0  0  0  0  0  0  0
    2.3645    1.5164    0.0000 C   0  0  0  0  0  0  0  0  0  0  0  0
    3.0789    1.9289    0.0000 C   0  0  0  0  0  0  0  0  0  0  0  0
    3.0789    2.7539    0.0000 C   0  0  0  0  0  0  0  0  0  0  0  0
    2.3645    3.1664    0.0000 C   0  0  0  0  0  0  0  0  0  0  0  0
    1.6500    2.7539    0.0000 N   0  0  0  0  0  0  0  0  0  0  0  0
    1.6500    1.9289    0.0000 C   0  0  0  0  0  0  0  0  0  0  0  0
    3.7934   -1.7836    0.0000 C   0  0  0  0  0  0  0  0  0  0  0  0
    4.5079   -2.1961    0.0000 C   0  0  0  0  0  0  0  0  0  0  0  0
    5.2224   -1.7836    0.0000 C   0  0  0  0  0  0  0  0  0  0  0  0
  2  3  1  0
  3  4  1  0
  4  5  1  0
  5  6  1  0
  6  7  2  0
  7  8  1  0
  8  9  1  0
  9 10  1  0
 10 11  2  0
 10 12  1  0
 12 13  1  0
 13 14  2  0
 14 15  1  0
 15 16  2  0
 16 17  1  0
 17 18  2  0
 13 18  1  0
  8 19  2  0
 19 20  1  0
 20 21  2  0
  3 21  1  0
  6 21  1  0
M  END
</t>
  </si>
  <si>
    <t xml:space="preserve">NCGC00260772
     RDKit          2D
 26 28  0  0  0  0  0  0  0  0999 V2000
   -0.0590   -1.2534    0.0000 C   0  0  0  0  0  0  0  0  0  0  0  0
    0.1960   -0.4688    0.0000 N   0  0  0  0  0  0  0  0  0  0  0  0
   -0.2890    0.1986    0.0000 C   0  0  0  0  0  0  0  0  0  0  0  0
    0.1960    0.8661    0.0000 N   0  0  0  0  0  0  0  0  0  0  0  0
    0.9806    0.6111    0.0000 C   0  0  0  0  0  0  0  0  0  0  0  0
    0.9806   -0.2139    0.0000 C   0  0  0  0  0  0  0  0  0  0  0  0
    1.6950   -0.6264    0.0000 C   0  0  0  0  0  0  0  0  0  0  0  0
    1.6950   -1.4514    0.0000 O   0  0  0  0  0  0  0  0  0  0  0  0
    2.4095   -0.2139    0.0000 N   0  0  0  0  0  0  0  0  0  0  0  0
    3.1240   -0.6264    0.0000 C   0  0  0  0  0  0  0  0  0  0  0  0
    3.1240   -1.4514    0.0000 C   0  0  0  0  0  0  0  0  0  0  0  0
    3.8385   -1.8639    0.0000 C   0  0  0  0  0  0  0  0  0  0  0  0
    2.4095    0.6111    0.0000 C   0  0  0  0  0  0  0  0  0  0  0  0
    3.1240    1.0236    0.0000 O   0  0  0  0  0  0  0  0  0  0  0  0
    1.6950    1.0236    0.0000 N   0  0  0  0  0  0  0  0  0  0  0  0
    1.6950    1.8486    0.0000 C   0  0  0  0  0  0  0  0  0  0  0  0
   -1.1140    0.1986    0.0000 C   0  0  0  0  0  0  0  0  0  0  0  0
   -1.5265    0.9131    0.0000 C   0  0  0  0  0  0  0  0  0  0  0  0
   -2.3515    0.9131    0.0000 C   0  0  0  0  0  0  0  0  0  0  0  0
   -2.7640    0.1986    0.0000 C   0  0  0  0  0  0  0  0  0  0  0  0
   -2.3515   -0.5158    0.0000 C   0  0  0  0  0  0  0  0  0  0  0  0
   -1.5265   -0.5158    0.0000 C   0  0  0  0  0  0  0  0  0  0  0  0
   -3.5890    0.1986    0.0000 S   0  0  0  0  0  0  0  0  0  0  0  0
   -3.5890   -0.6264    0.0000 O   0  0  0  0  0  0  0  0  0  0  0  0
   -3.5890    1.0236    0.0000 O   0  0  0  0  0  0  0  0  0  0  0  0
   -4.4140    0.1986    0.0000 O   0  0  0  0  0  0  0  0  0  0  0  0
  1  2  1  0
  2  3  1  0
  3  4  2  0
  4  5  1  0
  5  6  2  0
  2  6  1  0
  6  7  1  0
  7  8  2  0
  7  9  1  0
  9 10  1  0
 10 11  1  0
 11 12  2  0
  9 13  1  0
 13 14  2  0
 13 15  1  0
  5 15  1  0
 15 16  1  0
  3 17  1  0
 17 18  2  0
 18 19  1  0
 19 20  2  0
 20 21  1  0
 21 22  2  0
 17 22  1  0
 20 23  1  0
 23 24  1  0
 23 25  2  0
 23 26  2  0
M  END
</t>
  </si>
  <si>
    <t xml:space="preserve">NCGC00261543
     RDKit          2D
 14 13  0  0  0  0  0  0  0  0999 V2000
    0.0000    0.0000    0.0000 Cl  0  0  0  0  0  0  0  0  0  0  0  0
    3.0789   -2.0942    0.0000 C   0  0  0  0  0  0  0  0  0  0  0  0
    3.7934   -1.6817    0.0000 O   0  0  0  0  0  0  0  0  0  0  0  0
    3.7934   -0.8567    0.0000 C   0  0  0  0  0  0  0  0  0  0  0  0
    4.5079   -0.4442    0.0000 C   0  0  0  0  0  0  0  0  0  0  0  0
    5.2224   -0.8567    0.0000 O   0  0  0  0  0  0  0  0  0  0  0  0
    4.5079    0.3808    0.0000 C   0  0  0  0  0  0  0  0  0  0  0  0
    3.7934    0.7933    0.0000 C   0  0  0  0  0  0  0  0  0  0  0  0
    3.0789    0.3808    0.0000 C   0  0  0  0  0  0  0  0  0  0  0  0
    3.0789   -0.4442    0.0000 C   0  0  0  0  0  0  0  0  0  0  0  0
    2.3645    0.7933    0.0000 C   0  0  0  0  0  0  0  0  0  0  0  0
    1.6500    0.3808    0.0000 O   0  0  0  0  0  0  0  0  0  0  0  0
    2.3645    1.6183    0.0000 C   0  0  0  0  0  0  0  0  0  0  0  0
    1.6500    2.0308    0.0000 N   0  0  0  0  0  0  0  0  0  0  0  0
  2  3  1  0
  3  4  1  0
  4  5  2  0
  5  6  1  0
  5  7  1  0
  7  8  2  0
  8  9  1  0
  9 10  2  0
  4 10  1  0
  9 11  1  0
 11 12  1  0
 11 13  1  0
 13 14  1  0
M  END
</t>
  </si>
  <si>
    <t xml:space="preserve">NCGC00261174
     RDKit          2D
 20 21  0  0  0  0  0  0  0  0999 V2000
    3.0722   -1.3613    0.0000 N   0  0  0  0  0  0  0  0  0  0  0  0
    3.0722   -0.5363    0.0000 C   0  0  0  0  0  0  0  0  0  0  0  0
    3.7867   -0.1238    0.0000 O   0  0  0  0  0  0  0  0  0  0  0  0
    2.3578   -0.1238    0.0000 C   0  0  0  0  0  0  0  0  0  0  0  0
    1.6433   -0.5363    0.0000 N   0  0  0  0  0  0  0  0  0  0  0  0
    0.9288   -0.1238    0.0000 C   0  0  0  0  0  0  0  0  0  0  0  0
    0.2143   -0.5363    0.0000 C   0  0  0  0  0  0  0  0  0  0  0  0
   -0.5001   -0.1237    0.0000 C   0  0  0  0  0  0  0  0  0  0  0  0
   -0.5001    0.7013    0.0000 C   0  0  0  0  0  0  0  0  0  0  0  0
    0.2143    1.1138    0.0000 C   0  0  0  0  0  0  0  0  0  0  0  0
    0.2143    1.9388    0.0000 C   0  0  0  0  0  0  0  0  0  0  0  0
   -0.5001    2.3513    0.0000 C   0  0  0  0  0  0  0  0  0  0  0  0
   -1.2146    1.9388    0.0000 C   0  0  0  0  0  0  0  0  0  0  0  0
   -1.2146    1.1138    0.0000 C   0  0  0  0  0  0  0  0  0  0  0  0
   -1.2146   -0.5362    0.0000 C   0  0  0  0  0  0  0  0  0  0  0  0
   -1.9291   -0.1237    0.0000 C   0  0  0  0  0  0  0  0  0  0  0  0
   -2.6435   -0.5362    0.0000 C   0  0  0  0  0  0  0  0  0  0  0  0
   -2.6435   -1.3612    0.0000 C   0  0  0  0  0  0  0  0  0  0  0  0
   -1.9291   -1.7737    0.0000 C   0  0  0  0  0  0  0  0  0  0  0  0
   -1.2146   -1.3612    0.0000 C   0  0  0  0  0  0  0  0  0  0  0  0
  1  2  1  0
  2  3  2  0
  2  4  1  0
  4  5  1  0
  5  6  1  0
  6  7  1  0
  7  8  1  0
  8  9  1  0
  9 10  2  0
 10 11  1  0
 11 12  2  0
 12 13  1  0
 13 14  2  0
  9 14  1  0
  8 15  1  0
 15 16  2  0
 16 17  1  0
 17 18  2  0
 18 19  1  0
 19 20  2  0
 15 20  1  0
M  END
</t>
  </si>
  <si>
    <t xml:space="preserve">NCGC00261524
     RDKit          2D
 12 13  0  0  0  0  0  0  0  0999 V2000
   -0.2993   -1.5812    0.0000 O   0  0  0  0  0  0  0  0  0  0  0  0
    0.4152   -1.1688    0.0000 N   0  0  0  0  0  0  0  0  0  0  0  0
    1.1297   -1.5813    0.0000 O   0  0  0  0  0  0  0  0  0  0  0  0
    0.4152   -0.3438    0.0000 C   0  0  0  0  0  0  0  0  0  0  0  0
    1.1297    0.0687    0.0000 C   0  0  0  0  0  0  0  0  0  0  0  0
    1.1297    0.8937    0.0000 C   0  0  0  0  0  0  0  0  0  0  0  0
    0.4152    1.3062    0.0000 C   0  0  0  0  0  0  0  0  0  0  0  0
   -0.2993    0.8938    0.0000 C   0  0  0  0  0  0  0  0  0  0  0  0
   -0.2993    0.0688    0.0000 C   0  0  0  0  0  0  0  0  0  0  0  0
   -1.0839   -0.1862    0.0000 N   0  0  0  0  0  0  0  0  0  0  0  0
   -1.5688    0.4813    0.0000 N   0  0  0  0  0  0  0  0  0  0  0  0
   -1.0839    1.1487    0.0000 C   0  0  0  0  0  0  0  0  0  0  0  0
  1  2  1  0
  2  3  2  0
  2  4  1  0
  4  5  2  0
  5  6  1  0
  6  7  2  0
  7  8  1  0
  8  9  2  0
  4  9  1  0
  9 10  1  0
 10 11  1  0
 11 12  2  0
  8 12  1  0
M  CHG  2   1  -1   2   1
M  END
</t>
  </si>
  <si>
    <t xml:space="preserve">NCGC00261099
     RDKit          2D
 12 12  0  0  0  0  0  0  0  0999 V2000
    1.0717   -1.1688    0.0000 O   0  0  0  0  0  0  0  0  0  0  0  0
    0.3572   -1.5813    0.0000 C   0  0  0  0  0  0  0  0  0  0  0  0
    0.3572   -2.4063    0.0000 O   0  0  0  0  0  0  0  0  0  0  0  0
   -0.3572   -1.1687    0.0000 C   0  0  0  0  0  0  0  0  0  0  0  0
   -0.3572   -0.3437    0.0000 C   0  0  0  0  0  0  0  0  0  0  0  0
    0.3572    0.0688    0.0000 C   0  0  0  0  0  0  0  0  0  0  0  0
    0.3572    0.8938    0.0000 C   0  0  0  0  0  0  0  0  0  0  0  0
    1.0717    1.3063    0.0000 O   0  0  0  0  0  0  0  0  0  0  0  0
   -0.3572    1.3063    0.0000 C   0  0  0  0  0  0  0  0  0  0  0  0
   -0.3572    2.1313    0.0000 O   0  0  0  0  0  0  0  0  0  0  0  0
   -1.0717    0.8938    0.0000 C   0  0  0  0  0  0  0  0  0  0  0  0
   -1.0717    0.0688    0.0000 C   0  0  0  0  0  0  0  0  0  0  0  0
  1  2  1  0
  2  3  2  0
  2  4  1  0
  4  5  1  0
  5  6  2  0
  6  7  1  0
  7  8  1  0
  7  9  2  0
  9 10  1  0
  9 11  1  0
 11 12  2  0
  5 12  1  0
M  END
</t>
  </si>
  <si>
    <t xml:space="preserve">NCGC00261743
     RDKit          2D
 30 30  0  0  0  0  0  0  0  0999 V2000
   -0.2620   -8.5937    0.0000 C   0  0  0  0  0  0  0  0  0  0  0  0
   -0.2620   -7.7687    0.0000 C   0  0  0  0  0  0  0  0  0  0  0  0
    0.4525   -7.3562    0.0000 C   0  0  0  0  0  0  0  0  0  0  0  0
    0.4525   -6.5312    0.0000 C   0  0  0  0  0  0  0  0  0  0  0  0
    1.1670   -6.1188    0.0000 C   0  0  0  0  0  0  0  0  0  0  0  0
    1.1670   -5.2938    0.0000 C   0  0  0  0  0  0  0  0  0  0  0  0
    1.8814   -4.8813    0.0000 C   0  0  0  0  0  0  0  0  0  0  0  0
    1.8814   -4.0563    0.0000 C   0  0  0  0  0  0  0  0  0  0  0  0
    2.5959   -3.6438    0.0000 C   0  0  0  0  0  0  0  0  0  0  0  0
    2.5959   -2.8188    0.0000 C   0  0  0  0  0  0  0  0  0  0  0  0
    1.8814   -2.4063    0.0000 C   0  0  0  0  0  0  0  0  0  0  0  0
    1.8814   -1.5813    0.0000 C   0  0  0  0  0  0  0  0  0  0  0  0
    1.1670   -1.1688    0.0000 C   0  0  0  0  0  0  0  0  0  0  0  0
    1.1670   -0.3438    0.0000 C   0  0  0  0  0  0  0  0  0  0  0  0
    0.4525    0.0687    0.0000 C   0  0  0  0  0  0  0  0  0  0  0  0
    0.4525    0.8937    0.0000 C   0  0  0  0  0  0  0  0  0  0  0  0
   -0.2620    1.3062    0.0000 C   0  0  0  0  0  0  0  0  0  0  0  0
   -0.2620    2.1312    0.0000 C   0  0  0  0  0  0  0  0  0  0  0  0
    0.4525    2.5437    0.0000 O   0  0  0  0  0  0  0  0  0  0  0  0
   -0.9764    2.5437    0.0000 N   0  0  0  0  0  0  0  0  0  0  0  0
   -0.9764    3.3687    0.0000 C   0  0  0  0  0  0  0  0  0  0  0  0
   -1.6909    3.7813    0.0000 C   0  0  0  0  0  0  0  0  0  0  0  0
   -1.6909    4.6063    0.0000 C   0  0  0  0  0  0  0  0  0  0  0  0
   -0.9764    5.0187    0.0000 C   0  0  0  0  0  0  0  0  0  0  0  0
   -0.9764    5.8438    0.0000 C   0  0  0  0  0  0  0  0  0  0  0  0
   -1.6909    6.2563    0.0000 C   0  0  0  0  0  0  0  0  0  0  0  0
   -1.6909    7.0812    0.0000 O   0  0  0  0  0  0  0  0  0  0  0  0
   -2.4054    5.8438    0.0000 C   0  0  0  0  0  0  0  0  0  0  0  0
   -3.1199    6.2563    0.0000 O   0  0  0  0  0  0  0  0  0  0  0  0
   -2.4054    5.0188    0.0000 C   0  0  0  0  0  0  0  0  0  0  0  0
  1  2  1  0
  2  3  1  0
  3  4  1  0
  4  5  1  0
  5  6  1  0
  6  7  1  0
  7  8  1  0
  8  9  1  0
  9 10  2  0
 10 11  1  0
 11 12  1  0
 12 13  1  0
 13 14  1  0
 14 15  1  0
 15 16  1  0
 16 17  1  0
 17 18  1  0
 18 19  2  0
 18 20  1  0
 20 21  1  0
 21 22  1  0
 22 23  1  0
 23 24  2  0
 24 25  1  0
 25 26  2  0
 26 27  1  0
 26 28  1  0
 28 29  1  0
 28 30  2  0
 23 30  1  0
M  END
</t>
  </si>
  <si>
    <t xml:space="preserve">NCGC00261301
     RDKit          2D
 19 19  0  0  0  0  0  0  0  0999 V2000
    0.0000    0.0000    0.0000 Br  0  0  0  0  0  0  0  0  0  0  0  0
    6.6513   -2.3375    0.0000 C   0  0  0  0  0  0  0  0  0  0  0  0
    6.6513   -1.5125    0.0000 C   0  0  0  0  0  0  0  0  0  0  0  0
    5.9368   -1.1000    0.0000 C   0  0  0  0  0  0  0  0  0  0  0  0
    5.9368   -0.2750    0.0000 N   0  0  0  0  0  0  0  0  0  0  0  0
    6.6513    0.1375    0.0000 C   0  0  0  0  0  0  0  0  0  0  0  0
    7.3658   -0.2750    0.0000 C   0  0  0  0  0  0  0  0  0  0  0  0
    8.0802    0.1375    0.0000 C   0  0  0  0  0  0  0  0  0  0  0  0
    5.2224    0.1375    0.0000 C   0  0  0  0  0  0  0  0  0  0  0  0
    5.2224    0.9625    0.0000 C   0  0  0  0  0  0  0  0  0  0  0  0
    4.5079    1.3750    0.0000 C   0  0  0  0  0  0  0  0  0  0  0  0
    3.7934    0.9625    0.0000 C   0  0  0  0  0  0  0  0  0  0  0  0
    3.7934    0.1375    0.0000 C   0  0  0  0  0  0  0  0  0  0  0  0
    4.5079   -0.2750    0.0000 C   0  0  0  0  0  0  0  0  0  0  0  0
    3.0789   -0.2750    0.0000 C   0  0  0  0  0  0  0  0  0  0  0  0
    2.3645    0.1375    0.0000 C   0  0  0  0  0  0  0  0  0  0  0  0
    1.6500   -0.2750    0.0000 O   0  0  0  0  0  0  0  0  0  0  0  0
    2.3645    0.9625    0.0000 C   0  0  0  0  0  0  0  0  0  0  0  0
    3.0789    1.3750    0.0000 C   0  0  0  0  0  0  0  0  0  0  0  0
  2  3  1  0
  3  4  1  0
  4  5  1  0
  5  6  1  0
  6  7  1  0
  7  8  1  0
  5  9  1  0
  9 10  1  0
 10 11  1  0
 11 12  1  0
 12 13  2  0
 13 14  1  0
  9 14  1  0
 13 15  1  0
 15 16  2  0
 16 17  1  0
 16 18  1  0
 18 19  2  0
 12 19  1  0
M  END
</t>
  </si>
  <si>
    <t xml:space="preserve">NCGC00260704
     RDKit          2D
 36 39  0  0  1  0  0  0  0  0999 V2000
   -0.1317   -1.1061    0.0000 C   0  0  0  0  0  0  0  0  0  0  0  0
    0.4204   -0.4930    0.0000 C   0  0  0  0  0  0  0  0  0  0  0  0
    1.2273   -0.6645    0.0000 C   0  0  0  0  0  0  0  0  0  0  0  0
    1.4823   -1.4491    0.0000 C   0  0  0  0  0  0  0  0  0  0  0  0
    2.2892   -1.6207    0.0000 C   0  0  0  0  0  0  0  0  0  0  0  0
    2.8413   -1.0076    0.0000 O   0  0  0  0  0  0  0  0  0  0  0  0
    2.5442   -2.4053    0.0000 N   0  0  0  0  0  0  0  0  0  0  0  0
    3.3512   -2.5768    0.0000 C   0  0  0  0  0  0  0  0  0  0  0  0
    3.6061   -3.3614    0.0000 C   0  0  0  0  0  0  0  0  0  0  0  0
    4.4131   -3.5330    0.0000 S   0  0  0  0  0  0  0  0  0  0  0  0
    4.5846   -2.7260    0.0000 O   0  0  0  0  0  0  0  0  0  0  0  0
    4.2415   -4.3399    0.0000 O   0  0  0  0  0  0  0  0  0  0  0  0
    5.2200   -3.7045    0.0000 O   0  0  0  0  0  0  0  0  0  0  0  0
    5.4750   -4.4891    0.0000 Na  0  0  0  0  0  1  0  0  0  0  0  0
    0.1654    0.2916    0.0000 C   0  0  0  0  0  0  0  0  0  0  0  0
    0.6503    0.9591    0.0000 C   0  0  0  0  0  0  0  0  0  0  0  0
    0.1654    1.6265    0.0000 C   0  0  0  0  0  0  0  0  0  0  0  0
   -0.6192    1.3716    0.0000 C   0  0  0  0  0  0  0  0  0  0  0  0
   -1.3337    1.7841    0.0000 C   0  0  0  0  0  0  0  0  0  0  0  0
   -1.3337    2.6091    0.0000 C   0  0  0  0  0  0  0  0  0  0  0  0
   -0.6192    3.0216    0.0000 O   0  0  0  0  0  0  0  0  0  0  0  0
   -2.0481    3.0216    0.0000 C   0  0  0  0  0  0  0  0  0  0  0  0
   -2.7626    2.6091    0.0000 C   0  0  0  0  0  0  0  0  0  0  0  0
   -3.4771    3.0216    0.0000 C   0  0  0  0  0  0  0  0  0  0  0  0
   -4.1916    2.6091    0.0000 C   0  0  0  0  0  0  0  0  0  0  0  0
   -4.9060    3.0216    0.0000 O   0  0  0  0  0  0  0  0  0  0  0  0
   -4.1916    1.7841    0.0000 C   0  0  0  0  0  0  0  0  0  0  0  0
   -3.4771    1.3716    0.0000 C   0  0  0  0  0  0  0  0  0  0  0  0
   -2.7626    1.7841    0.0000 C   0  0  0  0  0  0  0  0  0  0  0  0
   -2.7626    0.9591    0.0000 C   0  0  0  0  0  0  0  0  0  0  0  0
   -2.0481    1.3716    0.0000 C   0  0  0  0  0  0  0  0  0  0  0  0
   -2.0481    0.5466    0.0000 C   0  0  0  0  0  0  0  0  0  0  0  0
   -1.3337    0.1341    0.0000 C   0  0  0  0  0  0  0  0  0  0  0  0
   -1.3337   -0.6909    0.0000 O   0  0  0  0  0  0  0  0  0  0  0  0
   -0.6192    0.5466    0.0000 C   0  0  0  0  0  0  0  0  0  0  0  0
   -0.6779   -0.2763    0.0000 C   0  0  0  0  0  0  0  0  0  0  0  0
  2  1  1  1
  2  3  1  0
  3  4  1  0
  4  5  1  0
  5  6  2  0
  5  7  1  0
  7  8  1  0
  8  9  1  0
  9 10  1  0
 10 11  2  0
 10 12  2  0
 10 13  1  0
 13 14  1  0
  2 15  1  0
 15 16  1  0
 16 17  1  0
 17 18  1  0
 18 19  1  0
 19 20  1  0
 20 21  1  1
 20 22  1  0
 22 23  1  0
 23 24  1  0
 24 25  1  0
 25 26  1  1
 25 27  1  0
 27 28  1  0
 28 29  1  0
 23 29  1  0
 29 30  1  0
 29 31  1  0
 19 31  1  0
 31 32  1  0
 32 33  1  0
 33 34  1  1
 33 35  1  0
 15 35  1  0
 18 35  1  0
 35 36  1  0
M  END
</t>
  </si>
  <si>
    <t xml:space="preserve">NCGC00260763
     RDKit          2D
  9  6  0  0  0  0  0  0  0  0999 V2000
    0.0000    0.0000    0.0000 Br  0  0  0  0  0  0  0  0  0  0  0  0
    1.6500    0.0000    0.0000 Br  0  0  0  0  0  0  0  0  0  0  0  0
    1.9393   -2.4750    0.0000 N   0  0  0  0  0  0  0  0  0  0  0  0
    1.2248   -2.8875    0.0000 C   0  0  0  0  0  0  0  0  0  0  0  0
    0.5103   -2.4750    0.0000 C   0  0  0  0  0  0  0  0  0  0  0  0
   -0.2041   -2.8875    0.0000 S   0  0  0  0  0  0  0  0  0  0  0  0
   -0.9186   -2.4750    0.0000 C   0  0  0  0  0  0  0  0  0  0  0  0
   -0.9186   -1.6500    0.0000 N   0  0  0  0  0  0  0  0  0  0  0  0
   -1.6331   -2.8875    0.0000 N   0  0  0  0  0  0  0  0  0  0  0  0
  3  4  1  0
  4  5  1  0
  5  6  1  0
  6  7  1  0
  7  8  1  0
  7  9  2  0
M  END
</t>
  </si>
  <si>
    <t xml:space="preserve">NCGC00261777
     RDKit          2D
 39 39  0  0  1  0  0  0  0  0999 V2000
    0.0000    0.0000    0.0000 Na  0  0  0  0  0 15  0  0  0  0  0  0
    1.6500    0.0000    0.0000 Na  0  0  0  0  0 15  0  0  0  0  0  0
    1.0027   -8.2917    0.0000 C   0  0  0  0  0  0  0  0  0  0  0  0
    1.5548   -7.6786    0.0000 C   0  0  0  0  0  0  0  0  0  0  0  0
    2.3617   -7.8502    0.0000 C   0  0  0  0  0  0  0  0  0  0  0  0
    1.2998   -6.8940    0.0000 C   0  0  0  0  0  0  0  0  0  0  0  0
    0.4928   -6.7225    0.0000 C   0  0  0  0  0  0  0  0  0  0  0  0
   -0.0592   -7.3356    0.0000 N   0  0  0  0  0  0  0  0  0  0  0  0
    0.1958   -8.1202    0.0000 P   0  0  0  0  0  0  0  0  0  0  0  0
   -0.5889   -8.3751    0.0000 O   0  0  0  0  0  0  0  0  0  0  0  0
    0.9804   -7.8653    0.0000 O   0  0  0  0  0  0  0  0  0  0  0  0
    0.4507   -8.9048    0.0000 O   0  0  0  0  0  0  0  0  0  0  0  0
   -0.1013   -9.5179    0.0000 C   0  0  0  0  0  0  0  0  0  0  0  0
   -0.9083   -9.3464    0.0000 O   0  0  0  0  0  0  0  0  0  0  0  0
   -1.4603   -9.9595    0.0000 C   0  0  0  0  0  0  0  0  0  0  0  0
   -2.2673   -9.7880    0.0000 C   0  0  0  0  0  0  0  0  0  0  0  0
   -1.2054  -10.7441    0.0000 C   0  0  0  0  0  0  0  0  0  0  0  0
   -1.7574  -11.3572    0.0000 O   0  0  0  0  0  0  0  0  0  0  0  0
   -0.3984  -10.9156    0.0000 C   0  0  0  0  0  0  0  0  0  0  0  0
   -0.1435  -11.7003    0.0000 O   0  0  0  0  0  0  0  0  0  0  0  0
    0.1536  -10.3025    0.0000 C   0  0  0  0  0  0  0  0  0  0  0  0
    0.9606  -10.4741    0.0000 O   0  0  0  0  0  0  0  0  0  0  0  0
    0.2379   -5.9379    0.0000 C   0  0  0  0  0  0  0  0  0  0  0  0
   -0.5691   -5.7663    0.0000 O   0  0  0  0  0  0  0  0  0  0  0  0
    0.7899   -5.3248    0.0000 N   0  0  0  0  0  0  0  0  0  0  0  0
    0.5350   -4.5402    0.0000 C   0  0  0  0  0  0  0  0  0  0  0  0
    1.0870   -3.9271    0.0000 C   0  0  0  0  0  0  0  0  0  0  0  0
    0.8321   -3.1424    0.0000 C   0  0  0  0  0  0  0  0  0  0  0  0
    1.3170   -2.4750    0.0000 C   0  0  0  0  0  0  0  0  0  0  0  0
    0.8321   -1.8076    0.0000 N   0  0  0  0  0  0  0  0  0  0  0  0
    0.0475   -2.0625    0.0000 C   0  0  0  0  0  0  0  0  0  0  0  0
    0.0475   -2.8875    0.0000 C   0  0  0  0  0  0  0  0  0  0  0  0
   -0.6670   -3.3000    0.0000 C   0  0  0  0  0  0  0  0  0  0  0  0
   -1.3815   -2.8875    0.0000 C   0  0  0  0  0  0  0  0  0  0  0  0
   -1.3815   -2.0625    0.0000 C   0  0  0  0  0  0  0  0  0  0  0  0
   -0.6670   -1.6500    0.0000 C   0  0  0  0  0  0  0  0  0  0  0  0
   -0.2720   -4.3686    0.0000 C   0  0  0  0  0  0  0  0  0  0  0  0
   -0.8240   -4.9817    0.0000 O   0  0  0  0  0  0  0  0  0  0  0  0
   -0.5269   -3.5840    0.0000 O   0  0  0  0  0  0  0  0  0  0  0  0
  3  4  1  0
  4  5  1  0
  4  6  1  0
  6  7  1  0
  7  8  1  0
  8  9  1  0
  9 10  1  0
  9 11  2  0
  9 12  1  0
 13 12  1  1
 13 14  1  0
 14 15  1  0
 15 16  1  6
 15 17  1  0
 17 18  1  1
 17 19  1  0
 19 20  1  6
 19 21  1  0
 13 21  1  0
 21 22  1  6
  7 23  1  0
 23 24  2  0
 23 25  1  0
 25 26  1  0
 26 27  1  0
 27 28  1  0
 28 29  2  0
 29 30  1  0
 30 31  1  0
 31 32  2  0
 28 32  1  0
 32 33  1  0
 33 34  2  0
 34 35  1  0
 35 36  2  0
 31 36  1  0
 26 37  1  0
 37 38  1  0
 37 39  2  0
M  CHG  4   1   1   2   1  10  -1  38  -1
M  END
</t>
  </si>
  <si>
    <t xml:space="preserve">NCGC00261010
     RDKit          2D
 30 33  0  0  1  0  0  0  0  0999 V2000
    3.8089   -3.2174    0.0000 C   0  0  0  0  0  0  0  0  0  0  0  0
    3.1415   -2.7325    0.0000 N   0  0  0  0  0  0  0  0  0  0  0  0
    2.3878   -3.0681    0.0000 C   0  0  0  0  0  0  0  0  0  0  0  0
    2.3016   -3.8886    0.0000 O   0  0  0  0  0  0  0  0  0  0  0  0
    1.7204   -2.5831    0.0000 C   0  0  0  0  0  0  0  0  0  0  0  0
    1.7204   -1.7581    0.0000 O   0  0  0  0  0  0  0  0  0  0  0  0
    0.9358   -1.5032    0.0000 C   0  0  0  0  0  0  0  0  0  0  0  0
    0.4508   -2.1706    0.0000 C   0  0  0  0  0  0  0  0  0  0  0  0
   -0.3742   -2.1706    0.0000 O   0  0  0  0  0  0  0  0  0  0  0  0
    0.9358   -2.8381    0.0000 C   0  0  0  0  0  0  0  0  0  0  0  0
    0.6808   -3.6227    0.0000 O   0  0  0  0  0  0  0  0  0  0  0  0
    0.6808   -0.7186    0.0000 N   0  0  0  0  0  0  0  0  0  0  0  0
    1.1657   -0.0511    0.0000 C   0  0  0  0  0  0  0  0  0  0  0  0
    0.6808    0.6163    0.0000 N   0  0  0  0  0  0  0  0  0  0  0  0
   -0.1038    0.3614    0.0000 C   0  0  0  0  0  0  0  0  0  0  0  0
   -0.1038   -0.4636    0.0000 C   0  0  0  0  0  0  0  0  0  0  0  0
   -0.8183   -0.8761    0.0000 N   0  0  0  0  0  0  0  0  0  0  0  0
   -1.5327   -0.4636    0.0000 C   0  0  0  0  0  0  0  0  0  0  0  0
   -2.2472   -0.8761    0.0000 Cl  0  0  0  0  0  0  0  0  0  0  0  0
   -1.5327    0.3614    0.0000 N   0  0  0  0  0  0  0  0  0  0  0  0
   -0.8183    0.7739    0.0000 C   0  0  0  0  0  0  0  0  0  0  0  0
   -0.8183    1.5989    0.0000 N   0  0  0  0  0  0  0  0  0  0  0  0
   -1.5327    2.0114    0.0000 C   0  0  0  0  0  0  0  0  0  0  0  0
   -1.5327    2.8364    0.0000 C   0  0  0  0  0  0  0  0  0  0  0  0
   -0.8183    3.2489    0.0000 C   0  0  0  0  0  0  0  0  0  0  0  0
   -0.8183    4.0739    0.0000 C   0  0  0  0  0  0  0  0  0  0  0  0
   -1.5327    4.4864    0.0000 C   0  0  0  0  0  0  0  0  0  0  0  0
   -1.5327    5.3114    0.0000 I   0  0  0  0  0  0  0  0  0  0  0  0
   -2.2472    4.0739    0.0000 C   0  0  0  0  0  0  0  0  0  0  0  0
   -2.2472    3.2489    0.0000 C   0  0  0  0  0  0  0  0  0  0  0  0
  1  2  1  0
  2  3  1  0
  3  4  2  0
  5  3  1  6
  5  6  1  0
  7  6  1  0
  7  8  1  0
  8  9  1  1
  8 10  1  0
  5 10  1  0
 10 11  1  1
  7 12  1  6
 12 13  1  0
 13 14  2  0
 14 15  1  0
 15 16  2  0
 12 16  1  0
 16 17  1  0
 17 18  2  0
 18 19  1  0
 18 20  1  0
 20 21  2  0
 15 21  1  0
 21 22  1  0
 22 23  1  0
 23 24  1  0
 24 25  2  0
 25 26  1  0
 26 27  2  0
 27 28  1  0
 27 29  1  0
 29 30  2  0
 24 30  1  0
M  END
</t>
  </si>
  <si>
    <t xml:space="preserve">NCGC00261415
     RDKit          2D
 28 29  0  0  1  0  0  0  0  0999 V2000
   -1.1483   -1.3112    0.0000 C   0  0  0  0  0  0  0  0  0  0  0  0
   -1.1483   -0.4862    0.0000 C   0  0  0  0  0  0  0  0  0  0  0  0
   -1.8627   -0.0737    0.0000 C   0  0  0  0  0  0  0  0  0  0  0  0
   -0.4338   -0.0737    0.0000 C   0  0  0  0  0  0  0  0  0  0  0  0
   -0.4338    0.7513    0.0000 N   0  0  0  0  0  0  0  0  0  0  0  0
   -1.1483    1.1638    0.0000 C   0  0  0  0  0  0  0  0  0  0  0  0
   -1.8627    0.7513    0.0000 O   0  0  0  0  0  0  0  0  0  0  0  0
   -1.1483    1.9888    0.0000 O   0  0  0  0  0  0  0  0  0  0  0  0
   -1.8627    2.4013    0.0000 C   0  0  0  0  0  0  0  0  0  0  0  0
   -1.8627    3.2263    0.0000 C   0  0  0  0  0  0  0  0  0  0  0  0
   -1.1483    3.6388    0.0000 C   0  0  0  0  0  0  0  0  0  0  0  0
   -1.1483    4.4638    0.0000 C   0  0  0  0  0  0  0  0  0  0  0  0
   -1.8627    4.8763    0.0000 C   0  0  0  0  0  0  0  0  0  0  0  0
   -2.5772    4.4638    0.0000 C   0  0  0  0  0  0  0  0  0  0  0  0
   -2.5772    3.6388    0.0000 C   0  0  0  0  0  0  0  0  0  0  0  0
    0.2807   -0.4862    0.0000 C   0  0  0  0  0  0  0  0  0  0  0  0
    0.9952   -0.0737    0.0000 O   0  0  0  0  0  0  0  0  0  0  0  0
    0.2807   -1.3112    0.0000 N   0  0  0  0  0  0  0  0  0  0  0  0
    0.9952   -1.7237    0.0000 C   0  0  0  0  0  0  0  0  0  0  0  0
    0.9952   -2.5487    0.0000 C   0  0  0  0  0  0  0  0  0  0  0  0
    1.7096   -2.9612    0.0000 C   0  0  0  0  0  0  0  0  0  0  0  0
    1.7096   -3.7862    0.0000 C   0  0  0  0  0  0  0  0  0  0  0  0
    2.4241   -4.1987    0.0000 C   0  0  0  0  0  0  0  0  0  0  0  0
    3.1386   -3.7862    0.0000 C   0  0  0  0  0  0  0  0  0  0  0  0
    3.1386   -2.9612    0.0000 C   0  0  0  0  0  0  0  0  0  0  0  0
    2.4241   -2.5487    0.0000 C   0  0  0  0  0  0  0  0  0  0  0  0
    1.7096   -1.3112    0.0000 C   0  0  0  0  0  0  0  0  0  0  0  0
    2.4241   -1.7237    0.0000 O   0  0  0  0  0  0  0  0  0  0  0  0
  1  2  1  0
  2  3  1  0
  2  4  1  0
  4  5  1  6
  5  6  1  0
  6  7  2  0
  6  8  1  0
  8  9  1  0
  9 10  1  0
 10 11  2  0
 11 12  1  0
 12 13  2  0
 13 14  1  0
 14 15  2  0
 10 15  1  0
  4 16  1  0
 16 17  2  0
 16 18  1  0
 19 18  1  0
 19 20  1  6
 20 21  1  0
 21 22  2  0
 22 23  1  0
 23 24  2  0
 24 25  1  0
 25 26  2  0
 21 26  1  0
 19 27  1  0
 27 28  2  0
M  END
</t>
  </si>
  <si>
    <t xml:space="preserve">NCGC00260854
     RDKit          2D
 21 21  0  0  0  0  0  0  0  0999 V2000
    0.8888   -1.1320    0.0000 C   0  0  0  0  0  0  0  0  0  0  0  0
    0.4763   -1.8464    0.0000 C   0  0  0  0  0  0  0  0  0  0  0  0
    0.0638   -2.5609    0.0000 C   0  0  0  0  0  0  0  0  0  0  0  0
    1.1908   -2.2589    0.0000 C   0  0  0  0  0  0  0  0  0  0  0  0
    1.1908   -3.0839    0.0000 O   0  0  0  0  0  0  0  0  0  0  0  0
   -0.2382   -1.4339    0.0000 C   0  0  0  0  0  0  0  0  0  0  0  0
   -0.2382   -0.6089    0.0000 C   0  0  0  0  0  0  0  0  0  0  0  0
    0.4763   -0.1964    0.0000 C   0  0  0  0  0  0  0  0  0  0  0  0
    0.4763    0.6286    0.0000 C   0  0  0  0  0  0  0  0  0  0  0  0
   -0.2382    1.0411    0.0000 C   0  0  0  0  0  0  0  0  0  0  0  0
   -0.2382    1.8661    0.0000 O   0  0  0  0  0  0  0  0  0  0  0  0
   -0.9526    0.6286    0.0000 C   0  0  0  0  0  0  0  0  0  0  0  0
   -0.9526   -0.1964    0.0000 C   0  0  0  0  0  0  0  0  0  0  0  0
   -1.6671    1.0411    0.0000 C   0  0  0  0  0  0  0  0  0  0  0  0
   -2.0796    0.3266    0.0000 C   0  0  0  0  0  0  0  0  0  0  0  0
   -1.2546    1.7555    0.0000 C   0  0  0  0  0  0  0  0  0  0  0  0
   -2.3816    1.4536    0.0000 C   0  0  0  0  0  0  0  0  0  0  0  0
    1.1908    1.0411    0.0000 C   0  0  0  0  0  0  0  0  0  0  0  0
    0.7783    1.7555    0.0000 C   0  0  0  0  0  0  0  0  0  0  0  0
    1.6033    0.3266    0.0000 C   0  0  0  0  0  0  0  0  0  0  0  0
    1.9053    1.4536    0.0000 C   0  0  0  0  0  0  0  0  0  0  0  0
  1  2  1  0
  2  3  1  0
  2  4  1  0
  4  5  1  0
  2  6  1  0
  6  7  1  0
  7  8  2  0
  8  9  1  0
  9 10  2  0
 10 11  1  0
 10 12  1  0
 12 13  2  0
  7 13  1  0
 12 14  1  0
 14 15  1  0
 14 16  1  0
 14 17  1  0
  9 18  1  0
 18 19  1  0
 18 20  1  0
 18 21  1  0
M  END
</t>
  </si>
  <si>
    <t xml:space="preserve">NCGC00261664
     RDKit          2D
 26 29  0  0  0  0  0  0  0  0999 V2000
    4.1562    0.1497    0.0000 C   0  0  0  0  0  0  0  0  0  0  0  0
    3.4417   -0.2628    0.0000 N   0  0  0  0  0  0  0  0  0  0  0  0
    3.4417   -1.0878    0.0000 C   0  0  0  0  0  0  0  0  0  0  0  0
    2.7272    0.1497    0.0000 S   0  0  0  0  0  0  0  0  0  0  0  0
    3.1397    0.8641    0.0000 O   0  0  0  0  0  0  0  0  0  0  0  0
    2.3147   -0.5648    0.0000 O   0  0  0  0  0  0  0  0  0  0  0  0
    2.0128    0.5622    0.0000 C   0  0  0  0  0  0  0  0  0  0  0  0
    2.0128    1.3872    0.0000 C   0  0  0  0  0  0  0  0  0  0  0  0
    1.2983    1.7997    0.0000 C   0  0  0  0  0  0  0  0  0  0  0  0
    0.5838    1.3872    0.0000 C   0  0  0  0  0  0  0  0  0  0  0  0
   -0.2008    1.6421    0.0000 N   0  0  0  0  0  0  0  0  0  0  0  0
   -0.6857    0.9747    0.0000 C   0  0  0  0  0  0  0  0  0  0  0  0
   -1.5107    0.9747    0.0000 O   0  0  0  0  0  0  0  0  0  0  0  0
   -0.2008    0.3072    0.0000 C   0  0  0  0  0  0  0  0  0  0  0  0
   -0.4557   -0.4774    0.0000 C   0  0  0  0  0  0  0  0  0  0  0  0
   -1.2627   -0.6489    0.0000 C   0  0  0  0  0  0  0  0  0  0  0  0
   -1.8758   -0.0969    0.0000 C   0  0  0  0  0  0  0  0  0  0  0  0
   -2.5903   -0.5094    0.0000 C   0  0  0  0  0  0  0  0  0  0  0  0
   -2.4188   -1.3164    0.0000 C   0  0  0  0  0  0  0  0  0  0  0  0
   -3.0319   -1.8684    0.0000 C   0  0  0  0  0  0  0  0  0  0  0  0
   -3.8165   -1.6135    0.0000 C   0  0  0  0  0  0  0  0  0  0  0  0
   -3.9880   -0.8065    0.0000 C   0  0  0  0  0  0  0  0  0  0  0  0
   -3.3749   -0.2545    0.0000 C   0  0  0  0  0  0  0  0  0  0  0  0
   -1.5983   -1.4026    0.0000 N   0  0  0  0  0  0  0  0  0  0  0  0
    0.5838    0.5622    0.0000 C   0  0  0  0  0  0  0  0  0  0  0  0
    1.2983    0.1497    0.0000 C   0  0  0  0  0  0  0  0  0  0  0  0
  1  2  1  0
  2  3  1  0
  2  4  1  0
  4  5  2  0
  4  6  2  0
  4  7  1  0
  7  8  2  0
  8  9  1  0
  9 10  2  0
 10 11  1  0
 11 12  1  0
 12 13  2  0
 12 14  1  0
 14 15  2  0
 15 16  1  0
 16 17  2  0
 17 18  1  0
 18 19  2  0
 19 20  1  0
 20 21  1  0
 21 22  1  0
 22 23  1  0
 18 23  1  0
 19 24  1  0
 16 24  1  0
 14 25  1  0
 10 25  1  0
 25 26  2  0
  7 26  1  0
M  END
</t>
  </si>
  <si>
    <t xml:space="preserve">NCGC00260786
     RDKit          2D
 15 16  0  0  0  0  0  0  0  0999 V2000
    2.5890   -1.0737    0.0000 C   0  0  0  0  0  0  0  0  0  0  0  0
    2.0370   -1.6868    0.0000 C   0  0  0  0  0  0  0  0  0  0  0  0
    2.2919   -2.4714    0.0000 O   0  0  0  0  0  0  0  0  0  0  0  0
    1.2300   -1.5152    0.0000 N   0  0  0  0  0  0  0  0  0  0  0  0
    0.9751   -0.7306    0.0000 C   0  0  0  0  0  0  0  0  0  0  0  0
    0.1681   -0.5591    0.0000 C   0  0  0  0  0  0  0  0  0  0  0  0
   -0.0868    0.2255    0.0000 C   0  0  0  0  0  0  0  0  0  0  0  0
    0.3981    0.8930    0.0000 C   0  0  0  0  0  0  0  0  0  0  0  0
   -0.0868    1.5604    0.0000 N   0  0  0  0  0  0  0  0  0  0  0  0
   -0.8715    1.3055    0.0000 C   0  0  0  0  0  0  0  0  0  0  0  0
   -0.8715    0.4805    0.0000 C   0  0  0  0  0  0  0  0  0  0  0  0
   -1.5859    0.0680    0.0000 C   0  0  0  0  0  0  0  0  0  0  0  0
   -2.3004    0.4805    0.0000 C   0  0  0  0  0  0  0  0  0  0  0  0
   -2.3004    1.3055    0.0000 C   0  0  0  0  0  0  0  0  0  0  0  0
   -1.5859    1.7180    0.0000 C   0  0  0  0  0  0  0  0  0  0  0  0
  1  2  1  0
  2  3  2  0
  2  4  1  0
  4  5  1  0
  5  6  1  0
  6  7  1  0
  7  8  2  0
  8  9  1  0
  9 10  1  0
 10 11  2  0
  7 11  1  0
 11 12  1  0
 12 13  2  0
 13 14  1  0
 14 15  2  0
 10 15  1  0
M  END
</t>
  </si>
  <si>
    <t xml:space="preserve">NCGC00260877
     RDKit          2D
 22 23  0  0  0  0  0  0  0  0999 V2000
   -0.2062    1.0717    0.0000 O   0  0  0  0  0  0  0  0  0  0  0  0
    0.2063    0.3572    0.0000 C   0  0  0  0  0  0  0  0  0  0  0  0
    1.0313    0.3572    0.0000 O   0  0  0  0  0  0  0  0  0  0  0  0
   -0.2063   -0.3572    0.0000 C   0  0  0  0  0  0  0  0  0  0  0  0
    0.2062   -1.0717    0.0000 O   0  0  0  0  0  0  0  0  0  0  0  0
   -1.0313   -0.3572    0.0000 O   0  0  0  0  0  0  0  0  0  0  0  0
    6.2047   -0.8991    0.0000 C   0  0  0  0  0  0  0  0  0  0  0  0
    5.3797   -0.8991    0.0000 C   0  0  0  0  0  0  0  0  0  0  0  0
    4.8948   -0.2317    0.0000 C   0  0  0  0  0  0  0  0  0  0  0  0
    5.1498    0.5530    0.0000 C   0  0  0  0  0  0  0  0  0  0  0  0
    4.5977    1.1661    0.0000 C   0  0  0  0  0  0  0  0  0  0  0  0
    4.7692    1.9730    0.0000 N   0  0  0  0  0  0  0  0  0  0  0  0
    4.0548    2.3855    0.0000 C   0  0  0  0  0  0  0  0  0  0  0  0
    3.4417    1.8335    0.0000 C   0  0  0  0  0  0  0  0  0  0  0  0
    3.7772    1.0798    0.0000 N   0  0  0  0  0  0  0  0  0  0  0  0
    4.1102   -0.4866    0.0000 C   0  0  0  0  0  0  0  0  0  0  0  0
    4.1102   -1.3116    0.0000 C   0  0  0  0  0  0  0  0  0  0  0  0
    4.8948   -1.5665    0.0000 S   0  0  0  0  0  0  0  0  0  0  0  0
    3.3957   -1.7241    0.0000 C   0  0  0  0  0  0  0  0  0  0  0  0
    2.6813   -1.3116    0.0000 C   0  0  0  0  0  0  0  0  0  0  0  0
    2.6813   -0.4866    0.0000 C   0  0  0  0  0  0  0  0  0  0  0  0
    3.3957   -0.0741    0.0000 C   0  0  0  0  0  0  0  0  0  0  0  0
  1  2  1  0
  2  3  2  0
  2  4  1  0
  4  5  1  0
  4  6  2  0
  7  8  1  0
  8  9  2  0
  9 10  1  0
 10 11  1  0
 11 12  2  0
 12 13  1  0
 13 14  1  0
 14 15  1  0
 11 15  1  0
  9 16  1  0
 16 17  2  0
 17 18  1  0
  8 18  1  0
 17 19  1  0
 19 20  2  0
 20 21  1  0
 21 22  2  0
 16 22  1  0
M  END
</t>
  </si>
  <si>
    <t xml:space="preserve">NCGC00261961
     RDKit          2D
 33 34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5.5539   -1.6500    0.0000 C   0  0  0  0  0  0  0  0  0  0  0  0
    4.7289   -1.6500    0.0000 C   0  0  0  0  0  0  0  0  0  0  0  0
    4.7289   -2.4750    0.0000 C   0  0  0  0  0  0  0  0  0  0  0  0
    4.0145   -1.2375    0.0000 O   0  0  0  0  0  0  0  0  0  0  0  0
    4.0145   -0.4125    0.0000 C   0  0  0  0  0  0  0  0  0  0  0  0
    4.7289    0.0000    0.0000 C   0  0  0  0  0  0  0  0  0  0  0  0
    4.7289    0.8250    0.0000 N   0  0  0  0  0  0  0  0  0  0  0  0
    4.0145    1.2375    0.0000 C   0  0  0  0  0  0  0  0  0  0  0  0
    3.3000    0.8250    0.0000 C   0  0  0  0  0  0  0  0  0  0  0  0
    3.3000    0.0000    0.0000 C   0  0  0  0  0  0  0  0  0  0  0  0
    5.4434   -0.4125    0.0000 N   0  0  0  0  0  0  0  0  0  0  0  0
    5.4434   -1.2375    0.0000 C   0  0  0  0  0  0  0  0  0  0  0  0
    6.1579    0.0000    0.0000 C   0  0  0  0  0  0  0  0  0  0  0  0
    6.8724   -0.4125    0.0000 C   0  0  0  0  0  0  0  0  0  0  0  0
    7.5868    0.0000    0.0000 C   0  0  0  0  0  0  0  0  0  0  0  0
    7.5868    0.8250    0.0000 N   0  0  0  0  0  0  0  0  0  0  0  0
    8.3013    1.2375    0.0000 C   0  0  0  0  0  0  0  0  0  0  0  0
    9.0158    0.8250    0.0000 C   0  0  0  0  0  0  0  0  0  0  0  0
    9.0158    0.0000    0.0000 C   0  0  0  0  0  0  0  0  0  0  0  0
    9.7302   -0.4125    0.0000 C   0  0  0  0  0  0  0  0  0  0  0  0
   10.4447    0.0000    0.0000 C   0  0  0  0  0  0  0  0  0  0  0  0
   10.4447    0.8250    0.0000 C   0  0  0  0  0  0  0  0  0  0  0  0
    9.7302    1.2375    0.0000 C   0  0  0  0  0  0  0  0  0  0  0  0
    6.8724    1.2375    0.0000 C   0  0  0  0  0  0  0  0  0  0  0  0
    6.1579    0.8250    0.0000 C   0  0  0  0  0  0  0  0  0  0  0  0
  1  2  1  0
  2  3  2  0
  2  4  1  0
  4  5  2  0
  5  6  1  0
  6  7  1  0
  6  8  2  0
  9 10  1  0
 10 11  1  0
 10 12  1  0
 12 13  1  0
 13 14  2  0
 14 15  1  0
 15 16  2  0
 16 17  1  0
 17 18  2  0
 13 18  1  0
 14 19  1  0
 19 20  1  0
 19 21  1  0
 21 22  1  0
 22 23  1  0
 23 24  1  0
 24 25  1  0
 25 26  1  0
 26 27  2  0
 27 28  1  0
 28 29  2  0
 29 30  1  0
 30 31  2  0
 26 31  1  0
 24 32  1  0
 32 33  1  0
 21 33  1  0
M  END
</t>
  </si>
  <si>
    <t xml:space="preserve">NCGC00261499
     RDKit          2D
 29 30  0  0  0  0  0  0  0  0999 V2000
   -0.8267   -0.4295    0.0000 C   0  0  0  0  0  0  0  0  0  0  0  0
   -0.4142    0.2850    0.0000 C   0  0  0  0  0  0  0  0  0  0  0  0
   -1.2392    0.2850    0.0000 O   0  0  0  0  0  0  0  0  0  0  0  0
   -1.6517   -0.4295    0.0000 C   0  0  0  0  0  0  0  0  0  0  0  0
   -2.3662   -0.8420    0.0000 O   0  0  0  0  0  0  0  0  0  0  0  0
   -0.9372   -0.8420    0.0000 C   0  0  0  0  0  0  0  0  0  0  0  0
   -0.9372   -1.6670    0.0000 C   0  0  0  0  0  0  0  0  0  0  0  0
   -1.6517   -2.0795    0.0000 C   0  0  0  0  0  0  0  0  0  0  0  0
   -0.2228   -2.0795    0.0000 N   0  0  0  0  0  0  0  0  0  0  0  0
    0.4917   -1.6670    0.0000 C   0  0  0  0  0  0  0  0  0  0  0  0
    1.2062   -2.0795    0.0000 C   0  0  0  0  0  0  0  0  0  0  0  0
    0.4917   -0.8420    0.0000 C   0  0  0  0  0  0  0  0  0  0  0  0
   -0.2228   -0.4295    0.0000 C   0  0  0  0  0  0  0  0  0  0  0  0
   -0.2228    0.3955    0.0000 C   0  0  0  0  0  0  0  0  0  0  0  0
    0.4917    0.8080    0.0000 C   0  0  0  0  0  0  0  0  0  0  0  0
    1.2062    0.3955    0.0000 F   0  0  0  0  0  0  0  0  0  0  0  0
    0.4917    1.6330    0.0000 C   0  0  0  0  0  0  0  0  0  0  0  0
    1.2062    2.0455    0.0000 F   0  0  0  0  0  0  0  0  0  0  0  0
   -0.2228    2.0455    0.0000 C   0  0  0  0  0  0  0  0  0  0  0  0
   -0.2228    2.8705    0.0000 F   0  0  0  0  0  0  0  0  0  0  0  0
   -0.9372    1.6330    0.0000 C   0  0  0  0  0  0  0  0  0  0  0  0
   -1.6517    2.0455    0.0000 F   0  0  0  0  0  0  0  0  0  0  0  0
   -0.9372    0.8080    0.0000 C   0  0  0  0  0  0  0  0  0  0  0  0
   -1.6517    0.3955    0.0000 F   0  0  0  0  0  0  0  0  0  0  0  0
    1.2062   -0.4295    0.0000 C   0  0  0  0  0  0  0  0  0  0  0  0
    1.6187    0.2850    0.0000 O   0  0  0  0  0  0  0  0  0  0  0  0
    1.9207   -0.8420    0.0000 O   0  0  0  0  0  0  0  0  0  0  0  0
    2.6351   -0.4295    0.0000 C   0  0  0  0  0  0  0  0  0  0  0  0
    3.3496   -0.8420    0.0000 C   0  0  0  0  0  0  0  0  0  0  0  0
  1  2  1  0
  2  3  1  0
  3  4  1  0
  4  5  2  0
  4  6  1  0
  6  7  2  0
  7  8  1  0
  7  9  1  0
  9 10  1  0
 10 11  1  0
 10 12  2  0
 12 13  1  0
  6 13  1  0
 13 14  1  0
 14 15  2  0
 15 16  1  0
 15 17  1  0
 17 18  1  0
 17 19  2  0
 19 20  1  0
 19 21  1  0
 21 22  1  0
 21 23  2  0
 14 23  1  0
 23 24  1  0
 12 25  1  0
 25 26  2  0
 25 27  1  0
 27 28  1  0
 28 29  1  0
M  END
</t>
  </si>
  <si>
    <t xml:space="preserve">NCGC00260814
     RDKit          2D
 25 28  0  0  1  0  0  0  0  0999 V2000
    0.0000    0.0000    0.0000 Cl  0  0  0  0  0  0  0  0  0  0  0  0
    5.3419   -2.9431    0.0000 N   0  0  0  0  0  0  0  0  0  0  0  0
    4.6696   -2.4677    0.0000 C   0  0  0  0  0  0  0  0  0  0  0  0
    4.5213   -1.6710    0.0000 C   0  0  0  0  0  0  0  0  0  0  0  0
    5.2402   -1.2621    0.0000 O   0  0  0  0  0  0  0  0  0  0  0  0
    5.2414   -0.4606    0.0000 C   0  0  0  0  0  0  0  0  0  0  0  0
    4.5163   -0.0273    0.0000 C   0  0  0  0  0  0  0  0  0  0  0  0
    3.7997   -0.4298    0.0000 C   0  0  0  0  0  0  0  0  0  0  0  0
    3.0680   -0.0185    0.0000 C   0  0  0  0  0  0  0  0  0  0  0  0
    3.1127    0.8156    0.0000 O   0  0  0  0  0  0  0  0  0  0  0  0
    2.3564   -0.4432    0.0000 C   0  0  0  0  0  0  0  0  0  0  0  0
    1.6572    0.0068    0.0000 O   0  0  0  0  0  0  0  0  0  0  0  0
    2.3696   -1.2724    0.0000 C   0  0  0  0  0  0  0  0  0  0  0  0
    3.0941   -1.6763    0.0000 C   0  0  0  0  0  0  0  0  0  0  0  0
    3.7997   -1.2548    0.0000 C   0  0  0  0  0  0  0  0  0  0  0  0
    5.2791    0.2978    0.0000 C   0  0  0  0  0  0  0  0  0  0  0  0
    5.9510    0.7199    0.0000 C   0  0  0  0  0  0  0  0  0  0  0  0
    5.7662    1.6687    0.0000 C   0  0  0  0  0  0  0  0  0  0  0  0
    5.0037    1.8885    0.0000 C   0  0  0  0  0  0  0  0  0  0  0  0
    4.3256    1.3610    0.0000 C   0  0  0  0  0  0  0  0  0  0  0  0
    4.6742    2.0643    0.0000 C   0  0  0  0  0  0  0  0  0  0  0  0
    5.4937    1.8593    0.0000 C   0  0  0  0  0  0  0  0  0  0  0  0
    6.4303    1.8271    0.0000 C   0  0  0  0  0  0  0  0  0  0  0  0
    5.5462    0.8629    0.0000 C   0  0  0  0  0  0  0  0  0  0  0  0
    4.4964    0.5550    0.0000 C   0  0  0  0  0  0  0  0  0  0  0  0
  2  3  1  0
  4  3  1  1
  4  5  1  0
  6  5  1  0
  6  7  1  1
  7  8  1  0
  8  9  2  0
  9 10  1  0
  9 11  1  0
 11 12  1  0
 11 13  2  0
 13 14  1  0
 14 15  2  0
  4 15  1  0
  8 15  1  0
  6 16  1  0
 16 17  1  0
 17 18  1  0
 18 19  1  0
 19 20  1  0
 20 21  1  0
 21 22  1  0
 22 23  1  0
 18 23  1  0
 22 24  1  0
 16 24  1  0
 20 25  1  0
 16 25  1  0
M  END
</t>
  </si>
  <si>
    <t xml:space="preserve">NCGC00261263
     RDKit          2D
 32 33  0  0  0  0  0  0  0  0999 V2000
    0.0000    0.0000    0.0000 Br  0  0  0  0  0  0  0  0  0  0  0  0
    1.6500    0.0000    0.0000 Br  0  0  0  0  0  0  0  0  0  0  0  0
    2.0508  -11.0957    0.0000 C   0  0  0  0  0  0  0  0  0  0  0  0
    1.8070  -10.3075    0.0000 N   0  0  0  0  0  0  0  0  0  0  0  0
    1.5632  -11.0957    0.0000 C   0  0  0  0  0  0  0  0  0  0  0  0
    2.5215   -9.8950    0.0000 C   0  0  0  0  0  0  0  0  0  0  0  0
    2.5215   -9.0700    0.0000 C   0  0  0  0  0  0  0  0  0  0  0  0
    1.8070   -8.6575    0.0000 O   0  0  0  0  0  0  0  0  0  0  0  0
    1.0926   -9.0700    0.0000 C   0  0  0  0  0  0  0  0  0  0  0  0
    0.2700   -9.1330    0.0000 O   0  0  0  0  0  0  0  0  0  0  0  0
    1.0926   -9.8950    0.0000 C   0  0  0  0  0  0  0  0  0  0  0  0
    0.7358   -8.3262    0.0000 C   0  0  0  0  0  0  0  0  0  0  0  0
    1.2016   -7.6453    0.0000 C   0  0  0  0  0  0  0  0  0  0  0  0
    0.8449   -6.9014    0.0000 C   0  0  0  0  0  0  0  0  0  0  0  0
    0.0223   -6.8384    0.0000 C   0  0  0  0  0  0  0  0  0  0  0  0
   -0.4436   -7.5193    0.0000 C   0  0  0  0  0  0  0  0  0  0  0  0
   -0.0868   -8.2632    0.0000 C   0  0  0  0  0  0  0  0  0  0  0  0
   -0.3345   -6.0945    0.0000 C   0  0  0  0  0  0  0  0  0  0  0  0
    0.1313   -5.4136    0.0000 C   0  0  0  0  0  0  0  0  0  0  0  0
   -0.2254   -4.6698    0.0000 C   0  0  0  0  0  0  0  0  0  0  0  0
   -1.0480   -4.6068    0.0000 C   0  0  0  0  0  0  0  0  0  0  0  0
   -1.5139   -5.2877    0.0000 C   0  0  0  0  0  0  0  0  0  0  0  0
   -1.1571   -6.0316    0.0000 C   0  0  0  0  0  0  0  0  0  0  0  0
   -1.4048   -3.8629    0.0000 C   0  0  0  0  0  0  0  0  0  0  0  0
   -0.5822   -3.9259    0.0000 O   0  0  0  0  0  0  0  0  0  0  0  0
   -0.9390   -3.1820    0.0000 C   0  0  0  0  0  0  0  0  0  0  0  0
   -1.2957   -2.4382    0.0000 N   0  0  0  0  0  0  0  0  0  0  0  0
   -1.0519   -1.6500    0.0000 C   0  0  0  0  0  0  0  0  0  0  0  0
   -0.6495   -1.9253    0.0000 C   0  0  0  0  0  0  0  0  0  0  0  0
   -2.1183   -2.3752    0.0000 C   0  0  0  0  0  0  0  0  0  0  0  0
   -2.5841   -3.0561    0.0000 C   0  0  0  0  0  0  0  0  0  0  0  0
   -2.2274   -3.8000    0.0000 O   0  0  0  0  0  0  0  0  0  0  0  0
  3  4  1  0
  4  5  1  0
  4  6  1  0
  6  7  1  0
  7  8  1  0
  8  9  1  0
  9 10  1  0
  9 11  1  0
  4 11  1  0
  9 12  1  0
 12 13  2  0
 13 14  1  0
 14 15  2  0
 15 16  1  0
 16 17  2  0
 12 17  1  0
 15 18  1  0
 18 19  2  0
 19 20  1  0
 20 21  2  0
 21 22  1  0
 22 23  2  0
 18 23  1  0
 21 24  1  0
 24 25  1  0
 24 26  1  0
 26 27  1  0
 27 28  1  0
 27 29  1  0
 27 30  1  0
 30 31  1  0
 31 32  1  0
 24 32  1  0
M  CHG  4   1  -1   2  -1   4   1  27   1
M  END
</t>
  </si>
  <si>
    <t xml:space="preserve">NCGC00261460
     RDKit          2D
 10  9  0  0  1  0  0  0  0  0999 V2000
   -0.1650    0.1429    0.0000 C   0  0  0  0  0  0  0  0  0  0  0  0
    0.6600    0.1429    0.0000 C   0  0  0  0  0  0  0  0  0  0  0  0
    1.0725   -0.5716    0.0000 C   0  0  0  0  0  0  0  0  0  0  0  0
    0.6600   -1.2860    0.0000 O   0  0  0  0  0  0  0  0  0  0  0  0
    1.8975   -0.5716    0.0000 O   0  0  0  0  0  0  0  0  0  0  0  0
   -0.5775   -0.5716    0.0000 N   0  0  0  0  0  0  0  0  0  0  0  0
   -1.4025   -0.5716    0.0000 C   0  0  0  0  0  0  0  0  0  0  0  0
   -0.5775    0.8574    0.0000 C   0  0  0  0  0  0  0  0  0  0  0  0
   -0.1650    1.5718    0.0000 O   0  0  0  0  0  0  0  0  0  0  0  0
   -1.4025    0.8574    0.0000 O   0  0  0  0  0  0  0  0  0  0  0  0
  1  2  1  1
  2  3  1  0
  3  4  1  0
  3  5  2  0
  1  6  1  0
  6  7  1  0
  1  8  1  0
  8  9  1  0
  8 10  2  0
M  END
</t>
  </si>
  <si>
    <t xml:space="preserve">NCGC00260891
     RDKit          2D
 30 31  0  0  0  0  0  0  0  0999 V2000
    0.0000    0.0000    0.0000 Cl  0  0  0  0  0  0  0  0  0  0  0  0
    1.6500    0.0000    0.0000 Cl  0  0  0  0  0  0  0  0  0  0  0  0
   -2.3475   -9.5195    0.0000 C   0  0  0  0  0  0  0  0  0  0  0  0
   -1.6331   -9.1070    0.0000 O   0  0  0  0  0  0  0  0  0  0  0  0
   -0.9186   -9.5195    0.0000 C   0  0  0  0  0  0  0  0  0  0  0  0
   -0.9186  -10.3445    0.0000 C   0  0  0  0  0  0  0  0  0  0  0  0
   -0.2041  -10.7570    0.0000 C   0  0  0  0  0  0  0  0  0  0  0  0
    0.5103  -10.3445    0.0000 C   0  0  0  0  0  0  0  0  0  0  0  0
    0.5103   -9.5195    0.0000 C   0  0  0  0  0  0  0  0  0  0  0  0
   -0.2041   -9.1070    0.0000 C   0  0  0  0  0  0  0  0  0  0  0  0
   -0.2041   -8.2820    0.0000 N   0  0  0  0  0  0  0  0  0  0  0  0
    0.5103   -7.8695    0.0000 C   0  0  0  0  0  0  0  0  0  0  0  0
    0.5103   -7.0445    0.0000 C   0  0  0  0  0  0  0  0  0  0  0  0
   -0.2041   -6.6320    0.0000 N   0  0  0  0  0  0  0  0  0  0  0  0
   -0.2041   -5.8070    0.0000 C   0  0  0  0  0  0  0  0  0  0  0  0
    0.5103   -5.3945    0.0000 C   0  0  0  0  0  0  0  0  0  0  0  0
    0.5103   -4.5695    0.0000 N   0  0  0  0  0  0  0  0  0  0  0  0
    1.2248   -4.1570    0.0000 C   0  0  0  0  0  0  0  0  0  0  0  0
    1.9393   -4.5695    0.0000 O   0  0  0  0  0  0  0  0  0  0  0  0
    1.2248   -3.3320    0.0000 C   0  0  0  0  0  0  0  0  0  0  0  0
    0.5103   -2.9195    0.0000 C   0  0  0  0  0  0  0  0  0  0  0  0
    1.1778   -2.4346    0.0000 C   0  0  0  0  0  0  0  0  0  0  0  0
    0.9228   -1.6500    0.0000 C   0  0  0  0  0  0  0  0  0  0  0  0
    0.0978   -1.6500    0.0000 C   0  0  0  0  0  0  0  0  0  0  0  0
   -0.1571   -2.4346    0.0000 C   0  0  0  0  0  0  0  0  0  0  0  0
   -0.2041   -3.3320    0.0000 C   0  0  0  0  0  0  0  0  0  0  0  0
   -0.2041   -4.1570    0.0000 C   0  0  0  0  0  0  0  0  0  0  0  0
   -0.9186   -4.5695    0.0000 O   0  0  0  0  0  0  0  0  0  0  0  0
   -0.9186   -7.0445    0.0000 C   0  0  0  0  0  0  0  0  0  0  0  0
   -0.9186   -7.8695    0.0000 C   0  0  0  0  0  0  0  0  0  0  0  0
  3  4  1  0
  4  5  1  0
  5  6  2  0
  6  7  1  0
  7  8  2  0
  8  9  1  0
  9 10  2  0
  5 10  1  0
 10 11  1  0
 11 12  1  0
 12 13  1  0
 13 14  1  0
 14 15  1  0
 15 16  1  0
 16 17  1  0
 17 18  1  0
 18 19  2  0
 18 20  1  0
 20 21  1  0
 21 22  1  0
 22 23  1  0
 23 24  1  0
 24 25  1  0
 21 25  1  0
 21 26  1  0
 26 27  1  0
 17 27  1  0
 27 28  2  0
 14 29  1  0
 29 30  1  0
 11 30  1  0
M  END
</t>
  </si>
  <si>
    <t xml:space="preserve">NCGC00260882
     RDKit          2D
 26 27  0  0  0  0  0  0  0  0999 V2000
    0.2473   -0.1428    0.0000 C   0  0  0  0  0  0  0  0  0  0  0  0
   -0.4672   -0.5553    0.0000 C   0  0  0  0  0  0  0  0  0  0  0  0
   -1.1816   -0.1428    0.0000 C   0  0  0  0  0  0  0  0  0  0  0  0
   -1.1816    0.6822    0.0000 C   0  0  0  0  0  0  0  0  0  0  0  0
   -0.4672    1.0947    0.0000 C   0  0  0  0  0  0  0  0  0  0  0  0
   -0.4672    1.9197    0.0000 C   0  0  0  0  0  0  0  0  0  0  0  0
   -1.1816    2.3322    0.0000 C   0  0  0  0  0  0  0  0  0  0  0  0
   -1.1816    3.1572    0.0000 O   0  0  0  0  0  0  0  0  0  0  0  0
   -0.4672    3.5697    0.0000 C   0  0  0  0  0  0  0  0  0  0  0  0
   -0.4672    4.3947    0.0000 C   0  0  0  0  0  0  0  0  0  0  0  0
   -1.1816    4.8072    0.0000 O   0  0  0  0  0  0  0  0  0  0  0  0
    0.2473    4.8072    0.0000 O   0  0  0  0  0  0  0  0  0  0  0  0
    0.2473    5.6322    0.0000 Na  0  0  0  0  0  1  0  0  0  0  0  0
   -1.8961    1.9197    0.0000 C   0  0  0  0  0  0  0  0  0  0  0  0
   -1.8961    1.0947    0.0000 C   0  0  0  0  0  0  0  0  0  0  0  0
   -0.4672   -1.3803    0.0000 N   0  0  0  0  0  0  0  0  0  0  0  0
    0.2473   -1.7928    0.0000 C   0  0  0  0  0  0  0  0  0  0  0  0
    0.2473   -2.6178    0.0000 C   0  0  0  0  0  0  0  0  0  0  0  0
   -0.4672   -3.0303    0.0000 O   0  0  0  0  0  0  0  0  0  0  0  0
    0.9618   -3.0303    0.0000 C   0  0  0  0  0  0  0  0  0  0  0  0
    0.9618   -3.8553    0.0000 C   0  0  0  0  0  0  0  0  0  0  0  0
    1.6763   -4.2678    0.0000 C   0  0  0  0  0  0  0  0  0  0  0  0
    1.6763   -5.0928    0.0000 Cl  0  0  0  0  0  0  0  0  0  0  0  0
    2.3907   -3.8553    0.0000 C   0  0  0  0  0  0  0  0  0  0  0  0
    2.3907   -3.0303    0.0000 C   0  0  0  0  0  0  0  0  0  0  0  0
    1.6763   -2.6178    0.0000 C   0  0  0  0  0  0  0  0  0  0  0  0
  1  2  1  0
  2  3  1  0
  3  4  1  0
  4  5  2  0
  5  6  1  0
  6  7  2  0
  7  8  1  0
  8  9  1  0
  9 10  1  0
 10 11  2  0
 10 12  1  0
 12 13  1  0
  7 14  1  0
 14 15  2  0
  4 15  1  0
  2 16  1  0
 16 17  1  0
 17 18  1  0
 18 19  1  0
 18 20  1  0
 20 21  2  0
 21 22  1  0
 22 23  1  0
 22 24  2  0
 24 25  1  0
 25 26  2  0
 20 26  1  0
M  END
</t>
  </si>
  <si>
    <t xml:space="preserve">NCGC00261547
     RDKit          2D
 46 43  0  0  0  0  0  0  0  0999 V2000
    0.0000    0.0000    0.0000 Cl  0  0  0  0  0  0  0  0  0  0  0  0
    1.6500    0.0000    0.0000 Cl  0  0  0  0  0  0  0  0  0  0  0  0
    0.0000   -1.6500    0.0000 Cl  0  0  0  0  0  0  0  0  0  0  0  0
    1.6500   -1.6500    0.0000 Cl  0  0  0  0  0  0  0  0  0  0  0  0
  -10.9892   -6.1875    0.0000 C   0  0  0  0  0  0  0  0  0  0  0  0
  -10.2748   -5.7750    0.0000 O   0  0  0  0  0  0  0  0  0  0  0  0
  -10.2748   -4.9500    0.0000 C   0  0  0  0  0  0  0  0  0  0  0  0
   -9.5603   -4.5375    0.0000 C   0  0  0  0  0  0  0  0  0  0  0  0
   -8.8458   -4.9500    0.0000 C   0  0  0  0  0  0  0  0  0  0  0  0
   -8.1314   -4.5375    0.0000 N   0  0  0  0  0  0  0  0  0  0  0  0
   -7.4169   -4.9500    0.0000 C   0  0  0  0  0  0  0  0  0  0  0  0
   -6.7024   -4.5375    0.0000 C   0  0  0  0  0  0  0  0  0  0  0  0
   -5.9879   -4.9500    0.0000 C   0  0  0  0  0  0  0  0  0  0  0  0
   -5.2735   -4.5375    0.0000 C   0  0  0  0  0  0  0  0  0  0  0  0
   -4.5590   -4.9500    0.0000 C   0  0  0  0  0  0  0  0  0  0  0  0
   -3.8445   -4.5375    0.0000 C   0  0  0  0  0  0  0  0  0  0  0  0
   -3.1301   -4.9500    0.0000 N   0  0  0  0  0  0  0  0  0  0  0  0
   -2.4156   -4.5375    0.0000 C   0  0  0  0  0  0  0  0  0  0  0  0
   -1.7011   -4.9500    0.0000 C   0  0  0  0  0  0  0  0  0  0  0  0
   -0.9867   -4.5375    0.0000 C   0  0  0  0  0  0  0  0  0  0  0  0
   -0.2722   -4.9500    0.0000 C   0  0  0  0  0  0  0  0  0  0  0  0
    0.4423   -4.5375    0.0000 C   0  0  0  0  0  0  0  0  0  0  0  0
    1.1568   -4.9500    0.0000 C   0  0  0  0  0  0  0  0  0  0  0  0
    1.8712   -4.5375    0.0000 C   0  0  0  0  0  0  0  0  0  0  0  0
    2.5857   -4.9500    0.0000 C   0  0  0  0  0  0  0  0  0  0  0  0
    3.3002   -4.5375    0.0000 N   0  0  0  0  0  0  0  0  0  0  0  0
    4.0146   -4.9500    0.0000 C   0  0  0  0  0  0  0  0  0  0  0  0
    4.7291   -4.5375    0.0000 C   0  0  0  0  0  0  0  0  0  0  0  0
    5.4436   -4.9500    0.0000 C   0  0  0  0  0  0  0  0  0  0  0  0
    6.1581   -4.5375    0.0000 C   0  0  0  0  0  0  0  0  0  0  0  0
    6.8725   -4.9500    0.0000 C   0  0  0  0  0  0  0  0  0  0  0  0
    7.5870   -4.5375    0.0000 C   0  0  0  0  0  0  0  0  0  0  0  0
    8.3015   -4.9500    0.0000 N   0  0  0  0  0  0  0  0  0  0  0  0
    9.0159   -4.5375    0.0000 C   0  0  0  0  0  0  0  0  0  0  0  0
    9.7304   -4.9500    0.0000 C   0  0  0  0  0  0  0  0  0  0  0  0
    9.7304   -5.7750    0.0000 C   0  0  0  0  0  0  0  0  0  0  0  0
    9.0159   -6.1875    0.0000 O   0  0  0  0  0  0  0  0  0  0  0  0
    9.0159   -7.0125    0.0000 C   0  0  0  0  0  0  0  0  0  0  0  0
   10.4449   -6.1875    0.0000 C   0  0  0  0  0  0  0  0  0  0  0  0
   11.1594   -5.7750    0.0000 C   0  0  0  0  0  0  0  0  0  0  0  0
   11.1594   -4.9500    0.0000 C   0  0  0  0  0  0  0  0  0  0  0  0
   10.4449   -4.5375    0.0000 C   0  0  0  0  0  0  0  0  0  0  0  0
   -9.5603   -3.7125    0.0000 C   0  0  0  0  0  0  0  0  0  0  0  0
  -10.2748   -3.3000    0.0000 C   0  0  0  0  0  0  0  0  0  0  0  0
  -10.9892   -3.7125    0.0000 C   0  0  0  0  0  0  0  0  0  0  0  0
  -10.9892   -4.5375    0.0000 C   0  0  0  0  0  0  0  0  0  0  0  0
  5  6  1  0
  6  7  1  0
  7  8  2  0
  8  9  1  0
  9 10  1  0
 10 11  1  0
 11 12  1  0
 12 13  1  0
 13 14  1  0
 14 15  1  0
 15 16  1  0
 16 17  1  0
 17 18  1  0
 18 19  1  0
 19 20  1  0
 20 21  1  0
 21 22  1  0
 22 23  1  0
 23 24  1  0
 24 25  1  0
 25 26  1  0
 26 27  1  0
 27 28  1  0
 28 29  1  0
 29 30  1  0
 30 31  1  0
 31 32  1  0
 32 33  1  0
 33 34  1  0
 34 35  1  0
 35 36  2  0
 36 37  1  0
 37 38  1  0
 36 39  1  0
 39 40  2  0
 40 41  1  0
 41 42  2  0
 35 42  1  0
  8 43  1  0
 43 44  2  0
 44 45  1  0
 45 46  2  0
  7 46  1  0
M  END
</t>
  </si>
  <si>
    <t xml:space="preserve">NCGC00261401
     RDKit          2D
 14 15  0  0  0  0  0  0  0  0999 V2000
    2.2965    0.3241    0.0000 O   0  0  0  0  0  0  0  0  0  0  0  0
    1.5820    0.7366    0.0000 C   0  0  0  0  0  0  0  0  0  0  0  0
    1.5820    1.5616    0.0000 O   0  0  0  0  0  0  0  0  0  0  0  0
    0.8676    0.3241    0.0000 C   0  0  0  0  0  0  0  0  0  0  0  0
    0.1531    0.7366    0.0000 N   0  0  0  0  0  0  0  0  0  0  0  0
   -0.5614    0.3241    0.0000 C   0  0  0  0  0  0  0  0  0  0  0  0
   -1.2758    0.7366    0.0000 C   0  0  0  0  0  0  0  0  0  0  0  0
   -1.9903    0.3241    0.0000 C   0  0  0  0  0  0  0  0  0  0  0  0
   -1.9903   -0.5009    0.0000 C   0  0  0  0  0  0  0  0  0  0  0  0
   -1.2758   -0.9134    0.0000 C   0  0  0  0  0  0  0  0  0  0  0  0
   -0.5614   -0.5009    0.0000 C   0  0  0  0  0  0  0  0  0  0  0  0
    0.1531   -0.9134    0.0000 C   0  0  0  0  0  0  0  0  0  0  0  0
    0.1531   -1.7384    0.0000 O   0  0  0  0  0  0  0  0  0  0  0  0
    0.8676   -0.5009    0.0000 C   0  0  0  0  0  0  0  0  0  0  0  0
  1  2  1  0
  2  3  2  0
  2  4  1  0
  4  5  2  0
  5  6  1  0
  6  7  2  0
  7  8  1  0
  8  9  2  0
  9 10  1  0
 10 11  2  0
  6 11  1  0
 11 12  1  0
 12 13  1  0
 12 14  2  0
  4 14  1  0
M  END
</t>
  </si>
  <si>
    <t xml:space="preserve">NCGC00261300
     RDKit          2D
 27 28  0  0  0  0  0  0  0  0999 V2000
    4.1810   -2.2000    0.0000 C   0  0  0  0  0  0  0  0  0  0  0  0
    3.4665   -2.6125    0.0000 C   0  0  0  0  0  0  0  0  0  0  0  0
    2.7520   -2.2000    0.0000 O   0  0  0  0  0  0  0  0  0  0  0  0
    2.0376   -2.6125    0.0000 C   0  0  0  0  0  0  0  0  0  0  0  0
    2.0376   -3.4375    0.0000 O   0  0  0  0  0  0  0  0  0  0  0  0
    1.3231   -2.2000    0.0000 N   0  0  0  0  0  0  0  0  0  0  0  0
    1.3231   -1.3750    0.0000 C   0  0  0  0  0  0  0  0  0  0  0  0
    0.6086   -0.9625    0.0000 C   0  0  0  0  0  0  0  0  0  0  0  0
   -0.1058   -1.3750    0.0000 N   0  0  0  0  0  0  0  0  0  0  0  0
   -0.1058   -2.2000    0.0000 C   0  0  0  0  0  0  0  0  0  0  0  0
    0.6086   -2.6125    0.0000 C   0  0  0  0  0  0  0  0  0  0  0  0
   -0.8203   -0.9625    0.0000 N   0  0  0  0  0  0  0  0  0  0  0  0
   -1.5348   -1.3750    0.0000 O   0  0  0  0  0  0  0  0  0  0  0  0
   -0.8203   -0.1375    0.0000 N   0  0  0  0  0  0  0  0  0  0  0  0
   -1.5348    0.2750    0.0000 O   0  0  0  0  0  0  0  0  0  0  0  0
   -1.5348    1.1000    0.0000 C   0  0  0  0  0  0  0  0  0  0  0  0
   -0.8203    1.5125    0.0000 C   0  0  0  0  0  0  0  0  0  0  0  0
   -0.8203    2.3375    0.0000 C   0  0  0  0  0  0  0  0  0  0  0  0
   -1.5348    2.7500    0.0000 C   0  0  0  0  0  0  0  0  0  0  0  0
   -2.2493    2.3375    0.0000 C   0  0  0  0  0  0  0  0  0  0  0  0
   -2.2493    1.5125    0.0000 C   0  0  0  0  0  0  0  0  0  0  0  0
   -1.5348    3.5750    0.0000 N   0  0  0  0  0  0  0  0  0  0  0  0
   -2.2493    3.9875    0.0000 O   0  0  0  0  0  0  0  0  0  0  0  0
   -0.8203    3.9875    0.0000 O   0  0  0  0  0  0  0  0  0  0  0  0
   -0.1058    1.1000    0.0000 N   0  0  0  0  0  0  0  0  0  0  0  0
   -0.1058    0.2750    0.0000 O   0  0  0  0  0  0  0  0  0  0  0  0
    0.6086    1.5125    0.0000 O   0  0  0  0  0  0  0  0  0  0  0  0
  1  2  1  0
  2  3  1  0
  3  4  1  0
  4  5  2  0
  4  6  1  0
  6  7  1  0
  7  8  1  0
  8  9  1  0
  9 10  1  0
 10 11  1  0
  6 11  1  0
  9 12  1  0
 12 13  1  0
 12 14  2  0
 14 15  1  0
 15 16  1  0
 16 17  2  0
 17 18  1  0
 18 19  2  0
 19 20  1  0
 20 21  2  0
 16 21  1  0
 19 22  1  0
 22 23  1  0
 22 24  2  0
 17 25  1  0
 25 26  1  0
 25 27  2  0
M  CHG  6  12   1  13  -1  22   1  23  -1  25   1  26  -1
M  END
</t>
  </si>
  <si>
    <t xml:space="preserve">NCGC00261437
     RDKit          2D
 36 39  0  0  0  0  0  0  0  0999 V2000
   -0.2060    1.0709    0.0000 O   0  0  0  0  0  0  0  0  0  0  0  0
    0.2061    0.3569    0.0000 C   0  0  0  0  0  0  0  0  0  0  0  0
    1.0305    0.3569    0.0000 O   0  0  0  0  0  0  0  0  0  0  0  0
   -0.2061   -0.3569    0.0000 C   0  0  0  0  0  0  0  0  0  0  0  0
    0.2060   -1.0709    0.0000 O   0  0  0  0  0  0  0  0  0  0  0  0
   -1.0305   -0.3569    0.0000 O   0  0  0  0  0  0  0  0  0  0  0  0
    8.9255    0.8532    0.0000 I   0  0  0  0  0  0  0  0  0  0  0  0
    8.7534    0.0453    0.0000 C   0  0  0  0  0  0  0  0  0  0  0  0
    7.9620   -0.1781    0.0000 C   0  0  0  0  0  0  0  0  0  0  0  0
    7.3486    0.3493    0.0000 C   0  0  0  0  0  0  0  0  0  0  0  0
    6.5485    0.2175    0.0000 N   0  0  0  0  0  0  0  0  0  0  0  0
    6.2360    0.9653    0.0000 C   0  0  0  0  0  0  0  0  0  0  0  0
    6.2436    1.7560    0.0000 C   0  0  0  0  0  0  0  0  0  0  0  0
    5.5845    2.2752    0.0000 C   0  0  0  0  0  0  0  0  0  0  0  0
    4.8252    1.9558    0.0000 C   0  0  0  0  0  0  0  0  0  0  0  0
    4.7458    1.1454    0.0000 N   0  0  0  0  0  0  0  0  0  0  0  0
    5.3275    1.7221    0.0000 C   0  0  0  0  0  0  0  0  0  0  0  0
    5.9282    0.9111    0.0000 C   0  0  0  0  0  0  0  0  0  0  0  0
    5.3614    0.5988    0.0000 C   0  0  0  0  0  0  0  0  0  0  0  0
    4.9287   -0.1518    0.0000 C   0  0  0  0  0  0  0  0  0  0  0  0
    4.9668   -1.0108    0.0000 C   0  0  0  0  0  0  0  0  0  0  0  0
    4.2524   -1.4295    0.0000 C   0  0  0  0  0  0  0  0  0  0  0  0
    4.2492   -2.2552    0.0000 C   0  0  0  0  0  0  0  0  0  0  0  0
    4.9605   -2.6693    0.0000 C   0  0  0  0  0  0  0  0  0  0  0  0
    5.6752   -2.2613    0.0000 C   0  0  0  0  0  0  0  0  0  0  0  0
    5.6789   -1.4357    0.0000 C   0  0  0  0  0  0  0  0  0  0  0  0
    4.1207    0.0916    0.0000 C   0  0  0  0  0  0  0  0  0  0  0  0
    4.1024    0.9167    0.0000 C   0  0  0  0  0  0  0  0  0  0  0  0
    3.3874    1.3227    0.0000 C   0  0  0  0  0  0  0  0  0  0  0  0
    2.6793    0.9029    0.0000 C   0  0  0  0  0  0  0  0  0  0  0  0
    2.6879    0.0787    0.0000 C   0  0  0  0  0  0  0  0  0  0  0  0
    3.4076   -0.3260    0.0000 C   0  0  0  0  0  0  0  0  0  0  0  0
    7.7510   -0.9736    0.0000 C   0  0  0  0  0  0  0  0  0  0  0  0
    8.3378   -1.5514    0.0000 C   0  0  0  0  0  0  0  0  0  0  0  0
    9.1331   -1.3321    0.0000 C   0  0  0  0  0  0  0  0  0  0  0  0
    9.3403   -0.5332    0.0000 C   0  0  0  0  0  0  0  0  0  0  0  0
  1  2  1  0
  2  3  2  0
  2  4  1  0
  4  5  1  0
  4  6  2  0
  7  8  1  0
  8  9  2  0
  9 10  1  0
 10 11  1  0
 11 12  1  0
 12 13  1  0
 13 14  1  0
 14 15  1  0
 15 16  1  0
 16 17  1  0
 17 18  1  0
 13 18  1  0
 16 19  1  0
 12 19  1  0
 19 20  1  0
 20 21  1  0
 21 22  2  0
 22 23  1  0
 23 24  2  0
 24 25  1  0
 25 26  2  0
 21 26  1  0
 20 27  1  0
 27 28  2  0
 28 29  1  0
 29 30  2  0
 30 31  1  0
 31 32  2  0
 27 32  1  0
  9 33  1  0
 33 34  2  0
 34 35  1  0
 35 36  2  0
  8 36  1  0
M  END
</t>
  </si>
  <si>
    <t xml:space="preserve">NCGC00261854
     RDKit          2D
 31 33  0  0  0  0  0  0  0  0999 V2000
    0.0000    0.0000    0.0000 Cl  0  0  0  0  0  0  0  0  0  0  0  0
    7.3658    3.4172    0.0000 C   0  0  0  0  0  0  0  0  0  0  0  0
    7.3658    2.5922    0.0000 O   0  0  0  0  0  0  0  0  0  0  0  0
    6.6513    2.1797    0.0000 C   0  0  0  0  0  0  0  0  0  0  0  0
    5.9368    2.5922    0.0000 C   0  0  0  0  0  0  0  0  0  0  0  0
    5.2224    2.1797    0.0000 C   0  0  0  0  0  0  0  0  0  0  0  0
    5.2224    1.3547    0.0000 C   0  0  0  0  0  0  0  0  0  0  0  0
    5.9368    0.9422    0.0000 C   0  0  0  0  0  0  0  0  0  0  0  0
    6.6513    1.3547    0.0000 C   0  0  0  0  0  0  0  0  0  0  0  0
    7.3658    0.9422    0.0000 O   0  0  0  0  0  0  0  0  0  0  0  0
    7.3658    0.1172    0.0000 C   0  0  0  0  0  0  0  0  0  0  0  0
    4.5079    0.9422    0.0000 C   0  0  0  0  0  0  0  0  0  0  0  0
    3.7934    1.3547    0.0000 C   0  0  0  0  0  0  0  0  0  0  0  0
    3.0789    0.9422    0.0000 C   0  0  0  0  0  0  0  0  0  0  0  0
    2.2943    1.1971    0.0000 N   0  0  0  0  0  0  0  0  0  0  0  0
    1.8094    0.5297    0.0000 C   0  0  0  0  0  0  0  0  0  0  0  0
    2.2943   -0.1378    0.0000 C   0  0  0  0  0  0  0  0  0  0  0  0
    2.0394   -0.9224    0.0000 C   0  0  0  0  0  0  0  0  0  0  0  0
    3.0789    0.1172    0.0000 N   0  0  0  0  0  0  0  0  0  0  0  0
    3.7934   -0.2953    0.0000 C   0  0  0  0  0  0  0  0  0  0  0  0
    3.7934   -1.1203    0.0000 N   0  0  0  0  0  0  0  0  0  0  0  0
    3.0789   -1.5328    0.0000 C   0  0  0  0  0  0  0  0  0  0  0  0
    2.3645   -1.1203    0.0000 N   0  0  0  0  0  0  0  0  0  0  0  0
    1.6500   -1.5328    0.0000 C   0  0  0  0  0  0  0  0  0  0  0  0
    1.6500   -2.3578    0.0000 C   0  0  0  0  0  0  0  0  0  0  0  0
    2.3645   -2.7703    0.0000 C   0  0  0  0  0  0  0  0  0  0  0  0
    3.0789   -2.3578    0.0000 C   0  0  0  0  0  0  0  0  0  0  0  0
    3.7934   -2.7703    0.0000 C   0  0  0  0  0  0  0  0  0  0  0  0
    4.5079   -2.3578    0.0000 N   0  0  0  0  0  0  0  0  0  0  0  0
    3.7934   -3.5953    0.0000 O   0  0  0  0  0  0  0  0  0  0  0  0
    4.5079    0.1172    0.0000 N   0  0  0  0  0  0  0  0  0  0  0  0
  2  3  1  0
  3  4  1  0
  4  5  2  0
  5  6  1  0
  6  7  2  0
  7  8  1  0
  8  9  2  0
  4  9  1  0
  9 10  1  0
 10 11  1  0
  7 12  1  0
 12 13  2  0
 13 14  1  0
 14 15  2  0
 15 16  1  0
 16 17  2  0
 17 18  1  0
 17 19  1  0
 14 19  1  0
 19 20  1  0
 20 21  1  0
 21 22  1  0
 22 23  2  0
 23 24  1  0
 24 25  2  0
 25 26  1  0
 26 27  2  0
 22 27  1  0
 27 28  1  0
 28 29  1  0
 28 30  2  0
 20 31  2  0
 12 31  1  0
M  END
</t>
  </si>
  <si>
    <t xml:space="preserve">NCGC00260863
     RDKit          2D
 18 19  0  0  0  0  0  0  0  0999 V2000
    2.5124    0.8142    0.0000 C   0  0  0  0  0  0  0  0  0  0  0  0
    2.5124   -0.0108    0.0000 O   0  0  0  0  0  0  0  0  0  0  0  0
    1.7979   -0.4233    0.0000 C   0  0  0  0  0  0  0  0  0  0  0  0
    1.0834   -0.0108    0.0000 C   0  0  0  0  0  0  0  0  0  0  0  0
    0.3690   -0.4233    0.0000 C   0  0  0  0  0  0  0  0  0  0  0  0
    0.3690   -1.2483    0.0000 C   0  0  0  0  0  0  0  0  0  0  0  0
   -0.4156   -1.5032    0.0000 N   0  0  0  0  0  0  0  0  0  0  0  0
   -0.9006   -0.8358    0.0000 C   0  0  0  0  0  0  0  0  0  0  0  0
   -0.4156   -0.1684    0.0000 C   0  0  0  0  0  0  0  0  0  0  0  0
   -0.6706    0.6162    0.0000 C   0  0  0  0  0  0  0  0  0  0  0  0
   -1.4776    0.7878    0.0000 C   0  0  0  0  0  0  0  0  0  0  0  0
   -1.7325    1.5724    0.0000 N   0  0  0  0  0  0  0  0  0  0  0  0
   -2.5395    1.7439    0.0000 C   0  0  0  0  0  0  0  0  0  0  0  0
   -3.0915    1.1308    0.0000 C   0  0  0  0  0  0  0  0  0  0  0  0
   -2.7944    2.5285    0.0000 O   0  0  0  0  0  0  0  0  0  0  0  0
    1.0834   -1.6608    0.0000 C   0  0  0  0  0  0  0  0  0  0  0  0
    1.7979   -1.2483    0.0000 C   0  0  0  0  0  0  0  0  0  0  0  0
    2.5124   -1.6608    0.0000 Cl  0  0  0  0  0  0  0  0  0  0  0  0
  1  2  1  0
  2  3  1  0
  3  4  2  0
  4  5  1  0
  5  6  2  0
  6  7  1  0
  7  8  1  0
  8  9  2  0
  5  9  1  0
  9 10  1  0
 10 11  1  0
 11 12  1  0
 12 13  1  0
 13 14  1  0
 13 15  2  0
  6 16  1  0
 16 17  2  0
  3 17  1  0
 17 18  1  0
M  END
</t>
  </si>
  <si>
    <t xml:space="preserve">NCGC00261750
     RDKit          2D
 20 21  0  0  0  0  0  0  0  0999 V2000
   -0.0357   -4.2694    0.0000 C   0  0  0  0  0  0  0  0  0  0  0  0
   -0.7502   -3.8569    0.0000 O   0  0  0  0  0  0  0  0  0  0  0  0
   -0.7502   -3.0319    0.0000 C   0  0  0  0  0  0  0  0  0  0  0  0
   -0.0357   -2.6194    0.0000 C   0  0  0  0  0  0  0  0  0  0  0  0
   -0.0357   -1.7944    0.0000 C   0  0  0  0  0  0  0  0  0  0  0  0
   -0.7502   -1.3819    0.0000 C   0  0  0  0  0  0  0  0  0  0  0  0
   -0.7502   -0.5569    0.0000 N   0  0  0  0  0  0  0  0  0  0  0  0
   -0.0357   -0.1444    0.0000 C   0  0  0  0  0  0  0  0  0  0  0  0
    0.6787   -0.5569    0.0000 O   0  0  0  0  0  0  0  0  0  0  0  0
   -0.0357    0.6806    0.0000 C   0  0  0  0  0  0  0  0  0  0  0  0
    0.6787    1.0931    0.0000 C   0  0  0  0  0  0  0  0  0  0  0  0
    0.6787    1.9181    0.0000 C   0  0  0  0  0  0  0  0  0  0  0  0
    1.3932    2.3306    0.0000 C   0  0  0  0  0  0  0  0  0  0  0  0
    1.3932    3.1556    0.0000 C   0  0  0  0  0  0  0  0  0  0  0  0
    0.6787    3.5681    0.0000 C   0  0  0  0  0  0  0  0  0  0  0  0
    0.6787    4.3931    0.0000 Cl  0  0  0  0  0  0  0  0  0  0  0  0
   -0.0357    3.1556    0.0000 C   0  0  0  0  0  0  0  0  0  0  0  0
   -0.0357    2.3306    0.0000 C   0  0  0  0  0  0  0  0  0  0  0  0
   -1.4647   -1.7944    0.0000 C   0  0  0  0  0  0  0  0  0  0  0  0
   -1.4647   -2.6194    0.0000 C   0  0  0  0  0  0  0  0  0  0  0  0
  1  2  1  0
  2  3  1  0
  3  4  2  0
  4  5  1  0
  5  6  2  0
  6  7  1  0
  7  8  1  0
  8  9  2  0
  8 10  1  0
 10 11  2  0
 11 12  1  0
 12 13  2  0
 13 14  1  0
 14 15  2  0
 15 16  1  0
 15 17  1  0
 17 18  2  0
 12 18  1  0
  6 19  1  0
 19 20  2  0
  3 20  1  0
M  END
</t>
  </si>
  <si>
    <t xml:space="preserve">NCGC00261326
     RDKit          2D
 22 23  0  0  0  0  0  0  0  0999 V2000
    0.0000    0.0000    0.0000 Cl  0  0  0  0  0  0  0  0  0  0  0  0
    4.0058    2.9490    0.0000 I   0  0  0  0  0  0  0  0  0  0  0  0
    4.0058    2.1240    0.0000 C   0  0  0  0  0  0  0  0  0  0  0  0
    3.2914    1.7115    0.0000 C   0  0  0  0  0  0  0  0  0  0  0  0
    2.5769    2.1240    0.0000 C   0  0  0  0  0  0  0  0  0  0  0  0
    1.8624    1.7115    0.0000 C   0  0  0  0  0  0  0  0  0  0  0  0
    1.8624    0.8865    0.0000 C   0  0  0  0  0  0  0  0  0  0  0  0
    2.5769    0.4740    0.0000 C   0  0  0  0  0  0  0  0  0  0  0  0
    3.2914    0.8865    0.0000 C   0  0  0  0  0  0  0  0  0  0  0  0
    4.0058    0.4740    0.0000 C   0  0  0  0  0  0  0  0  0  0  0  0
    4.7203    0.8865    0.0000 C   0  0  0  0  0  0  0  0  0  0  0  0
    4.7203    1.7115    0.0000 C   0  0  0  0  0  0  0  0  0  0  0  0
    2.5769   -0.3510    0.0000 S   0  0  0  0  0  0  0  0  0  0  0  0
    3.4019   -0.3510    0.0000 O   0  0  0  0  0  0  0  0  0  0  0  0
    1.7519   -0.3510    0.0000 O   0  0  0  0  0  0  0  0  0  0  0  0
    2.5769   -1.1760    0.0000 N   0  0  0  0  0  0  0  0  0  0  0  0
    1.8336   -1.5339    0.0000 C   0  0  0  0  0  0  0  0  0  0  0  0
    1.6500   -2.3382    0.0000 C   0  0  0  0  0  0  0  0  0  0  0  0
    2.1644   -2.9832    0.0000 C   0  0  0  0  0  0  0  0  0  0  0  0
    2.9894   -2.9832    0.0000 N   0  0  0  0  0  0  0  0  0  0  0  0
    3.5038   -2.3382    0.0000 C   0  0  0  0  0  0  0  0  0  0  0  0
    3.3202   -1.5339    0.0000 C   0  0  0  0  0  0  0  0  0  0  0  0
  2  3  1  0
  3  4  2  0
  4  5  1  0
  5  6  2  0
  6  7  1  0
  7  8  2  0
  8  9  1  0
  4  9  1  0
  9 10  2  0
 10 11  1  0
 11 12  2  0
  3 12  1  0
  8 13  1  0
 13 14  2  0
 13 15  2  0
 13 16  1  0
 16 17  1  0
 17 18  1  0
 18 19  1  0
 19 20  1  0
 20 21  1  0
 21 22  1  0
 16 22  1  0
M  END
</t>
  </si>
  <si>
    <t xml:space="preserve">NCGC00261355
     RDKit          2D
 26 30  0  0  0  0  0  0  0  0999 V2000
    5.1585    0.6030    0.0000 N   0  0  0  0  0  0  0  0  0  0  0  0
    4.3335    0.6030    0.0000 C   0  0  0  0  0  0  0  0  0  0  0  0
    3.9210    1.3175    0.0000 C   0  0  0  0  0  0  0  0  0  0  0  0
    3.0960    1.3175    0.0000 C   0  0  0  0  0  0  0  0  0  0  0  0
    2.6835    0.6030    0.0000 C   0  0  0  0  0  0  0  0  0  0  0  0
    3.0960   -0.1114    0.0000 C   0  0  0  0  0  0  0  0  0  0  0  0
    3.9210   -0.1114    0.0000 C   0  0  0  0  0  0  0  0  0  0  0  0
    1.8585    0.6030    0.0000 C   0  0  0  0  0  0  0  0  0  0  0  0
    1.3736    1.2705    0.0000 N   0  0  0  0  0  0  0  0  0  0  0  0
    0.5890    1.0155    0.0000 C   0  0  0  0  0  0  0  0  0  0  0  0
    0.5890    0.1905    0.0000 C   0  0  0  0  0  0  0  0  0  0  0  0
    1.3736   -0.0644    0.0000 N   0  0  0  0  0  0  0  0  0  0  0  0
   -0.1255   -0.2220    0.0000 C   0  0  0  0  0  0  0  0  0  0  0  0
   -0.8400    0.1905    0.0000 C   0  0  0  0  0  0  0  0  0  0  0  0
   -0.8400    1.0155    0.0000 C   0  0  0  0  0  0  0  0  0  0  0  0
   -0.1255    1.4280    0.0000 C   0  0  0  0  0  0  0  0  0  0  0  0
   -1.5545   -0.2220    0.0000 C   0  0  0  0  0  0  0  0  0  0  0  0
   -2.3081    0.1136    0.0000 N   0  0  0  0  0  0  0  0  0  0  0  0
   -2.8602   -0.4995    0.0000 C   0  0  0  0  0  0  0  0  0  0  0  0
   -3.6852   -0.4995    0.0000 C   0  0  0  0  0  0  0  0  0  0  0  0
   -4.0977   -1.2140    0.0000 C   0  0  0  0  0  0  0  0  0  0  0  0
   -4.9227   -1.2140    0.0000 N   0  0  0  0  0  0  0  0  0  0  0  0
   -3.6852   -1.9284    0.0000 C   0  0  0  0  0  0  0  0  0  0  0  0
   -2.8602   -1.9284    0.0000 C   0  0  0  0  0  0  0  0  0  0  0  0
   -2.4477   -1.2140    0.0000 C   0  0  0  0  0  0  0  0  0  0  0  0
   -1.6407   -1.0424    0.0000 N   0  0  0  0  0  0  0  0  0  0  0  0
  1  2  1  0
  2  3  2  0
  3  4  1  0
  4  5  2  0
  5  6  1  0
  6  7  2  0
  2  7  1  0
  5  8  1  0
  8  9  2  0
  9 10  1  0
 10 11  2  0
 11 12  1  0
  8 12  1  0
 11 13  1  0
 13 14  2  0
 14 15  1  0
 15 16  2  0
 10 16  1  0
 14 17  1  0
 17 18  2  0
 18 19  1  0
 19 20  2  0
 20 21  1  0
 21 22  1  0
 21 23  2  0
 23 24  1  0
 24 25  2  0
 19 25  1  0
 25 26  1  0
 17 26  1  0
M  END
</t>
  </si>
  <si>
    <t xml:space="preserve">NCGC00261883
     RDKit          2D
 23 24  0  0  1  0  0  0  0  0999 V2000
   -0.4660   -2.2777    0.0000 C   0  0  0  0  0  0  0  0  0  0  0  0
    0.2485   -1.8652    0.0000 C   0  0  0  0  0  0  0  0  0  0  0  0
    0.2485   -1.0402    0.0000 N   0  0  0  0  0  0  0  0  0  0  0  0
   -0.4660   -0.6277    0.0000 C   0  0  0  0  0  0  0  0  0  0  0  0
   -1.1804   -1.0402    0.0000 O   0  0  0  0  0  0  0  0  0  0  0  0
   -0.4660    0.1973    0.0000 C   0  0  0  0  0  0  0  0  0  0  0  0
   -1.1804    0.6098    0.0000 C   0  0  0  0  0  0  0  0  0  0  0  0
   -1.1804    1.4348    0.0000 C   0  0  0  0  0  0  0  0  0  0  0  0
   -0.4660    1.8473    0.0000 C   0  0  0  0  0  0  0  0  0  0  0  0
   -0.4660    2.6723    0.0000 C   0  0  0  0  0  0  0  0  0  0  0  0
    0.2485    3.0848    0.0000 O   0  0  0  0  0  0  0  0  0  0  0  0
   -1.1804    3.0848    0.0000 C   0  0  0  0  0  0  0  0  0  0  0  0
   -1.1804    3.9098    0.0000 O   0  0  0  0  0  0  0  0  0  0  0  0
   -1.8949    2.6723    0.0000 C   0  0  0  0  0  0  0  0  0  0  0  0
   -1.8949    1.8473    0.0000 C   0  0  0  0  0  0  0  0  0  0  0  0
    0.2485    0.6098    0.0000 C   0  0  0  0  0  0  0  0  0  0  0  0
    0.9630    1.0223    0.0000 N   0  0  0  0  0  0  0  0  0  0  0  0
    0.9630   -2.2777    0.0000 C   0  0  0  0  0  0  0  0  0  0  0  0
    0.9630   -3.1027    0.0000 C   0  0  0  0  0  0  0  0  0  0  0  0
    1.6775   -3.5152    0.0000 C   0  0  0  0  0  0  0  0  0  0  0  0
    2.3919   -3.1027    0.0000 C   0  0  0  0  0  0  0  0  0  0  0  0
    2.3919   -2.2777    0.0000 C   0  0  0  0  0  0  0  0  0  0  0  0
    1.6775   -1.8652    0.0000 C   0  0  0  0  0  0  0  0  0  0  0  0
  2  1  1  6
  2  3  1  0
  3  4  1  0
  4  5  2  0
  4  6  1  0
  6  7  2  0
  7  8  1  0
  8  9  2  0
  9 10  1  0
 10 11  1  0
 10 12  2  0
 12 13  1  0
 12 14  1  0
 14 15  2  0
  8 15  1  0
  6 16  1  0
 16 17  3  0
  2 18  1  0
 18 19  2  0
 19 20  1  0
 20 21  2  0
 21 22  1  0
 22 23  2  0
 18 23  1  0
M  END
</t>
  </si>
  <si>
    <t xml:space="preserve">NCGC00260810
     RDKit          2D
 26 28  0  0  1  0  0  0  0  0999 V2000
   -3.8888    2.5178    0.0000 C   0  0  0  0  0  0  0  0  0  0  0  0
   -3.8888    1.6928    0.0000 C   0  0  0  0  0  0  0  0  0  0  0  0
   -3.1743    1.2803    0.0000 C   0  0  0  0  0  0  0  0  0  0  0  0
   -3.1743    0.4553    0.0000 C   0  0  0  0  0  0  0  0  0  0  0  0
   -2.4599    0.0428    0.0000 C   0  0  0  0  0  0  0  0  0  0  0  0
   -1.7454   -0.3697    0.0000 C   0  0  0  0  0  0  0  0  0  0  0  0
   -1.0309   -0.7822    0.0000 C   0  0  0  0  0  0  0  0  0  0  0  0
   -0.3164   -0.3697    0.0000 N   0  0  0  0  0  0  0  0  0  0  0  0
    0.3980   -0.7822    0.0000 C   0  0  0  0  0  0  0  0  0  0  0  0
    0.3980   -1.6072    0.0000 C   0  0  0  0  0  0  0  0  0  0  0  0
    1.1827   -1.8621    0.0000 N   0  0  0  0  0  0  0  0  0  0  0  0
    1.6676   -1.1947    0.0000 C   0  0  0  0  0  0  0  0  0  0  0  0
    1.1827   -0.5272    0.0000 N   0  0  0  0  0  0  0  0  0  0  0  0
    1.4376    0.2574    0.0000 C   0  0  0  0  0  0  0  0  0  0  0  0
    2.2222    0.5123    0.0000 O   0  0  0  0  0  0  0  0  0  0  0  0
    2.2222    1.3373    0.0000 C   0  0  0  0  0  0  0  0  0  0  0  0
    2.8897    1.8222    0.0000 C   0  0  0  0  0  0  0  0  0  0  0  0
    3.6433    1.4867    0.0000 O   0  0  0  0  0  0  0  0  0  0  0  0
    1.4376    1.5923    0.0000 C   0  0  0  0  0  0  0  0  0  0  0  0
    1.1827    2.3769    0.0000 O   0  0  0  0  0  0  0  0  0  0  0  0
    0.9527    0.9248    0.0000 C   0  0  0  0  0  0  0  0  0  0  0  0
    0.1277    0.9248    0.0000 O   0  0  0  0  0  0  0  0  0  0  0  0
   -0.3164   -2.0197    0.0000 C   0  0  0  0  0  0  0  0  0  0  0  0
   -0.3164   -2.8447    0.0000 N   0  0  0  0  0  0  0  0  0  0  0  0
    0.3980   -3.2572    0.0000 C   0  0  0  0  0  0  0  0  0  0  0  0
   -1.0309   -1.6072    0.0000 N   0  0  0  0  0  0  0  0  0  0  0  0
  1  2  1  0
  2  3  1  0
  3  4  1  0
  4  5  1  0
  5  6  3  0
  6  7  1  0
  7  8  2  0
  8  9  1  0
  9 10  2  0
 10 11  1  0
 11 12  2  0
 12 13  1  0
  9 13  1  0
 14 13  1  1
 14 15  1  0
 15 16  1  0
 16 17  1  1
 17 18  1  0
 16 19  1  0
 19 20  1  6
 19 21  1  0
 14 21  1  0
 21 22  1  0
 10 23  1  0
 23 24  1  0
 24 25  1  0
 23 26  2  0
  7 26  1  0
M  END
</t>
  </si>
  <si>
    <t xml:space="preserve">NCGC00260896
     RDKit          2D
 23 23  0  0  0  0  0  0  0  0999 V2000
    0.0000    0.0000    0.0000 Cl  0  0  0  0  0  0  0  0  0  0  0  0
    3.0789   -1.1437    0.0000 N   0  0  0  0  0  0  0  0  0  0  0  0
    3.7934   -0.7312    0.0000 C   0  0  0  0  0  0  0  0  0  0  0  0
    4.5079   -1.1438    0.0000 N   0  0  0  0  0  0  0  0  0  0  0  0
    4.5079   -1.9688    0.0000 C   0  0  0  0  0  0  0  0  0  0  0  0
    5.2224   -2.3813    0.0000 C   0  0  0  0  0  0  0  0  0  0  0  0
    5.2224   -3.2063    0.0000 C   0  0  0  0  0  0  0  0  0  0  0  0
    5.9368   -3.6188    0.0000 C   0  0  0  0  0  0  0  0  0  0  0  0
    6.6513   -3.2063    0.0000 C   0  0  0  0  0  0  0  0  0  0  0  0
    6.6513   -2.3813    0.0000 C   0  0  0  0  0  0  0  0  0  0  0  0
    5.9368   -1.9688    0.0000 C   0  0  0  0  0  0  0  0  0  0  0  0
    3.7934    0.0938    0.0000 N   0  0  0  0  0  0  0  0  0  0  0  0
    3.0789    0.5063    0.0000 C   0  0  0  0  0  0  0  0  0  0  0  0
    2.3645    0.0938    0.0000 O   0  0  0  0  0  0  0  0  0  0  0  0
    3.0789    1.3313    0.0000 C   0  0  0  0  0  0  0  0  0  0  0  0
    3.7934    1.7438    0.0000 N   0  0  0  0  0  0  0  0  0  0  0  0
    3.7934    2.5688    0.0000 C   0  0  0  0  0  0  0  0  0  0  0  0
    4.5079    2.9813    0.0000 Cl  0  0  0  0  0  0  0  0  0  0  0  0
    3.0789    2.9813    0.0000 C   0  0  0  0  0  0  0  0  0  0  0  0
    3.0789    3.8063    0.0000 N   0  0  0  0  0  0  0  0  0  0  0  0
    2.3645    2.5688    0.0000 N   0  0  0  0  0  0  0  0  0  0  0  0
    2.3645    1.7438    0.0000 C   0  0  0  0  0  0  0  0  0  0  0  0
    1.6500    1.3313    0.0000 N   0  0  0  0  0  0  0  0  0  0  0  0
  2  3  1  0
  3  4  1  0
  4  5  1  0
  5  6  1  0
  6  7  2  0
  7  8  1  0
  8  9  2  0
  9 10  1  0
 10 11  2  0
  6 11  1  0
  3 12  2  0
 12 13  1  0
 13 14  2  0
 13 15  1  0
 15 16  2  0
 16 17  1  0
 17 18  1  0
 17 19  2  0
 19 20  1  0
 19 21  1  0
 21 22  2  0
 15 22  1  0
 22 23  1  0
M  END
</t>
  </si>
  <si>
    <t xml:space="preserve">NCGC00261427
     RDKit          2D
 24 27  0  0  0  0  0  0  0  0999 V2000
    2.0123   -0.1027    0.0000 O   0  0  0  0  0  0  0  0  0  0  0  0
    1.2494   -0.4168    0.0000 C   0  0  0  0  0  0  0  0  0  0  0  0
    0.9945    0.3679    0.0000 C   0  0  0  0  0  0  0  0  0  0  0  0
    0.1875    0.5394    0.0000 C   0  0  0  0  0  0  0  0  0  0  0  0
   -0.3645   -0.0737    0.0000 N   0  0  0  0  0  0  0  0  0  0  0  0
   -1.1715    0.0978    0.0000 C   0  0  0  0  0  0  0  0  0  0  0  0
   -1.4265    0.8824    0.0000 C   0  0  0  0  0  0  0  0  0  0  0  0
   -0.9415    1.5499    0.0000 C   0  0  0  0  0  0  0  0  0  0  0  0
   -1.4265    2.2173    0.0000 N   0  0  0  0  0  0  0  0  0  0  0  0
   -2.2111    1.9624    0.0000 C   0  0  0  0  0  0  0  0  0  0  0  0
   -2.9256    2.3749    0.0000 C   0  0  0  0  0  0  0  0  0  0  0  0
   -3.6400    1.9624    0.0000 C   0  0  0  0  0  0  0  0  0  0  0  0
   -3.6400    1.1374    0.0000 C   0  0  0  0  0  0  0  0  0  0  0  0
   -2.9256    0.7249    0.0000 C   0  0  0  0  0  0  0  0  0  0  0  0
   -2.2111    1.1374    0.0000 C   0  0  0  0  0  0  0  0  0  0  0  0
   -0.1096   -0.8583    0.0000 C   0  0  0  0  0  0  0  0  0  0  0  0
    0.6974   -1.0298    0.0000 C   0  0  0  0  0  0  0  0  0  0  0  0
    1.8186   -1.0140    0.0000 C   0  0  0  0  0  0  0  0  0  0  0  0
    1.5859   -1.8055    0.0000 C   0  0  0  0  0  0  0  0  0  0  0  0
    2.1551   -2.4027    0.0000 C   0  0  0  0  0  0  0  0  0  0  0  0
    2.9569   -2.2084    0.0000 C   0  0  0  0  0  0  0  0  0  0  0  0
    3.5261   -2.8056    0.0000 Cl  0  0  0  0  0  0  0  0  0  0  0  0
    3.1895   -1.4169    0.0000 C   0  0  0  0  0  0  0  0  0  0  0  0
    2.6204   -0.8197    0.0000 C   0  0  0  0  0  0  0  0  0  0  0  0
  1  2  1  0
  2  3  1  0
  3  4  1  0
  4  5  1  0
  5  6  1  0
  6  7  1  0
  7  8  2  0
  8  9  1  0
  9 10  1  0
 10 11  2  0
 11 12  1  0
 12 13  2  0
 13 14  1  0
 14 15  2  0
  7 15  1  0
 10 15  1  0
  5 16  1  0
 16 17  1  0
  2 17  1  0
  2 18  1  0
 18 19  2  0
 19 20  1  0
 20 21  2  0
 21 22  1  0
 21 23  1  0
 23 24  2  0
 18 24  1  0
M  END
</t>
  </si>
  <si>
    <t xml:space="preserve">NCGC00261444
     RDKit          2D
 33 33  0  0  1  0  0  0  0  0999 V2000
    0.0000    0.0000    0.0000 Li  0  0  0  0  0 15  0  0  0  0  0  0
    1.6500    0.0000    0.0000 Li  0  0  0  0  0 15  0  0  0  0  0  0
   -3.0874   -7.3693    0.0000 N   0  0  0  0  0  0  0  0  0  0  0  0
   -3.0874   -6.5443    0.0000 C   0  0  0  0  0  0  0  0  0  0  0  0
   -3.8018   -6.1318    0.0000 N   0  0  0  0  0  0  0  0  0  0  0  0
   -3.8018   -5.3068    0.0000 C   0  0  0  0  0  0  0  0  0  0  0  0
   -3.0874   -4.8943    0.0000 N   0  0  0  0  0  0  0  0  0  0  0  0
   -2.3729   -5.3068    0.0000 C   0  0  0  0  0  0  0  0  0  0  0  0
   -2.3729   -6.1318    0.0000 C   0  0  0  0  0  0  0  0  0  0  0  0
   -1.5883   -6.3868    0.0000 N   0  0  0  0  0  0  0  0  0  0  0  0
   -1.1033   -5.7193    0.0000 C   0  0  0  0  0  0  0  0  0  0  0  0
   -1.5883   -5.0519    0.0000 N   0  0  0  0  0  0  0  0  0  0  0  0
   -1.3333   -4.2673    0.0000 C   0  0  0  0  0  0  0  0  0  0  0  0
   -0.5487   -4.0123    0.0000 O   0  0  0  0  0  0  0  0  0  0  0  0
   -0.5487   -3.1873    0.0000 C   0  0  0  0  0  0  0  0  0  0  0  0
    0.1187   -2.7024    0.0000 C   0  0  0  0  0  0  0  0  0  0  0  0
    0.8724   -3.0380    0.0000 O   0  0  0  0  0  0  0  0  0  0  0  0
    1.5398   -2.5530    0.0000 P   0  0  0  0  0  0  0  0  0  0  0  0
    1.0549   -1.8856    0.0000 O   0  0  0  0  0  0  0  0  0  0  0  0
    2.0248   -3.2205    0.0000 O   0  0  0  0  0  0  0  0  0  0  0  0
    2.2073   -2.0681    0.0000 C   0  0  0  0  0  0  0  0  0  0  0  0
    2.9610   -2.4037    0.0000 P   0  0  0  0  0  0  0  0  0  0  0  0
    3.2965   -1.6500    0.0000 O   0  0  0  0  0  0  0  0  0  0  0  0
    2.6254   -3.1574    0.0000 O   0  0  0  0  0  0  0  0  0  0  0  0
    3.7146   -2.7392    0.0000 O   0  0  0  0  0  0  0  0  0  0  0  0
    3.8009   -3.5597    0.0000 P   0  0  0  0  0  0  0  0  0  0  0  0
    4.6214   -3.4735    0.0000 O   0  0  0  0  0  0  0  0  0  0  0  0
    2.9804   -3.6459    0.0000 O   0  0  0  0  0  0  0  0  0  0  0  0
    3.8871   -4.3802    0.0000 O   0  0  0  0  0  0  0  0  0  0  0  0
   -1.3333   -2.9324    0.0000 C   0  0  0  0  0  0  0  0  0  0  0  0
   -1.5883   -2.1478    0.0000 O   0  0  0  0  0  0  0  0  0  0  0  0
   -1.8182   -3.5998    0.0000 C   0  0  0  0  0  0  0  0  0  0  0  0
   -2.6432   -3.5998    0.0000 O   0  0  0  0  0  0  0  0  0  0  0  0
  3  4  1  0
  4  5  2  0
  5  6  1  0
  6  7  2  0
  7  8  1  0
  8  9  2  0
  4  9  1  0
  9 10  1  0
 10 11  2  0
 11 12  1  0
  8 12  1  0
 13 12  1  1
 13 14  1  0
 14 15  1  0
 15 16  1  1
 16 17  1  0
 17 18  1  0
 18 19  1  0
 18 20  2  0
 18 21  1  0
 21 22  1  0
 22 23  1  0
 22 24  2  0
 22 25  1  0
 25 26  1  0
 26 27  1  0
 26 28  1  0
 26 29  2  0
 15 30  1  0
 30 31  1  0
 30 32  1  0
 13 32  1  0
 32 33  1  6
M  CHG  4   1   1   2   1  27  -1  28  -1
M  END
</t>
  </si>
  <si>
    <t xml:space="preserve">NCGC00261792
     RDKit          2D
 18 19  0  0  0  0  0  0  0  0999 V2000
    0.0000    0.0000    0.0000 Br  0  0  0  0  0  0  0  0  0  0  0  0
    3.6340   -2.8147    0.0000 O   0  0  0  0  0  0  0  0  0  0  0  0
    3.6340   -1.9897    0.0000 C   0  0  0  0  0  0  0  0  0  0  0  0
    4.3485   -1.5772    0.0000 C   0  0  0  0  0  0  0  0  0  0  0  0
    4.3485   -0.7522    0.0000 C   0  0  0  0  0  0  0  0  0  0  0  0
    3.6340   -0.3397    0.0000 C   0  0  0  0  0  0  0  0  0  0  0  0
    2.9195   -0.7522    0.0000 C   0  0  0  0  0  0  0  0  0  0  0  0
    2.9195   -1.5772    0.0000 C   0  0  0  0  0  0  0  0  0  0  0  0
    2.2051   -1.9897    0.0000 O   0  0  0  0  0  0  0  0  0  0  0  0
    3.6340    0.4853    0.0000 C   0  0  0  0  0  0  0  0  0  0  0  0
    4.3485    0.8978    0.0000 C   0  0  0  0  0  0  0  0  0  0  0  0
    4.3485    1.7228    0.0000 N   0  0  0  0  0  0  0  0  0  0  0  0
    3.6340    2.1353    0.0000 C   0  0  0  0  0  0  0  0  0  0  0  0
    2.9195    1.7228    0.0000 C   0  0  0  0  0  0  0  0  0  0  0  0
    2.9195    0.8978    0.0000 C   0  0  0  0  0  0  0  0  0  0  0  0
    2.1349    0.6429    0.0000 C   0  0  0  0  0  0  0  0  0  0  0  0
    1.6500    1.3103    0.0000 C   0  0  0  0  0  0  0  0  0  0  0  0
    2.1349    1.9777    0.0000 S   0  0  0  0  0  0  0  0  0  0  0  0
  2  3  1  0
  3  4  2  0
  4  5  1  0
  5  6  2  0
  6  7  1  0
  7  8  2  0
  3  8  1  0
  8  9  1  0
  6 10  1  0
 10 11  1  0
 11 12  1  0
 12 13  1  0
 13 14  1  0
 14 15  2  0
 10 15  1  0
 15 16  1  0
 16 17  2  0
 17 18  1  0
 14 18  1  0
M  END
</t>
  </si>
  <si>
    <t xml:space="preserve">NCGC00261127
     RDKit          2D
 13 14  0  0  0  0  0  0  0  0999 V2000
    1.8686    0.7615    0.0000 Cl  0  0  0  0  0  0  0  0  0  0  0  0
    1.1541    0.3490    0.0000 C   0  0  0  0  0  0  0  0  0  0  0  0
    0.4397    0.7615    0.0000 C   0  0  0  0  0  0  0  0  0  0  0  0
    0.4397    1.5865    0.0000 Cl  0  0  0  0  0  0  0  0  0  0  0  0
   -0.2748    0.3490    0.0000 C   0  0  0  0  0  0  0  0  0  0  0  0
   -0.9893    0.7615    0.0000 C   0  0  0  0  0  0  0  0  0  0  0  0
   -1.7037    0.3490    0.0000 C   0  0  0  0  0  0  0  0  0  0  0  0
   -1.7037   -0.4760    0.0000 C   0  0  0  0  0  0  0  0  0  0  0  0
   -0.9893   -0.8885    0.0000 C   0  0  0  0  0  0  0  0  0  0  0  0
   -0.2748   -0.4760    0.0000 C   0  0  0  0  0  0  0  0  0  0  0  0
    0.4397   -0.8885    0.0000 C   0  0  0  0  0  0  0  0  0  0  0  0
    0.4397   -1.7135    0.0000 O   0  0  0  0  0  0  0  0  0  0  0  0
    1.1541   -0.4760    0.0000 O   0  0  0  0  0  0  0  0  0  0  0  0
  1  2  1  0
  2  3  2  0
  3  4  1  0
  3  5  1  0
  5  6  2  0
  6  7  1  0
  7  8  2  0
  8  9  1  0
  9 10  2  0
  5 10  1  0
 10 11  1  0
 11 12  2  0
 11 13  1  0
  2 13  1  0
M  END
</t>
  </si>
  <si>
    <t xml:space="preserve">NCGC00261366
     RDKit          2D
 19 20  0  0  0  0  0  0  0  0999 V2000
    0.1128   -0.2388    0.0000 C   0  0  0  0  0  0  0  0  0  0  0  0
    0.1128   -1.0638    0.0000 C   0  0  0  0  0  0  0  0  0  0  0  0
   -0.6017   -1.4763    0.0000 C   0  0  0  0  0  0  0  0  0  0  0  0
   -1.3161   -1.0638    0.0000 C   0  0  0  0  0  0  0  0  0  0  0  0
   -2.0306   -1.4763    0.0000 C   0  0  0  0  0  0  0  0  0  0  0  0
   -2.0306   -2.3013    0.0000 C   0  0  0  0  0  0  0  0  0  0  0  0
   -2.7451   -2.7138    0.0000 O   0  0  0  0  0  0  0  0  0  0  0  0
   -1.3161   -2.7138    0.0000 C   0  0  0  0  0  0  0  0  0  0  0  0
   -0.6017   -2.3013    0.0000 C   0  0  0  0  0  0  0  0  0  0  0  0
    0.8273    0.1737    0.0000 C   0  0  0  0  0  0  0  0  0  0  0  0
    1.5418   -0.2388    0.0000 O   0  0  0  0  0  0  0  0  0  0  0  0
    0.8273    0.9987    0.0000 C   0  0  0  0  0  0  0  0  0  0  0  0
    1.5418    1.4112    0.0000 C   0  0  0  0  0  0  0  0  0  0  0  0
    2.2562    0.9987    0.0000 O   0  0  0  0  0  0  0  0  0  0  0  0
    1.5418    2.2362    0.0000 C   0  0  0  0  0  0  0  0  0  0  0  0
    0.8273    2.6487    0.0000 C   0  0  0  0  0  0  0  0  0  0  0  0
    0.8273    3.4737    0.0000 O   0  0  0  0  0  0  0  0  0  0  0  0
    0.1128    2.2362    0.0000 C   0  0  0  0  0  0  0  0  0  0  0  0
    0.1128    1.4112    0.0000 C   0  0  0  0  0  0  0  0  0  0  0  0
  1  2  2  0
  2  3  1  0
  3  4  2  0
  4  5  1  0
  5  6  2  0
  6  7  1  0
  6  8  1  0
  8  9  2  0
  3  9  1  0
  1 10  1  0
 10 11  2  0
 10 12  1  0
 12 13  2  0
 13 14  1  0
 13 15  1  0
 15 16  2  0
 16 17  1  0
 16 18  1  0
 18 19  2  0
 12 19  1  0
M  END
</t>
  </si>
  <si>
    <t xml:space="preserve">NCGC00261347
     RDKit          2D
 22 22  0  0  0  0  0  0  0  0999 V2000
    0.0000    0.0000    0.0000 Cl  0  0  0  0  0  0  0  0  0  0  0  0
    1.6500    0.0000    0.0000 Cl  0  0  0  0  0  0  0  0  0  0  0  0
    1.7147   -6.6000    0.0000 C   0  0  0  0  0  0  0  0  0  0  0  0
    1.0003   -6.1875    0.0000 C   0  0  0  0  0  0  0  0  0  0  0  0
    1.0003   -5.3625    0.0000 C   0  0  0  0  0  0  0  0  0  0  0  0
    0.2858   -4.9500    0.0000 N   0  0  0  0  0  0  0  0  0  0  0  0
   -0.4287   -5.3625    0.0000 C   0  0  0  0  0  0  0  0  0  0  0  0
   -0.4287   -6.1875    0.0000 C   0  0  0  0  0  0  0  0  0  0  0  0
    0.2858   -6.6000    0.0000 N   0  0  0  0  0  0  0  0  0  0  0  0
    0.2858   -4.1250    0.0000 S   0  0  0  0  0  0  0  0  0  0  0  0
    1.1108   -4.1250    0.0000 O   0  0  0  0  0  0  0  0  0  0  0  0
   -0.5392   -4.1250    0.0000 O   0  0  0  0  0  0  0  0  0  0  0  0
    0.2858   -3.3000    0.0000 C   0  0  0  0  0  0  0  0  0  0  0  0
    1.0003   -2.8875    0.0000 C   0  0  0  0  0  0  0  0  0  0  0  0
    1.0003   -2.0625    0.0000 C   0  0  0  0  0  0  0  0  0  0  0  0
    0.2858   -1.6500    0.0000 C   0  0  0  0  0  0  0  0  0  0  0  0
   -0.4287   -2.0625    0.0000 C   0  0  0  0  0  0  0  0  0  0  0  0
   -1.1432   -1.6500    0.0000 C   0  0  0  0  0  0  0  0  0  0  0  0
   -1.8576   -2.0625    0.0000 N   0  0  0  0  0  0  0  0  0  0  0  0
   -1.8576   -2.8875    0.0000 C   0  0  0  0  0  0  0  0  0  0  0  0
   -1.1432   -3.3000    0.0000 C   0  0  0  0  0  0  0  0  0  0  0  0
   -0.4287   -2.8875    0.0000 C   0  0  0  0  0  0  0  0  0  0  0  0
  3  4  1  0
  4  5  1  0
  5  6  1  0
  6  7  1  0
  7  8  1  0
  8  9  1  0
  4  9  1  0
  6 10  1  0
 10 11  2  0
 10 12  2  0
 10 13  1  0
 13 14  2  0
 14 15  1  0
 15 16  2  0
 16 17  1  0
 17 18  2  0
 18 19  1  0
 19 20  2  0
 20 21  1  0
 21 22  2  0
 13 22  1  0
 17 22  1  0
M  END
</t>
  </si>
  <si>
    <t xml:space="preserve">NCGC00261702
     RDKit          2D
 23 25  0  0  0  0  0  0  0  0999 V2000
   -1.0096   -3.1714    0.0000 C   0  0  0  0  0  0  0  0  0  0  0  0
   -1.2645   -2.3868    0.0000 O   0  0  0  0  0  0  0  0  0  0  0  0
   -0.7125   -1.7737    0.0000 C   0  0  0  0  0  0  0  0  0  0  0  0
    0.0945   -1.9452    0.0000 C   0  0  0  0  0  0  0  0  0  0  0  0
    0.6465   -1.3322    0.0000 C   0  0  0  0  0  0  0  0  0  0  0  0
    1.4535   -1.5037    0.0000 O   0  0  0  0  0  0  0  0  0  0  0  0
    1.7084   -2.2883    0.0000 C   0  0  0  0  0  0  0  0  0  0  0  0
    0.3916   -0.5475    0.0000 C   0  0  0  0  0  0  0  0  0  0  0  0
    0.9436    0.0656    0.0000 C   0  0  0  0  0  0  0  0  0  0  0  0
    0.6887    0.8502    0.0000 C   0  0  0  0  0  0  0  0  0  0  0  0
    1.1736    1.5176    0.0000 C   0  0  0  0  0  0  0  0  0  0  0  0
    1.9986    1.5176    0.0000 O   0  0  0  0  0  0  0  0  0  0  0  0
    0.6887    2.1851    0.0000 N   0  0  0  0  0  0  0  0  0  0  0  0
   -0.0959    1.9301    0.0000 C   0  0  0  0  0  0  0  0  0  0  0  0
   -0.0959    1.1051    0.0000 C   0  0  0  0  0  0  0  0  0  0  0  0
   -0.8104    0.6926    0.0000 C   0  0  0  0  0  0  0  0  0  0  0  0
   -1.5249    1.1051    0.0000 C   0  0  0  0  0  0  0  0  0  0  0  0
   -1.5249    1.9301    0.0000 C   0  0  0  0  0  0  0  0  0  0  0  0
   -0.8104    2.3426    0.0000 C   0  0  0  0  0  0  0  0  0  0  0  0
   -0.4154   -0.3760    0.0000 C   0  0  0  0  0  0  0  0  0  0  0  0
   -0.6703    0.4086    0.0000 O   0  0  0  0  0  0  0  0  0  0  0  0
    0.1143    0.6636    0.0000 C   0  0  0  0  0  0  0  0  0  0  0  0
   -0.9674   -0.9891    0.0000 C   0  0  0  0  0  0  0  0  0  0  0  0
  1  2  1  0
  2  3  1  0
  3  4  2  0
  4  5  1  0
  5  6  1  0
  6  7  1  0
  5  8  2  0
  8  9  1  0
  9 10  2  0
 10 11  1  0
 11 12  2  0
 11 13  1  0
 13 14  1  0
 14 15  2  0
 10 15  1  0
 15 16  1  0
 16 17  2  0
 17 18  1  0
 18 19  2  0
 14 19  1  0
  8 20  1  0
 20 21  1  0
 21 22  1  0
 20 23  2  0
  3 23  1  0
M  END
</t>
  </si>
  <si>
    <t xml:space="preserve">NCGC00261832
     RDKit          2D
 21 22  0  0  0  0  0  0  0  0999 V2000
   -0.7825   -3.7125    0.0000 O   0  0  0  0  0  0  0  0  0  0  0  0
   -0.7825   -2.8875    0.0000 C   0  0  0  0  0  0  0  0  0  0  0  0
   -0.0680   -2.4750    0.0000 C   0  0  0  0  0  0  0  0  0  0  0  0
    0.6464   -2.8875    0.0000 O   0  0  0  0  0  0  0  0  0  0  0  0
   -0.0680   -1.6500    0.0000 C   0  0  0  0  0  0  0  0  0  0  0  0
   -0.7825   -1.2375    0.0000 C   0  0  0  0  0  0  0  0  0  0  0  0
   -0.7825   -0.4125    0.0000 C   0  0  0  0  0  0  0  0  0  0  0  0
   -0.0680    0.0000    0.0000 C   0  0  0  0  0  0  0  0  0  0  0  0
    0.6464   -0.4125    0.0000 C   0  0  0  0  0  0  0  0  0  0  0  0
    1.3609   -0.8250    0.0000 N   0  0  0  0  0  0  0  0  0  0  0  0
   -0.0680    0.8250    0.0000 C   0  0  0  0  0  0  0  0  0  0  0  0
   -0.7825    1.2375    0.0000 O   0  0  0  0  0  0  0  0  0  0  0  0
    0.6464    1.2375    0.0000 N   0  0  0  0  0  0  0  0  0  0  0  0
    0.6464    2.0625    0.0000 C   0  0  0  0  0  0  0  0  0  0  0  0
    1.3609    2.4750    0.0000 C   0  0  0  0  0  0  0  0  0  0  0  0
    1.3609    3.3000    0.0000 C   0  0  0  0  0  0  0  0  0  0  0  0
    0.6464    3.7125    0.0000 C   0  0  0  0  0  0  0  0  0  0  0  0
   -0.0680    3.3000    0.0000 C   0  0  0  0  0  0  0  0  0  0  0  0
   -0.0680    2.4750    0.0000 C   0  0  0  0  0  0  0  0  0  0  0  0
   -1.4970   -1.6500    0.0000 C   0  0  0  0  0  0  0  0  0  0  0  0
   -1.4970   -2.4750    0.0000 C   0  0  0  0  0  0  0  0  0  0  0  0
  1  2  1  0
  2  3  2  0
  3  4  1  0
  3  5  1  0
  5  6  2  0
  6  7  1  0
  7  8  2  0
  8  9  1  0
  9 10  3  0
  8 11  1  0
 11 12  2  0
 11 13  1  0
 13 14  1  0
 14 15  2  0
 15 16  1  0
 16 17  2  0
 17 18  1  0
 18 19  2  0
 14 19  1  0
  6 20  1  0
 20 21  2  0
  2 21  1  0
M  END
</t>
  </si>
  <si>
    <t xml:space="preserve">NCGC00261077
     RDKit          2D
 24 25  0  0  0  0  0  0  0  0999 V2000
    0.0000    0.0000    0.0000 Br  0  0  0  0  0  0  0  0  0  0  0  0
    7.6632    0.2974    0.0000 O   0  0  0  0  0  0  0  0  0  0  0  0
    6.9487   -0.1151    0.0000 C   0  0  0  0  0  0  0  0  0  0  0  0
    6.2343    0.2974    0.0000 C   0  0  0  0  0  0  0  0  0  0  0  0
    5.5198   -0.1151    0.0000 C   0  0  0  0  0  0  0  0  0  0  0  0
    5.5198   -0.9401    0.0000 C   0  0  0  0  0  0  0  0  0  0  0  0
    4.8748   -1.4544    0.0000 C   0  0  0  0  0  0  0  0  0  0  0  0
    4.0705   -1.2709    0.0000 C   0  0  0  0  0  0  0  0  0  0  0  0
    3.7125   -0.5276    0.0000 N   0  0  0  0  0  0  0  0  0  0  0  0
    2.8875   -0.5276    0.0000 C   0  0  0  0  0  0  0  0  0  0  0  0
    2.4750   -1.2420    0.0000 C   0  0  0  0  0  0  0  0  0  0  0  0
    1.6500   -1.2420    0.0000 C   0  0  0  0  0  0  0  0  0  0  0  0
    4.0705    0.2157    0.0000 C   0  0  0  0  0  0  0  0  0  0  0  0
    4.8748    0.3993    0.0000 C   0  0  0  0  0  0  0  0  0  0  0  0
    5.0583    1.2036    0.0000 C   0  0  0  0  0  0  0  0  0  0  0  0
    5.8467    1.4468    0.0000 C   0  0  0  0  0  0  0  0  0  0  0  0
    6.0303    2.2511    0.0000 C   0  0  0  0  0  0  0  0  0  0  0  0
    5.4255    2.8123    0.0000 C   0  0  0  0  0  0  0  0  0  0  0  0
    4.6372    2.5691    0.0000 C   0  0  0  0  0  0  0  0  0  0  0  0
    4.4536    1.7648    0.0000 C   0  0  0  0  0  0  0  0  0  0  0  0
    6.2343   -1.3526    0.0000 C   0  0  0  0  0  0  0  0  0  0  0  0
    6.2343   -2.1776    0.0000 Cl  0  0  0  0  0  0  0  0  0  0  0  0
    6.9487   -0.9401    0.0000 C   0  0  0  0  0  0  0  0  0  0  0  0
    7.6632   -1.3526    0.0000 O   0  0  0  0  0  0  0  0  0  0  0  0
  2  3  1  0
  3  4  2  0
  4  5  1  0
  5  6  2  0
  6  7  1  0
  7  8  1  0
  8  9  1  0
  9 10  1  0
 10 11  1  0
 11 12  2  0
  9 13  1  0
 13 14  1  0
  5 14  1  0
 14 15  1  0
 15 16  2  0
 16 17  1  0
 17 18  2  0
 18 19  1  0
 19 20  2  0
 15 20  1  0
  6 21  1  0
 21 22  1  0
 21 23  2  0
  3 23  1  0
 23 24  1  0
M  END
</t>
  </si>
  <si>
    <t xml:space="preserve">NCGC00261432
     RDKit          2D
 15 15  0  0  0  0  0  0  0  0999 V2000
    0.8250   -1.1550    0.0000 C   0  0  0  0  0  0  0  0  0  0  0  0
    0.0000   -1.1550    0.0000 C   0  0  0  0  0  0  0  0  0  0  0  0
   -0.8250   -1.1550    0.0000 N   0  0  0  0  0  0  0  0  0  0  0  0
    0.0000   -1.9800    0.0000 C   0  0  0  0  0  0  0  0  0  0  0  0
    0.7145   -2.3925    0.0000 O   0  0  0  0  0  0  0  0  0  0  0  0
   -0.7145   -2.3925    0.0000 O   0  0  0  0  0  0  0  0  0  0  0  0
    0.0000   -0.3300    0.0000 C   0  0  0  0  0  0  0  0  0  0  0  0
    0.7145    0.0825    0.0000 C   0  0  0  0  0  0  0  0  0  0  0  0
    0.7145    0.9075    0.0000 C   0  0  0  0  0  0  0  0  0  0  0  0
    0.0000    1.3200    0.0000 C   0  0  0  0  0  0  0  0  0  0  0  0
   -0.7145    0.9075    0.0000 C   0  0  0  0  0  0  0  0  0  0  0  0
   -0.7145    0.0825    0.0000 C   0  0  0  0  0  0  0  0  0  0  0  0
    0.0000    2.1450    0.0000 C   0  0  0  0  0  0  0  0  0  0  0  0
   -0.7145    2.5575    0.0000 O   0  0  0  0  0  0  0  0  0  0  0  0
    0.7145    2.5575    0.0000 O   0  0  0  0  0  0  0  0  0  0  0  0
  1  2  1  0
  2  3  1  0
  2  4  1  0
  4  5  1  0
  4  6  2  0
  2  7  1  0
  7  8  2  0
  8  9  1  0
  9 10  2  0
 10 11  1  0
 11 12  2  0
  7 12  1  0
 10 13  1  0
 13 14  1  0
 13 15  2  0
M  END
</t>
  </si>
  <si>
    <t xml:space="preserve">NCGC00260864
     RDKit          2D
 21 21  0  0  0  0  0  0  0  0999 V2000
    0.5528   -1.4929    0.0000 C   0  0  0  0  0  0  0  0  0  0  0  0
   -0.2722   -1.4929    0.0000 C   0  0  0  0  0  0  0  0  0  0  0  0
   -1.0972   -1.4929    0.0000 C   0  0  0  0  0  0  0  0  0  0  0  0
   -0.2722   -2.3179    0.0000 C   0  0  0  0  0  0  0  0  0  0  0  0
   -0.2722   -0.6679    0.0000 C   0  0  0  0  0  0  0  0  0  0  0  0
    0.4423   -0.2554    0.0000 C   0  0  0  0  0  0  0  0  0  0  0  0
    0.4423    0.5696    0.0000 C   0  0  0  0  0  0  0  0  0  0  0  0
    1.1568    0.9821    0.0000 C   0  0  0  0  0  0  0  0  0  0  0  0
    1.8712    0.5696    0.0000 C   0  0  0  0  0  0  0  0  0  0  0  0
    2.2837    1.2841    0.0000 C   0  0  0  0  0  0  0  0  0  0  0  0
    1.4587   -0.1448    0.0000 C   0  0  0  0  0  0  0  0  0  0  0  0
    2.5857    0.1571    0.0000 C   0  0  0  0  0  0  0  0  0  0  0  0
    2.5857   -0.6679    0.0000 O   0  0  0  0  0  0  0  0  0  0  0  0
   -0.2722    0.9821    0.0000 C   0  0  0  0  0  0  0  0  0  0  0  0
   -0.9867    0.5696    0.0000 C   0  0  0  0  0  0  0  0  0  0  0  0
   -0.9867   -0.2554    0.0000 C   0  0  0  0  0  0  0  0  0  0  0  0
   -1.7011   -0.6679    0.0000 O   0  0  0  0  0  0  0  0  0  0  0  0
   -1.7011    0.9821    0.0000 C   0  0  0  0  0  0  0  0  0  0  0  0
   -2.1136    0.2677    0.0000 C   0  0  0  0  0  0  0  0  0  0  0  0
   -1.2886    1.6966    0.0000 C   0  0  0  0  0  0  0  0  0  0  0  0
   -2.4156    1.3946    0.0000 C   0  0  0  0  0  0  0  0  0  0  0  0
  1  2  1  0
  2  3  1  0
  2  4  1  0
  2  5  1  0
  5  6  2  0
  6  7  1  0
  7  8  1  0
  8  9  1  0
  9 10  1  0
  9 11  1  0
  9 12  1  0
 12 13  2  0
  7 14  2  0
 14 15  1  0
 15 16  2  0
  5 16  1  0
 16 17  1  0
 15 18  1  0
 18 19  1  0
 18 20  1  0
 18 21  1  0
M  END
</t>
  </si>
  <si>
    <t xml:space="preserve">NCGC00260777
     RDKit          2D
 21 21  0  0  0  0  0  0  0  0999 V2000
    1.1066    0.7286    0.0000 C   0  0  0  0  0  0  0  0  0  0  0  0
    1.7125    0.1687    0.0000 C   0  0  0  0  0  0  0  0  0  0  0  0
    2.3184   -0.3912    0.0000 C   0  0  0  0  0  0  0  0  0  0  0  0
    2.2724    0.7746    0.0000 C   0  0  0  0  0  0  0  0  0  0  0  0
    1.1526   -0.4372    0.0000 C   0  0  0  0  0  0  0  0  0  0  0  0
    0.3333   -0.3403    0.0000 C   0  0  0  0  0  0  0  0  0  0  0  0
   -0.0699    0.3794    0.0000 C   0  0  0  0  0  0  0  0  0  0  0  0
    0.3518    1.0885    0.0000 C   0  0  0  0  0  0  0  0  0  0  0  0
    1.1767    1.0778    0.0000 N   0  0  0  0  0  0  0  0  0  0  0  0
   -0.0514    1.8083    0.0000 C   0  0  0  0  0  0  0  0  0  0  0  0
   -0.8763    1.8189    0.0000 O   0  0  0  0  0  0  0  0  0  0  0  0
    0.3703    2.5173    0.0000 O   0  0  0  0  0  0  0  0  0  0  0  0
   -0.0120   -1.0896    0.0000 C   0  0  0  0  0  0  0  0  0  0  0  0
   -0.8211   -1.2506    0.0000 O   0  0  0  0  0  0  0  0  0  0  0  0
   -1.3652   -0.6305    0.0000 C   0  0  0  0  0  0  0  0  0  0  0  0
   -2.1743   -0.7915    0.0000 P   0  0  0  0  0  0  0  0  0  0  0  0
   -2.0132   -1.6006    0.0000 O   0  0  0  0  0  0  0  0  0  0  0  0
   -2.3354    0.0176    0.0000 O   0  0  0  0  0  0  0  0  0  0  0  0
   -2.9834   -0.9526    0.0000 O   0  0  0  0  0  0  0  0  0  0  0  0
    0.5939   -1.6495    0.0000 N   0  0  0  0  0  0  0  0  0  0  0  0
    1.3137   -1.2463    0.0000 O   0  0  0  0  0  0  0  0  0  0  0  0
  1  2  1  0
  2  3  1  0
  2  4  1  0
  2  5  1  0
  5  6  2  0
  6  7  1  0
  7  8  1  0
  8  9  1  0
  8 10  1  0
 10 11  1  0
 10 12  2  0
  6 13  1  0
 13 14  1  0
 14 15  1  0
 15 16  1  0
 16 17  1  0
 16 18  1  0
 16 19  2  0
 13 20  2  0
 20 21  1  0
  5 21  1  0
M  END
</t>
  </si>
  <si>
    <t xml:space="preserve">NCGC00261616
     RDKit          2D
 36 42  0  0  1  0  0  0  0  0999 V2000
    0.5808   -0.5808    0.0000 C   0  0  0  0  0  0  0  0  0  0  0  0
    0.0000    0.0000    0.0000 S   0  0  0  0  0  0  0  0  0  0  0  0
   -0.5808   -0.5808    0.0000 O   0  0  0  0  0  0  0  0  0  0  0  0
    0.5808    0.5808    0.0000 O   0  0  0  0  0  0  0  0  0  0  0  0
   -0.5808    0.5808    0.0000 O   0  0  0  0  0  0  0  0  0  0  0  0
    4.0858    2.3791    0.0000 O   0  0  0  0  0  0  0  0  0  0  0  0
    4.4486    1.6475    0.0000 C   0  0  0  0  0  0  0  0  0  0  0  0
    3.7552    1.1967    0.0000 C   0  0  0  0  0  0  0  0  0  0  0  0
    3.8056    0.3784    0.0000 C   0  0  0  0  0  0  0  0  0  0  0  0
    4.5449    0.0013    0.0000 C   0  0  0  0  0  0  0  0  0  0  0  0
    4.7010   -0.8341    0.0000 C   0  0  0  0  0  0  0  0  0  0  0  0
    5.4817   -1.1685    0.0000 C   0  0  0  0  0  0  0  0  0  0  0  0
    4.6814   -1.2488    0.0000 N   0  0  0  0  0  0  0  0  0  0  0  0
    3.8351   -1.3784    0.0000 C   0  0  0  0  0  0  0  0  0  0  0  0
    3.0388   -1.0950    0.0000 C   0  0  0  0  0  0  0  0  0  0  0  0
    2.5088   -0.4615    0.0000 C   0  0  0  0  0  0  0  0  0  0  0  0
    2.2236   -1.2286    0.0000 C   0  0  0  0  0  0  0  0  0  0  0  0
    4.4093   -0.4586    0.0000 C   0  0  0  0  0  0  0  0  0  0  0  0
    5.0247    0.1291    0.0000 C   0  0  0  0  0  0  0  0  0  0  0  0
    5.8981    0.1662    0.0000 C   0  0  0  0  0  0  0  0  0  0  0  0
    6.4439    0.7685    0.0000 C   0  0  0  0  0  0  0  0  0  0  0  0
    6.0014    1.4771    0.0000 O   0  0  0  0  0  0  0  0  0  0  0  0
    5.1906    1.2689    0.0000 C   0  0  0  0  0  0  0  0  0  0  0  0
    5.1906    0.4726    0.0000 C   0  0  0  0  0  0  0  0  0  0  0  0
    7.2462    0.5628    0.0000 C   0  0  0  0  0  0  0  0  0  0  0  0
    7.4800   -0.2249    0.0000 C   0  0  0  0  0  0  0  0  0  0  0  0
    6.9038   -0.8150    0.0000 C   0  0  0  0  0  0  0  0  0  0  0  0
    6.0943   -0.6168    0.0000 C   0  0  0  0  0  0  0  0  0  0  0  0
    6.2841   -1.4288    0.0000 O   0  0  0  0  0  0  0  0  0  0  0  0
    8.3122   -0.2434    0.0000 C   0  0  0  0  0  0  0  0  0  0  0  0
    8.5779    0.5301    0.0000 C   0  0  0  0  0  0  0  0  0  0  0  0
    7.9209    1.0295    0.0000 O   0  0  0  0  0  0  0  0  0  0  0  0
    9.3874    0.6896    0.0000 C   0  0  0  0  0  0  0  0  0  0  0  0
    9.9299    0.0727    0.0000 C   0  0  0  0  0  0  0  0  0  0  0  0
    9.6675   -0.7033    0.0000 C   0  0  0  0  0  0  0  0  0  0  0  0
    8.8600   -0.8646    0.0000 C   0  0  0  0  0  0  0  0  0  0  0  0
  1  2  1  0
  2  3  1  0
  2  4  2  0
  2  5  2  0
  6  7  1  0
  7  8  2  0
  8  9  1  0
  9 10  2  0
 10 11  1  0
 11 12  1  0
 12 13  1  0
 13 14  1  0
 14 15  1  0
 15 16  1  0
 16 17  1  0
 15 17  1  0
 13 18  1  0
 18 19  1  0
 19 20  1  0
 20 21  1  0
 21 22  1  1
 22 23  1  0
  7 23  1  0
 23 24  2  0
 10 24  1  0
 20 24  1  0
 21 25  1  0
 25 26  2  0
 26 27  1  0
 27 28  1  0
 12 28  1  0
 20 28  1  0
 28 29  1  6
 26 30  1  0
 30 31  2  0
 31 32  1  0
 25 32  1  0
 31 33  1  0
 33 34  2  0
 34 35  1  0
 35 36  2  0
 30 36  1  0
M  END
</t>
  </si>
  <si>
    <t xml:space="preserve">NCGC00261331
     RDKit          2D
 23 26  0  0  0  0  0  0  0  0999 V2000
    2.0122    2.8182    0.0000 C   0  0  0  0  0  0  0  0  0  0  0  0
    1.4978    2.1732    0.0000 N   0  0  0  0  0  0  0  0  0  0  0  0
    0.6820    2.2961    0.0000 C   0  0  0  0  0  0  0  0  0  0  0  0
    0.1676    1.6511    0.0000 C   0  0  0  0  0  0  0  0  0  0  0  0
    0.4690    0.8832    0.0000 N   0  0  0  0  0  0  0  0  0  0  0  0
    1.2848    0.7602    0.0000 C   0  0  0  0  0  0  0  0  0  0  0  0
    1.7992    1.4052    0.0000 C   0  0  0  0  0  0  0  0  0  0  0  0
   -0.0453    0.2382    0.0000 C   0  0  0  0  0  0  0  0  0  0  0  0
   -0.8497    0.4217    0.0000 N   0  0  0  0  0  0  0  0  0  0  0  0
   -1.4947   -0.0926    0.0000 C   0  0  0  0  0  0  0  0  0  0  0  0
   -1.4947   -0.9176    0.0000 C   0  0  0  0  0  0  0  0  0  0  0  0
   -0.8497   -1.4320    0.0000 N   0  0  0  0  0  0  0  0  0  0  0  0
   -0.0453   -1.2484    0.0000 C   0  0  0  0  0  0  0  0  0  0  0  0
    0.3126   -0.5051    0.0000 C   0  0  0  0  0  0  0  0  0  0  0  0
    1.1353   -0.4435    0.0000 C   0  0  0  0  0  0  0  0  0  0  0  0
    1.6000   -1.1251    0.0000 C   0  0  0  0  0  0  0  0  0  0  0  0
    2.4227   -1.0635    0.0000 C   0  0  0  0  0  0  0  0  0  0  0  0
    1.2421   -1.8684    0.0000 C   0  0  0  0  0  0  0  0  0  0  0  0
    0.4194   -1.9301    0.0000 C   0  0  0  0  0  0  0  0  0  0  0  0
   -2.2091   -1.3301    0.0000 N   0  0  0  0  0  0  0  0  0  0  0  0
   -2.9236   -0.9176    0.0000 C   0  0  0  0  0  0  0  0  0  0  0  0
   -2.9236   -0.0926    0.0000 C   0  0  0  0  0  0  0  0  0  0  0  0
   -2.2091    0.3199    0.0000 C   0  0  0  0  0  0  0  0  0  0  0  0
  1  2  1  0
  2  3  1  0
  3  4  1  0
  4  5  1  0
  5  6  1  0
  6  7  1  0
  2  7  1  0
  5  8  1  0
  8  9  2  0
  9 10  1  0
 10 11  2  0
 11 12  1  0
 12 13  1  0
 13 14  2  0
  8 14  1  0
 14 15  1  0
 15 16  2  0
 16 17  1  0
 16 18  1  0
 18 19  2  0
 13 19  1  0
 11 20  1  0
 20 21  2  0
 21 22  1  0
 22 23  2  0
 10 23  1  0
M  END
</t>
  </si>
  <si>
    <t xml:space="preserve">NCGC00261890
     RDKit          2D
 27 26  0  0  1  0  0  0  0  0999 V2000
    0.0000    0.0000    0.0000 Na  0  0  0  0  0 15  0  0  0  0  0  0
    1.6500    0.0000    0.0000 Na  0  0  0  0  0 15  0  0  0  0  0  0
    0.1664   -5.4543    0.0000 O   0  0  0  0  0  0  0  0  0  0  0  0
    0.4214   -4.6696    0.0000 C   0  0  0  0  0  0  0  0  0  0  0  0
    1.2060   -4.4147    0.0000 C   0  0  0  0  0  0  0  0  0  0  0  0
    1.8734   -4.8996    0.0000 O   0  0  0  0  0  0  0  0  0  0  0  0
    1.2060   -3.5897    0.0000 C   0  0  0  0  0  0  0  0  0  0  0  0
    0.4214   -3.3348    0.0000 O   0  0  0  0  0  0  0  0  0  0  0  0
   -0.0636   -4.0022    0.0000 C   0  0  0  0  0  0  0  0  0  0  0  0
   -0.8886   -4.0022    0.0000 C   0  0  0  0  0  0  0  0  0  0  0  0
   -1.3011   -3.2877    0.0000 O   0  0  0  0  0  0  0  0  0  0  0  0
   -2.1261   -3.2877    0.0000 P   0  0  0  0  0  0  0  0  0  0  0  0
   -2.1261   -4.1127    0.0000 O   0  0  0  0  0  0  0  0  0  0  0  0
   -2.1261   -2.4627    0.0000 O   0  0  0  0  0  0  0  0  0  0  0  0
   -2.9511   -3.2877    0.0000 O   0  0  0  0  0  0  0  0  0  0  0  0
   -3.3636   -2.5732    0.0000 P   0  0  0  0  0  0  0  0  0  0  0  0
   -4.0780   -2.9857    0.0000 O   0  0  0  0  0  0  0  0  0  0  0  0
   -2.6491   -2.1607    0.0000 O   0  0  0  0  0  0  0  0  0  0  0  0
   -3.7761   -1.8588    0.0000 O   0  0  0  0  0  0  0  0  0  0  0  0
    1.8734   -3.1048    0.0000 N   0  0  0  0  0  0  0  0  0  0  0  0
    2.6271   -3.4403    0.0000 C   0  0  0  0  0  0  0  0  0  0  0  0
    3.2945   -2.9554    0.0000 C   0  0  0  0  0  0  0  0  0  0  0  0
    3.2083   -2.1349    0.0000 C   0  0  0  0  0  0  0  0  0  0  0  0
    3.8757   -1.6500    0.0000 O   0  0  0  0  0  0  0  0  0  0  0  0
    2.4546   -1.7994    0.0000 N   0  0  0  0  0  0  0  0  0  0  0  0
    1.7872   -2.2843    0.0000 C   0  0  0  0  0  0  0  0  0  0  0  0
    1.0335   -1.9487    0.0000 O   0  0  0  0  0  0  0  0  0  0  0  0
  4  3  1  6
  4  5  1  0
  5  6  1  6
  5  7  1  0
  7  8  1  0
  8  9  1  0
  4  9  1  0
  9 10  1  1
 10 11  1  0
 11 12  1  0
 12 13  1  0
 12 14  2  0
 12 15  1  0
 15 16  1  0
 16 17  1  0
 16 18  1  0
 16 19  2  0
  7 20  1  1
 20 21  1  0
 21 22  2  0
 22 23  1  0
 23 24  2  0
 23 25  1  0
 25 26  1  0
 20 26  1  0
 26 27  2  0
M  CHG  4   1   1   2   1  13  -1  18  -1
M  END
</t>
  </si>
  <si>
    <t xml:space="preserve">NCGC00260739
     RDKit          2D
 31 33  0  0  0  0  0  0  0  0999 V2000
   -2.4661   -2.8875    0.0000 O   0  0  0  0  0  0  0  0  0  0  0  0
   -1.7516   -2.4750    0.0000 C   0  0  0  0  0  0  0  0  0  0  0  0
   -1.0371   -2.8875    0.0000 O   0  0  0  0  0  0  0  0  0  0  0  0
   -1.7516   -1.6500    0.0000 C   0  0  0  0  0  0  0  0  0  0  0  0
   -1.0371   -1.2375    0.0000 C   0  0  0  0  0  0  0  0  0  0  0  0
   -1.0371   -0.4125    0.0000 C   0  0  0  0  0  0  0  0  0  0  0  0
   -1.7516    0.0000    0.0000 C   0  0  0  0  0  0  0  0  0  0  0  0
   -2.4661   -0.4125    0.0000 C   0  0  0  0  0  0  0  0  0  0  0  0
   -2.4661   -1.2375    0.0000 C   0  0  0  0  0  0  0  0  0  0  0  0
   -3.1805   -1.6500    0.0000 O   0  0  0  0  0  0  0  0  0  0  0  0
   -0.3227    0.0000    0.0000 C   0  0  0  0  0  0  0  0  0  0  0  0
   -0.3227    0.8250    0.0000 C   0  0  0  0  0  0  0  0  0  0  0  0
    0.3918    1.2375    0.0000 C   0  0  0  0  0  0  0  0  0  0  0  0
    0.3918    2.0625    0.0000 C   0  0  0  0  0  0  0  0  0  0  0  0
    1.1063    2.4750    0.0000 C   0  0  0  0  0  0  0  0  0  0  0  0
    1.1063    3.3000    0.0000 O   0  0  0  0  0  0  0  0  0  0  0  0
    1.8207    2.0625    0.0000 O   0  0  0  0  0  0  0  0  0  0  0  0
   -0.3227    2.4750    0.0000 C   0  0  0  0  0  0  0  0  0  0  0  0
   -0.3227    3.3000    0.0000 O   0  0  0  0  0  0  0  0  0  0  0  0
   -1.0371    2.0625    0.0000 C   0  0  0  0  0  0  0  0  0  0  0  0
   -1.0371    1.2375    0.0000 C   0  0  0  0  0  0  0  0  0  0  0  0
    0.3918   -0.4125    0.0000 C   0  0  0  0  0  0  0  0  0  0  0  0
    0.3918   -1.2375    0.0000 C   0  0  0  0  0  0  0  0  0  0  0  0
    1.1063   -1.6500    0.0000 C   0  0  0  0  0  0  0  0  0  0  0  0
    1.8207   -1.2375    0.0000 C   0  0  0  0  0  0  0  0  0  0  0  0
    2.5352   -1.6500    0.0000 O   0  0  0  0  0  0  0  0  0  0  0  0
    1.8207   -0.4125    0.0000 C   0  0  0  0  0  0  0  0  0  0  0  0
    1.1063    0.0000    0.0000 C   0  0  0  0  0  0  0  0  0  0  0  0
    2.5352    0.0000    0.0000 C   0  0  0  0  0  0  0  0  0  0  0  0
    2.5352    0.8250    0.0000 O   0  0  0  0  0  0  0  0  0  0  0  0
    3.2497   -0.4125    0.0000 O   0  0  0  0  0  0  0  0  0  0  0  0
  1  2  1  0
  2  3  2  0
  2  4  1  0
  4  5  2  0
  5  6  1  0
  6  7  2  0
  7  8  1  0
  8  9  2  0
  4  9  1  0
  9 10  1  0
  6 11  1  0
 11 12  1  0
 12 13  2  0
 13 14  1  0
 14 15  1  0
 15 16  1  0
 15 17  2  0
 14 18  2  0
 18 19  1  0
 18 20  1  0
 20 21  2  0
 12 21  1  0
 11 22  2  3
 22 23  1  0
 23 24  2  0
 24 25  1  0
 25 26  2  0
 25 27  1  0
 27 28  2  0
 22 28  1  0
 27 29  1  0
 29 30  1  0
 29 31  2  0
M  END
</t>
  </si>
  <si>
    <t xml:space="preserve">NCGC00261442
     RDKit          2D
 11  9  0  0  0  0  0  0  0  0999 V2000
    0.0000    0.0000    0.0000 Cl  0  0  0  0  0  0  0  0  0  0  0  0
    1.6500    0.0000    0.0000 Cl  0  0  0  0  0  0  0  0  0  0  0  0
    1.9726   -2.8017    0.0000 C   0  0  0  0  0  0  0  0  0  0  0  0
    1.2051   -2.4992    0.0000 N   0  0  0  0  0  0  0  0  0  0  0  0
    0.9986   -1.7005    0.0000 C   0  0  0  0  0  0  0  0  0  0  0  0
    0.1752   -1.6500    0.0000 N   0  0  0  0  0  0  0  0  0  0  0  0
   -0.1273   -2.4176    0.0000 C   0  0  0  0  0  0  0  0  0  0  0  0
   -0.9261   -2.6240    0.0000 C   0  0  0  0  0  0  0  0  0  0  0  0
   -1.5042   -2.0355    0.0000 C   0  0  0  0  0  0  0  0  0  0  0  0
   -2.3030   -2.2419    0.0000 N   0  0  0  0  0  0  0  0  0  0  0  0
    0.5092   -2.9424    0.0000 C   0  0  0  0  0  0  0  0  0  0  0  0
  3  4  1  0
  4  5  1  0
  5  6  2  0
  6  7  1  0
  7  8  1  0
  8  9  1  0
  9 10  1  0
  7 11  2  0
  4 11  1  0
M  END
</t>
  </si>
  <si>
    <t xml:space="preserve">NCGC00261458
     RDKit          2D
 22 25  0  0  0  0  0  0  0  0999 V2000
    0.2386    1.8069    0.0000 O   0  0  0  0  0  0  0  0  0  0  0  0
   -0.5684    1.6354    0.0000 N   0  0  0  0  0  0  0  0  0  0  0  0
   -0.8233    0.8507    0.0000 C   0  0  0  0  0  0  0  0  0  0  0  0
   -1.6079    0.5958    0.0000 C   0  0  0  0  0  0  0  0  0  0  0  0
   -2.3224    1.0083    0.0000 C   0  0  0  0  0  0  0  0  0  0  0  0
   -3.0369    0.5958    0.0000 C   0  0  0  0  0  0  0  0  0  0  0  0
   -3.0369   -0.2292    0.0000 C   0  0  0  0  0  0  0  0  0  0  0  0
   -2.3224   -0.6417    0.0000 C   0  0  0  0  0  0  0  0  0  0  0  0
   -1.6079   -0.2292    0.0000 C   0  0  0  0  0  0  0  0  0  0  0  0
   -0.8233   -0.4841    0.0000 N   0  0  0  0  0  0  0  0  0  0  0  0
   -0.3384    0.1833    0.0000 C   0  0  0  0  0  0  0  0  0  0  0  0
    0.4866    0.1833    0.0000 C   0  0  0  0  0  0  0  0  0  0  0  0
    0.9715    0.8507    0.0000 C   0  0  0  0  0  0  0  0  0  0  0  0
    0.7166    1.6354    0.0000 O   0  0  0  0  0  0  0  0  0  0  0  0
    1.7561    0.5958    0.0000 N   0  0  0  0  0  0  0  0  0  0  0  0
    1.7561   -0.2292    0.0000 C   0  0  0  0  0  0  0  0  0  0  0  0
    0.9715   -0.4841    0.0000 C   0  0  0  0  0  0  0  0  0  0  0  0
    0.8000   -1.2911    0.0000 C   0  0  0  0  0  0  0  0  0  0  0  0
    1.4131   -1.8431    0.0000 C   0  0  0  0  0  0  0  0  0  0  0  0
    2.1977   -1.5882    0.0000 C   0  0  0  0  0  0  0  0  0  0  0  0
    2.8108   -2.1402    0.0000 Br  0  0  0  0  0  0  0  0  0  0  0  0
    2.3692   -0.7812    0.0000 C   0  0  0  0  0  0  0  0  0  0  0  0
  1  2  1  0
  2  3  2  0
  3  4  1  0
  4  5  2  0
  5  6  1  0
  6  7  2  0
  7  8  1  0
  8  9  2  0
  4  9  1  0
  9 10  1  0
 10 11  1  0
  3 11  1  0
 11 12  2  0
 12 13  1  0
 13 14  2  0
 13 15  1  0
 15 16  1  0
 16 17  2  0
 12 17  1  0
 17 18  1  0
 18 19  2  0
 19 20  1  0
 20 21  1  0
 20 22  2  0
 16 22  1  0
M  END
</t>
  </si>
  <si>
    <t xml:space="preserve">NCGC00260756
     RDKit          2D
 13 14  0  0  0  0  0  0  0  0999 V2000
    2.2365   -0.7779    0.0000 O   0  0  0  0  0  0  0  0  0  0  0  0
    1.8240   -0.0635    0.0000 C   0  0  0  0  0  0  0  0  0  0  0  0
    2.2365    0.6510    0.0000 O   0  0  0  0  0  0  0  0  0  0  0  0
    0.9990   -0.0635    0.0000 C   0  0  0  0  0  0  0  0  0  0  0  0
    0.5141    0.6040    0.0000 C   0  0  0  0  0  0  0  0  0  0  0  0
   -0.2706    0.3490    0.0000 C   0  0  0  0  0  0  0  0  0  0  0  0
   -0.2706   -0.4760    0.0000 C   0  0  0  0  0  0  0  0  0  0  0  0
    0.5141   -0.7309    0.0000 N   0  0  0  0  0  0  0  0  0  0  0  0
   -0.9850   -0.8885    0.0000 C   0  0  0  0  0  0  0  0  0  0  0  0
   -1.6995   -0.4760    0.0000 C   0  0  0  0  0  0  0  0  0  0  0  0
   -1.6995    0.3490    0.0000 C   0  0  0  0  0  0  0  0  0  0  0  0
   -2.4140    0.7615    0.0000 F   0  0  0  0  0  0  0  0  0  0  0  0
   -0.9850    0.7615    0.0000 C   0  0  0  0  0  0  0  0  0  0  0  0
  1  2  1  0
  2  3  2  0
  2  4  1  0
  4  5  2  0
  5  6  1  0
  6  7  2  0
  7  8  1  0
  4  8  1  0
  7  9  1  0
  9 10  2  0
 10 11  1  0
 11 12  1  0
 11 13  2  0
  6 13  1  0
M  END
</t>
  </si>
  <si>
    <t xml:space="preserve">NCGC00261556
     RDKit          2D
 12 12  0  0  0  0  0  0  0  0999 V2000
   -0.8931   -1.5469    0.0000 C   0  0  0  0  0  0  0  0  0  0  0  0
   -0.1786   -1.1344    0.0000 N   0  0  0  0  0  0  0  0  0  0  0  0
    0.5359   -1.5469    0.0000 N   0  0  0  0  0  0  0  0  0  0  0  0
    0.5359   -2.3719    0.0000 O   0  0  0  0  0  0  0  0  0  0  0  0
   -0.1786   -0.3094    0.0000 C   0  0  0  0  0  0  0  0  0  0  0  0
    0.5359    0.1031    0.0000 C   0  0  0  0  0  0  0  0  0  0  0  0
    0.5359    0.9281    0.0000 C   0  0  0  0  0  0  0  0  0  0  0  0
    1.2503    1.3406    0.0000 O   0  0  0  0  0  0  0  0  0  0  0  0
   -0.1786    1.3406    0.0000 C   0  0  0  0  0  0  0  0  0  0  0  0
   -0.1786    2.1656    0.0000 O   0  0  0  0  0  0  0  0  0  0  0  0
   -0.8931    0.9281    0.0000 C   0  0  0  0  0  0  0  0  0  0  0  0
   -0.8931    0.1031    0.0000 C   0  0  0  0  0  0  0  0  0  0  0  0
  1  2  1  0
  2  3  1  0
  3  4  2  0
  2  5  1  0
  5  6  2  0
  6  7  1  0
  7  8  1  0
  7  9  2  0
  9 10  1  0
  9 11  1  0
 11 12  2  0
  5 12  1  0
M  END
</t>
  </si>
  <si>
    <t xml:space="preserve">NCGC00261783
     RDKit          2D
 39 38  0  0  0  0  0  0  0  0999 V2000
    0.5834   -0.5834    0.0000 O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5.5037   -1.5179    0.0000 C   0  0  0  0  0  0  0  0  0  0  0  0
    5.0912   -2.2324    0.0000 C   0  0  0  0  0  0  0  0  0  0  0  0
    4.6787   -2.9468    0.0000 C   0  0  0  0  0  0  0  0  0  0  0  0
    5.8057   -2.6449    0.0000 C   0  0  0  0  0  0  0  0  0  0  0  0
    4.3768   -1.8199    0.0000 N   0  0  0  0  0  0  0  0  0  0  0  0
    4.3768   -0.9949    0.0000 C   0  0  0  0  0  0  0  0  0  0  0  0
    3.6623   -0.5824    0.0000 C   0  0  0  0  0  0  0  0  0  0  0  0
    2.9478   -0.9949    0.0000 O   0  0  0  0  0  0  0  0  0  0  0  0
    3.6623    0.2426    0.0000 C   0  0  0  0  0  0  0  0  0  0  0  0
    4.3768    0.6551    0.0000 C   0  0  0  0  0  0  0  0  0  0  0  0
    4.3768    1.4801    0.0000 C   0  0  0  0  0  0  0  0  0  0  0  0
    3.6623    1.8926    0.0000 C   0  0  0  0  0  0  0  0  0  0  0  0
    3.6623    2.7176    0.0000 O   0  0  0  0  0  0  0  0  0  0  0  0
    2.9478    1.4801    0.0000 C   0  0  0  0  0  0  0  0  0  0  0  0
    2.2334    1.8926    0.0000 C   0  0  0  0  0  0  0  0  0  0  0  0
    2.2334    2.7176    0.0000 O   0  0  0  0  0  0  0  0  0  0  0  0
    2.9478    0.6551    0.0000 C   0  0  0  0  0  0  0  0  0  0  0  0
    1.5893   -8.8324    0.0000 C   0  0  0  0  0  0  0  0  0  0  0  0
    1.1768   -9.5468    0.0000 C   0  0  0  0  0  0  0  0  0  0  0  0
    0.7643  -10.2613    0.0000 C   0  0  0  0  0  0  0  0  0  0  0  0
    1.8912   -9.9593    0.0000 C   0  0  0  0  0  0  0  0  0  0  0  0
    0.4623   -9.1343    0.0000 N   0  0  0  0  0  0  0  0  0  0  0  0
    0.4623   -8.3093    0.0000 C   0  0  0  0  0  0  0  0  0  0  0  0
   -0.2522   -7.8968    0.0000 C   0  0  0  0  0  0  0  0  0  0  0  0
   -0.9666   -8.3093    0.0000 O   0  0  0  0  0  0  0  0  0  0  0  0
   -0.2522   -7.0718    0.0000 C   0  0  0  0  0  0  0  0  0  0  0  0
    0.4623   -6.6593    0.0000 C   0  0  0  0  0  0  0  0  0  0  0  0
    0.4623   -5.8343    0.0000 C   0  0  0  0  0  0  0  0  0  0  0  0
   -0.2522   -5.4218    0.0000 C   0  0  0  0  0  0  0  0  0  0  0  0
   -0.2522   -4.5968    0.0000 O   0  0  0  0  0  0  0  0  0  0  0  0
   -0.9666   -5.8343    0.0000 C   0  0  0  0  0  0  0  0  0  0  0  0
   -1.6811   -5.4218    0.0000 C   0  0  0  0  0  0  0  0  0  0  0  0
   -1.6811   -4.5968    0.0000 O   0  0  0  0  0  0  0  0  0  0  0  0
   -0.9666   -6.6593    0.0000 C   0  0  0  0  0  0  0  0  0  0  0  0
  1  2  1  0
  2  3  1  0
  2  4  2  0
  2  5  2  0
  6  7  1  0
  7  8  1  0
  7  9  1  0
  7 10  1  0
 10 11  1  0
 11 12  1  0
 12 13  1  0
 12 14  1  0
 14 15  2  0
 15 16  1  0
 16 17  2  0
 17 18  1  0
 17 19  1  0
 19 20  1  0
 20 21  1  0
 19 22  2  0
 14 22  1  0
 23 24  1  0
 24 25  1  0
 24 26  1  0
 24 27  1  0
 27 28  1  0
 28 29  1  0
 29 30  1  0
 29 31  1  0
 31 32  2  0
 32 33  1  0
 33 34  2  0
 34 35  1  0
 34 36  1  0
 36 37  1  0
 37 38  1  0
 36 39  2  0
 31 39  1  0
M  END
</t>
  </si>
  <si>
    <t xml:space="preserve">NCGC00261436
     RDKit          2D
 18 19  0  0  1  0  0  0  0  0999 V2000
    0.0000    0.0000    0.0000 Br  0  0  0  0  0  0  0  0  0  0  0  0
    3.7934    0.6237    0.0000 C   0  0  0  0  0  0  0  0  0  0  0  0
    3.0789    1.0362    0.0000 C   0  0  0  0  0  0  0  0  0  0  0  0
    2.3645    0.6237    0.0000 C   0  0  0  0  0  0  0  0  0  0  0  0
    2.3645   -0.2013    0.0000 C   0  0  0  0  0  0  0  0  0  0  0  0
    1.6500   -0.6138    0.0000 C   0  0  0  0  0  0  0  0  0  0  0  0
    1.6500   -1.4388    0.0000 C   0  0  0  0  0  0  0  0  0  0  0  0
    2.3645   -1.8513    0.0000 C   0  0  0  0  0  0  0  0  0  0  0  0
    2.3645   -2.6763    0.0000 O   0  0  0  0  0  0  0  0  0  0  0  0
    3.0789   -1.4388    0.0000 C   0  0  0  0  0  0  0  0  0  0  0  0
    3.0789   -0.6138    0.0000 C   0  0  0  0  0  0  0  0  0  0  0  0
    3.7934   -0.2013    0.0000 C   0  0  0  0  0  0  0  0  0  0  0  0
    4.5780   -0.4562    0.0000 C   0  0  0  0  0  0  0  0  0  0  0  0
    5.0630    0.2112    0.0000 C   0  0  0  0  0  0  0  0  0  0  0  0
    4.5780    0.8787    0.0000 N   0  0  0  0  0  0  0  0  0  0  0  0
    4.8330    1.6633    0.0000 C   0  0  0  0  0  0  0  0  0  0  0  0
    5.6399    1.8348    0.0000 C   0  0  0  0  0  0  0  0  0  0  0  0
    5.8949    2.6195    0.0000 C   0  0  0  0  0  0  0  0  0  0  0  0
  2  3  1  6
  3  4  1  0
  4  5  1  0
  5  6  2  0
  6  7  1  0
  7  8  2  0
  8  9  1  0
  8 10  1  0
 10 11  2  0
  5 11  1  0
 11 12  1  0
  2 12  1  0
 12 13  1  6
 13 14  1  0
 14 15  1  0
  2 15  1  0
 15 16  1  0
 16 17  1  0
 17 18  1  0
M  END
</t>
  </si>
  <si>
    <t xml:space="preserve">NCGC00261899
     RDKit          2D
 28 29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3.3000   -1.2479    0.0000 S   0  0  0  0  0  0  0  0  0  0  0  0
    4.0145   -0.8354    0.0000 C   0  0  0  0  0  0  0  0  0  0  0  0
    4.7289   -1.2479    0.0000 N   0  0  0  0  0  0  0  0  0  0  0  0
    4.7289   -2.0729    0.0000 C   0  0  0  0  0  0  0  0  0  0  0  0
    4.0145   -2.4854    0.0000 C   0  0  0  0  0  0  0  0  0  0  0  0
    4.0145   -3.3104    0.0000 C   0  0  0  0  0  0  0  0  0  0  0  0
    4.7289   -3.7229    0.0000 C   0  0  0  0  0  0  0  0  0  0  0  0
    5.4434   -3.3104    0.0000 C   0  0  0  0  0  0  0  0  0  0  0  0
    5.4434   -2.4854    0.0000 C   0  0  0  0  0  0  0  0  0  0  0  0
    4.0145   -0.0104    0.0000 N   0  0  0  0  0  0  0  0  0  0  0  0
    4.7289    0.4021    0.0000 C   0  0  0  0  0  0  0  0  0  0  0  0
    4.7289    1.2271    0.0000 C   0  0  0  0  0  0  0  0  0  0  0  0
    4.0145    1.6396    0.0000 C   0  0  0  0  0  0  0  0  0  0  0  0
    3.3000    1.2271    0.0000 C   0  0  0  0  0  0  0  0  0  0  0  0
    3.3000    0.4021    0.0000 C   0  0  0  0  0  0  0  0  0  0  0  0
    4.0145    2.4646    0.0000 C   0  0  0  0  0  0  0  0  0  0  0  0
    4.6819    2.9495    0.0000 C   0  0  0  0  0  0  0  0  0  0  0  0
    4.4270    3.7341    0.0000 N   0  0  0  0  0  0  0  0  0  0  0  0
    3.6020    3.7341    0.0000 C   0  0  0  0  0  0  0  0  0  0  0  0
    3.3470    2.9495    0.0000 N   0  0  0  0  0  0  0  0  0  0  0  0
  1  2  1  0
  2  3  2  0
  2  4  1  0
  4  5  2  0
  5  6  1  0
  6  7  1  0
  6  8  2  0
  9 10  2  0
 10 11  1  0
 11 12  1  0
 12 13  1  0
 13 14  1  0
 14 15  1  0
 15 16  1  0
 16 17  1  0
 12 17  1  0
 10 18  1  0
 18 19  1  0
 19 20  1  0
 20 21  1  0
 21 22  1  0
 22 23  1  0
 18 23  1  0
 21 24  1  0
 24 25  2  0
 25 26  1  0
 26 27  1  0
 27 28  2  0
 24 28  1  0
M  END
</t>
  </si>
  <si>
    <t xml:space="preserve">NCGC00261259
     RDKit          2D
 21 22  0  0  0  0  0  0  0  0999 V2000
    0.0000    0.0000    0.0000 Cl  0  0  0  0  0  0  0  0  0  0  0  0
    1.6500   -3.2335    0.0000 O   0  0  0  0  0  0  0  0  0  0  0  0
    2.3645   -2.8210    0.0000 C   0  0  0  0  0  0  0  0  0  0  0  0
    3.0789   -3.2335    0.0000 C   0  0  0  0  0  0  0  0  0  0  0  0
    3.4914   -3.9479    0.0000 C   0  0  0  0  0  0  0  0  0  0  0  0
    3.9039   -3.2335    0.0000 C   0  0  0  0  0  0  0  0  0  0  0  0
    2.3645   -1.9960    0.0000 C   0  0  0  0  0  0  0  0  0  0  0  0
    3.0789   -1.5835    0.0000 C   0  0  0  0  0  0  0  0  0  0  0  0
    3.0789   -0.7585    0.0000 C   0  0  0  0  0  0  0  0  0  0  0  0
    2.3645   -0.3460    0.0000 C   0  0  0  0  0  0  0  0  0  0  0  0
    2.3645    0.4790    0.0000 O   0  0  0  0  0  0  0  0  0  0  0  0
    3.0789    0.8915    0.0000 C   0  0  0  0  0  0  0  0  0  0  0  0
    3.0789    1.7165    0.0000 C   0  0  0  0  0  0  0  0  0  0  0  0
    3.7934    2.1290    0.0000 C   0  0  0  0  0  0  0  0  0  0  0  0
    3.7934    2.9540    0.0000 C   0  0  0  0  0  0  0  0  0  0  0  0
    4.4609    3.4389    0.0000 C   0  0  0  0  0  0  0  0  0  0  0  0
    4.2059    4.2236    0.0000 N   0  0  0  0  0  0  0  0  0  0  0  0
    3.3809    4.2236    0.0000 C   0  0  0  0  0  0  0  0  0  0  0  0
    3.1260    3.4389    0.0000 N   0  0  0  0  0  0  0  0  0  0  0  0
    1.6500   -0.7585    0.0000 C   0  0  0  0  0  0  0  0  0  0  0  0
    1.6500   -1.5835    0.0000 C   0  0  0  0  0  0  0  0  0  0  0  0
  2  3  2  0
  3  4  1  0
  4  5  1  0
  5  6  1  0
  4  6  1  0
  3  7  1  0
  7  8  2  0
  8  9  1  0
  9 10  2  0
 10 11  1  0
 11 12  1  0
 12 13  1  0
 13 14  1  0
 14 15  1  0
 15 16  2  0
 16 17  1  0
 17 18  1  0
 18 19  2  0
 15 19  1  0
 10 20  1  0
 20 21  2  0
  7 21  1  0
M  END
</t>
  </si>
  <si>
    <t xml:space="preserve">NCGC00261015
     RDKit          2D
 13 14  0  0  0  0  0  0  0  0999 V2000
    2.0885   -0.5712    0.0000 O   0  0  0  0  0  0  0  0  0  0  0  0
    1.3740   -0.1587    0.0000 C   0  0  0  0  0  0  0  0  0  0  0  0
    1.3740    0.6663    0.0000 C   0  0  0  0  0  0  0  0  0  0  0  0
    0.6595    1.0788    0.0000 C   0  0  0  0  0  0  0  0  0  0  0  0
   -0.0550    0.6663    0.0000 C   0  0  0  0  0  0  0  0  0  0  0  0
   -0.7694    1.0788    0.0000 C   0  0  0  0  0  0  0  0  0  0  0  0
   -1.4839    0.6663    0.0000 C   0  0  0  0  0  0  0  0  0  0  0  0
   -1.4839   -0.1587    0.0000 C   0  0  0  0  0  0  0  0  0  0  0  0
   -2.1984   -0.5712    0.0000 O   0  0  0  0  0  0  0  0  0  0  0  0
   -0.7694   -0.5712    0.0000 O   0  0  0  0  0  0  0  0  0  0  0  0
   -0.0550   -0.1587    0.0000 C   0  0  0  0  0  0  0  0  0  0  0  0
    0.6595   -0.5712    0.0000 C   0  0  0  0  0  0  0  0  0  0  0  0
    0.6595   -1.3962    0.0000 O   0  0  0  0  0  0  0  0  0  0  0  0
  1  2  1  0
  2  3  2  0
  3  4  1  0
  4  5  2  0
  5  6  1  0
  6  7  2  0
  7  8  1  0
  8  9  2  0
  8 10  1  0
 10 11  1  0
  5 11  1  0
 11 12  2  0
  2 12  1  0
 12 13  1  0
M  END
</t>
  </si>
  <si>
    <t xml:space="preserve">NCGC00261309
     RDKit          2D
 30 33  0  0  1  0  0  0  0  0999 V2000
   -1.3099   -3.2587    0.0000 C   0  0  0  0  0  0  0  0  0  0  0  0
   -0.5954   -2.8462    0.0000 O   0  0  0  0  0  0  0  0  0  0  0  0
   -0.5954   -2.0212    0.0000 C   0  0  0  0  0  0  0  0  0  0  0  0
   -1.3099   -1.6087    0.0000 O   0  0  0  0  0  0  0  0  0  0  0  0
    0.1191   -1.6088    0.0000 C   0  0  0  0  0  0  0  0  0  0  0  0
    0.1191   -0.7838    0.0000 N   0  0  0  0  0  0  0  0  0  0  0  0
   -0.5954   -0.3712    0.0000 C   0  0  0  0  0  0  0  0  0  0  0  0
   -1.3099   -0.7837    0.0000 O   0  0  0  0  0  0  0  0  0  0  0  0
   -0.5954    0.4538    0.0000 C   0  0  0  0  0  0  0  0  0  0  0  0
    0.1191    0.8663    0.0000 C   0  0  0  0  0  0  0  0  0  0  0  0
    0.1191    1.6913    0.0000 C   0  0  0  0  0  0  0  0  0  0  0  0
   -0.5954    2.1038    0.0000 N   0  0  0  0  0  0  0  0  0  0  0  0
   -1.3099    1.6913    0.0000 C   0  0  0  0  0  0  0  0  0  0  0  0
   -2.0243    2.1038    0.0000 C   0  0  0  0  0  0  0  0  0  0  0  0
   -2.7388    1.6913    0.0000 C   0  0  0  0  0  0  0  0  0  0  0  0
   -2.7388    0.8663    0.0000 C   0  0  0  0  0  0  0  0  0  0  0  0
   -2.0243    0.4538    0.0000 C   0  0  0  0  0  0  0  0  0  0  0  0
   -1.3099    0.8663    0.0000 C   0  0  0  0  0  0  0  0  0  0  0  0
    0.8335    2.1038    0.0000 C   0  0  0  0  0  0  0  0  0  0  0  0
    1.5480    1.6913    0.0000 C   0  0  0  0  0  0  0  0  0  0  0  0
    2.2625    2.1038    0.0000 C   0  0  0  0  0  0  0  0  0  0  0  0
    2.2625    2.9288    0.0000 C   0  0  0  0  0  0  0  0  0  0  0  0
    1.5480    3.3413    0.0000 C   0  0  0  0  0  0  0  0  0  0  0  0
    0.8335    2.9288    0.0000 C   0  0  0  0  0  0  0  0  0  0  0  0
    0.8335   -2.0213    0.0000 C   0  0  0  0  0  0  0  0  0  0  0  0
    0.8335   -2.8463    0.0000 C   0  0  0  0  0  0  0  0  0  0  0  0
    1.5480   -3.2588    0.0000 C   0  0  0  0  0  0  0  0  0  0  0  0
    2.2625   -2.8463    0.0000 C   0  0  0  0  0  0  0  0  0  0  0  0
    2.2625   -2.0213    0.0000 C   0  0  0  0  0  0  0  0  0  0  0  0
    1.5480   -1.6088    0.0000 C   0  0  0  0  0  0  0  0  0  0  0  0
  1  2  1  0
  2  3  1  0
  3  4  2  0
  3  5  1  0
  5  6  1  6
  6  7  1  0
  7  8  2  0
  7  9  1  0
  9 10  2  0
 10 11  1  0
 11 12  2  0
 12 13  1  0
 13 14  2  0
 14 15  1  0
 15 16  2  0
 16 17  1  0
 17 18  2  0
  9 18  1  0
 13 18  1  0
 11 19  1  0
 19 20  2  0
 20 21  1  0
 21 22  2  0
 22 23  1  0
 23 24  2  0
 19 24  1  0
  5 25  1  0
 25 26  2  0
 26 27  1  0
 27 28  2  0
 28 29  1  0
 29 30  2  0
 25 30  1  0
M  END
</t>
  </si>
  <si>
    <t xml:space="preserve">NCGC00261073
     RDKit          2D
 15 13  0  0  1  0  0  0  0  0999 V2000
    0.0000    0.0000    0.0000 Cl  0  0  0  0  0  0  0  0  0  0  0  0
    6.1875    2.1434    0.0000 C   0  0  0  0  0  0  0  0  0  0  0  0
    6.6000    1.4289    0.0000 N   0  0  0  0  0  0  0  0  0  0  0  0
    7.4250    1.4289    0.0000 C   0  0  0  0  0  0  0  0  0  0  0  0
    6.1875    0.7145    0.0000 C   0  0  0  0  0  0  0  0  0  0  0  0
    6.6000    0.0000    0.0000 N   0  0  0  0  0  0  0  0  0  0  0  0
    5.3625    0.7145    0.0000 N   0  0  0  0  0  0  0  0  0  0  0  0
    4.9500    0.0000    0.0000 C   0  0  0  0  0  0  0  0  0  0  0  0
    4.1250    0.0000    0.0000 C   0  0  0  0  0  0  0  0  0  0  0  0
    3.7125   -0.7145    0.0000 C   0  0  0  0  0  0  0  0  0  0  0  0
    2.8875   -0.7145    0.0000 C   0  0  0  0  0  0  0  0  0  0  0  0
    2.4750    0.0000    0.0000 N   0  0  0  0  0  0  0  0  0  0  0  0
    2.4750   -1.4289    0.0000 C   0  0  0  0  0  0  0  0  0  0  0  0
    2.8875   -2.1434    0.0000 O   0  0  0  0  0  0  0  0  0  0  0  0
    1.6500   -1.4289    0.0000 O   0  0  0  0  0  0  0  0  0  0  0  0
  2  3  1  0
  3  4  1  0
  3  5  1  0
  5  6  2  0
  5  7  1  0
  7  8  1  0
  8  9  1  0
  9 10  1  0
 10 11  1  0
 11 12  1  1
 11 13  1  0
 13 14  1  0
 13 15  2  0
M  END
</t>
  </si>
  <si>
    <t xml:space="preserve">NCGC00260958
     RDKit          2D
 20 21  0  0  0  0  0  0  0  0999 V2000
    0.5834   -0.5834    0.0000 C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4.7720    2.2465    0.0000 N   0  0  0  0  0  0  0  0  0  0  0  0
    4.7720    1.4215    0.0000 C   0  0  0  0  0  0  0  0  0  0  0  0
    4.0575    1.0090    0.0000 C   0  0  0  0  0  0  0  0  0  0  0  0
    3.2729    1.2639    0.0000 N   0  0  0  0  0  0  0  0  0  0  0  0
    2.7880    0.5965    0.0000 C   0  0  0  0  0  0  0  0  0  0  0  0
    3.2729   -0.0709    0.0000 N   0  0  0  0  0  0  0  0  0  0  0  0
    3.0180   -0.8556    0.0000 C   0  0  0  0  0  0  0  0  0  0  0  0
    2.2334   -1.1105    0.0000 C   0  0  0  0  0  0  0  0  0  0  0  0
    2.2334   -1.9355    0.0000 C   0  0  0  0  0  0  0  0  0  0  0  0
    3.0180   -2.1904    0.0000 C   0  0  0  0  0  0  0  0  0  0  0  0
    3.5029   -1.5230    0.0000 C   0  0  0  0  0  0  0  0  0  0  0  0
    4.0575    0.1840    0.0000 C   0  0  0  0  0  0  0  0  0  0  0  0
    4.7720   -0.2285    0.0000 N   0  0  0  0  0  0  0  0  0  0  0  0
    5.4865    0.1840    0.0000 C   0  0  0  0  0  0  0  0  0  0  0  0
    5.4865    1.0090    0.0000 N   0  0  0  0  0  0  0  0  0  0  0  0
  1  2  1  0
  2  3  1  0
  2  4  2  0
  2  5  2  0
  6  7  1  0
  7  8  2  0
  8  9  1  0
  9 10  2  0
 10 11  1  0
 11 12  1  0
 12 13  1  0
 13 14  1  0
 14 15  1  0
 15 16  1  0
 12 16  1  0
 11 17  1  0
  8 17  1  0
 17 18  2  0
 18 19  1  0
 19 20  2  0
  7 20  1  0
M  END
</t>
  </si>
  <si>
    <t xml:space="preserve">NCGC00260752
     RDKit          2D
 10  9  0  0  0  0  0  0  0  0999 V2000
    0.4287    0.9075    0.0000 N   0  0  0  0  0  0  0  0  0  0  0  0
    0.4287    0.0825    0.0000 C   0  0  0  0  0  0  0  0  0  0  0  0
   -0.2858   -0.3300    0.0000 C   0  0  0  0  0  0  0  0  0  0  0  0
   -1.0003    0.0825    0.0000 P   0  0  0  0  0  0  0  0  0  0  0  0
   -1.4128   -0.6320    0.0000 O   0  0  0  0  0  0  0  0  0  0  0  0
   -0.5878    0.7970    0.0000 O   0  0  0  0  0  0  0  0  0  0  0  0
   -1.7147    0.4950    0.0000 O   0  0  0  0  0  0  0  0  0  0  0  0
    1.1432   -0.3300    0.0000 C   0  0  0  0  0  0  0  0  0  0  0  0
    1.1432   -1.1550    0.0000 O   0  0  0  0  0  0  0  0  0  0  0  0
    1.8576    0.0825    0.0000 O   0  0  0  0  0  0  0  0  0  0  0  0
  1  2  1  0
  2  3  1  0
  3  4  1  0
  4  5  1  0
  4  6  1  0
  4  7  2  0
  2  8  1  0
  8  9  1  0
  8 10  2  0
M  END
</t>
  </si>
  <si>
    <t xml:space="preserve">NCGC00261195
     RDKit          2D
 21 23  0  0  0  0  0  0  0  0999 V2000
   -1.0140   -2.5314    0.0000 O   0  0  0  0  0  0  0  0  0  0  0  0
   -0.4620   -1.9183    0.0000 C   0  0  0  0  0  0  0  0  0  0  0  0
    0.3450   -2.0898    0.0000 C   0  0  0  0  0  0  0  0  0  0  0  0
    0.5999   -2.8745    0.0000 Br  0  0  0  0  0  0  0  0  0  0  0  0
    0.8970   -1.4767    0.0000 C   0  0  0  0  0  0  0  0  0  0  0  0
    0.6421   -0.6921    0.0000 C   0  0  0  0  0  0  0  0  0  0  0  0
    1.1941   -0.0790    0.0000 C   0  0  0  0  0  0  0  0  0  0  0  0
    0.9392    0.7056    0.0000 C   0  0  0  0  0  0  0  0  0  0  0  0
    1.4241    1.3730    0.0000 C   0  0  0  0  0  0  0  0  0  0  0  0
    2.2491    1.3730    0.0000 O   0  0  0  0  0  0  0  0  0  0  0  0
    0.9392    2.0405    0.0000 N   0  0  0  0  0  0  0  0  0  0  0  0
    0.1546    1.7855    0.0000 C   0  0  0  0  0  0  0  0  0  0  0  0
    0.1546    0.9605    0.0000 C   0  0  0  0  0  0  0  0  0  0  0  0
   -0.5599    0.5480    0.0000 C   0  0  0  0  0  0  0  0  0  0  0  0
   -1.2744    0.9605    0.0000 C   0  0  0  0  0  0  0  0  0  0  0  0
   -1.9888    0.5480    0.0000 I   0  0  0  0  0  0  0  0  0  0  0  0
   -1.2744    1.7855    0.0000 C   0  0  0  0  0  0  0  0  0  0  0  0
   -0.5599    2.1980    0.0000 C   0  0  0  0  0  0  0  0  0  0  0  0
   -0.1649   -0.5206    0.0000 C   0  0  0  0  0  0  0  0  0  0  0  0
   -0.7169   -1.1337    0.0000 C   0  0  0  0  0  0  0  0  0  0  0  0
   -1.5239   -0.9622    0.0000 Br  0  0  0  0  0  0  0  0  0  0  0  0
  1  2  1  0
  2  3  2  0
  3  4  1  0
  3  5  1  0
  5  6  2  0
  7  6  1  0
  7  8  2  3
  8  9  1  0
  9 10  2  0
  9 11  1  0
 11 12  1  0
 12 13  2  0
  8 13  1  0
 13 14  1  0
 14 15  2  0
 15 16  1  0
 15 17  1  0
 17 18  2  0
 12 18  1  0
  6 19  1  0
 19 20  2  0
  2 20  1  0
 20 21  1  0
M  END
</t>
  </si>
  <si>
    <t xml:space="preserve">NCGC00261521
     RDKit          2D
 29 32  0  0  1  0  0  0  0  0999 V2000
    3.3804   -3.4025    0.0000 O   0  0  0  0  0  0  0  0  0  0  0  0
    2.6267   -3.7381    0.0000 C   0  0  0  0  0  0  0  0  0  0  0  0
    1.9593   -3.2531    0.0000 C   0  0  0  0  0  0  0  0  0  0  0  0
    1.9593   -2.4281    0.0000 O   0  0  0  0  0  0  0  0  0  0  0  0
    1.1747   -2.1732    0.0000 C   0  0  0  0  0  0  0  0  0  0  0  0
    0.6898   -2.8406    0.0000 C   0  0  0  0  0  0  0  0  0  0  0  0
   -0.1352   -2.8406    0.0000 O   0  0  0  0  0  0  0  0  0  0  0  0
    1.1747   -3.5081    0.0000 C   0  0  0  0  0  0  0  0  0  0  0  0
    0.9197   -4.2927    0.0000 O   0  0  0  0  0  0  0  0  0  0  0  0
    0.9197   -1.3886    0.0000 N   0  0  0  0  0  0  0  0  0  0  0  0
    1.4047   -0.7211    0.0000 C   0  0  0  0  0  0  0  0  0  0  0  0
    0.9197   -0.0537    0.0000 N   0  0  0  0  0  0  0  0  0  0  0  0
    0.1351   -0.3086    0.0000 C   0  0  0  0  0  0  0  0  0  0  0  0
    0.1351   -1.1336    0.0000 C   0  0  0  0  0  0  0  0  0  0  0  0
   -0.5793   -1.5461    0.0000 N   0  0  0  0  0  0  0  0  0  0  0  0
   -1.2938   -1.1336    0.0000 C   0  0  0  0  0  0  0  0  0  0  0  0
   -1.2938   -0.3086    0.0000 N   0  0  0  0  0  0  0  0  0  0  0  0
   -0.5793    0.1039    0.0000 C   0  0  0  0  0  0  0  0  0  0  0  0
   -0.5793    0.9289    0.0000 S   0  0  0  0  0  0  0  0  0  0  0  0
   -1.2938    1.3414    0.0000 C   0  0  0  0  0  0  0  0  0  0  0  0
   -1.2938    2.1664    0.0000 C   0  0  0  0  0  0  0  0  0  0  0  0
   -0.5793    2.5789    0.0000 C   0  0  0  0  0  0  0  0  0  0  0  0
   -0.5793    3.4039    0.0000 C   0  0  0  0  0  0  0  0  0  0  0  0
   -1.2938    3.8164    0.0000 C   0  0  0  0  0  0  0  0  0  0  0  0
   -2.0083    3.4039    0.0000 C   0  0  0  0  0  0  0  0  0  0  0  0
   -2.0083    2.5789    0.0000 C   0  0  0  0  0  0  0  0  0  0  0  0
   -1.2938    4.6414    0.0000 N   0  0  0  0  0  0  0  0  0  0  0  0
   -2.0083    5.0539    0.0000 O   0  0  0  0  0  0  0  0  0  0  0  0
   -0.5793    5.0539    0.0000 O   0  0  0  0  0  0  0  0  0  0  0  0
  1  2  1  0
  3  2  1  6
  3  4  1  0
  5  4  1  0
  5  6  1  0
  6  7  1  1
  6  8  1  0
  3  8  1  0
  8  9  1  0
  5 10  1  6
 10 11  1  0
 11 12  2  0
 12 13  1  0
 13 14  2  0
 10 14  1  0
 14 15  1  0
 15 16  2  0
 16 17  1  0
 17 18  2  0
 13 18  1  0
 18 19  1  0
 19 20  1  0
 20 21  1  0
 21 22  2  0
 22 23  1  0
 23 24  2  0
 24 25  1  0
 25 26  2  0
 21 26  1  0
 24 27  1  0
 27 28  1  0
 27 29  2  0
M  CHG  2  27   1  28  -1
M  END
</t>
  </si>
  <si>
    <t xml:space="preserve">NCGC00261175
     RDKit          2D
 12 11  0  0  0  0  0  0  0  0999 V2000
   -1.3099   -1.1000    0.0000 N   0  0  0  0  0  0  0  0  0  0  0  0
   -1.3099   -0.2750    0.0000 C   0  0  0  0  0  0  0  0  0  0  0  0
   -0.5954    0.1375    0.0000 C   0  0  0  0  0  0  0  0  0  0  0  0
    0.1191   -0.2750    0.0000 C   0  0  0  0  0  0  0  0  0  0  0  0
    0.8335    0.1375    0.0000 O   0  0  0  0  0  0  0  0  0  0  0  0
    1.5480   -0.2750    0.0000 N   0  0  0  0  0  0  0  0  0  0  0  0
    2.2625    0.1375    0.0000 C   0  0  0  0  0  0  0  0  0  0  0  0
    2.2625    0.9625    0.0000 N   0  0  0  0  0  0  0  0  0  0  0  0
    2.9770   -0.2750    0.0000 N   0  0  0  0  0  0  0  0  0  0  0  0
   -2.0243    0.1375    0.0000 C   0  0  0  0  0  0  0  0  0  0  0  0
   -2.0243    0.9625    0.0000 O   0  0  0  0  0  0  0  0  0  0  0  0
   -2.7388   -0.2750    0.0000 O   0  0  0  0  0  0  0  0  0  0  0  0
  1  2  1  0
  2  3  1  0
  3  4  1  0
  4  5  1  0
  5  6  1  0
  6  7  1  0
  7  8  1  0
  7  9  2  0
  2 10  1  0
 10 11  1  0
 10 12  2  0
M  END
</t>
  </si>
  <si>
    <t xml:space="preserve">NCGC00261445
     RDKit          2D
 26 29  0  0  0  0  0  0  0  0999 V2000
    0.0000    0.0000    0.0000 Cl  0  0  0  0  0  0  0  0  0  0  0  0
    5.5045   -3.4212    0.0000 C   0  0  0  0  0  0  0  0  0  0  0  0
    5.5045   -2.5962    0.0000 N   0  0  0  0  0  0  0  0  0  0  0  0
    6.2190   -2.1837    0.0000 C   0  0  0  0  0  0  0  0  0  0  0  0
    6.2190   -1.3587    0.0000 C   0  0  0  0  0  0  0  0  0  0  0  0
    5.5045   -0.9462    0.0000 C   0  0  0  0  0  0  0  0  0  0  0  0
    6.2190   -0.5337    0.0000 C   0  0  0  0  0  0  0  0  0  0  0  0
    6.2190    0.2913    0.0000 C   0  0  0  0  0  0  0  0  0  0  0  0
    5.5045    0.7038    0.0000 N   0  0  0  0  0  0  0  0  0  0  0  0
    5.5045    1.5288    0.0000 C   0  0  0  0  0  0  0  0  0  0  0  0
    4.7901    1.9413    0.0000 C   0  0  0  0  0  0  0  0  0  0  0  0
    4.0756    1.5288    0.0000 C   0  0  0  0  0  0  0  0  0  0  0  0
    4.0756    0.7038    0.0000 C   0  0  0  0  0  0  0  0  0  0  0  0
    3.2910    0.4489    0.0000 O   0  0  0  0  0  0  0  0  0  0  0  0
    2.8060    1.1163    0.0000 C   0  0  0  0  0  0  0  0  0  0  0  0
    1.9856    1.2026    0.0000 C   0  0  0  0  0  0  0  0  0  0  0  0
    1.6500    1.9562    0.0000 C   0  0  0  0  0  0  0  0  0  0  0  0
    2.1349    2.6237    0.0000 C   0  0  0  0  0  0  0  0  0  0  0  0
    2.9554    2.5374    0.0000 C   0  0  0  0  0  0  0  0  0  0  0  0
    3.2910    1.7838    0.0000 C   0  0  0  0  0  0  0  0  0  0  0  0
    4.7901    0.2913    0.0000 C   0  0  0  0  0  0  0  0  0  0  0  0
    4.7901   -0.5337    0.0000 C   0  0  0  0  0  0  0  0  0  0  0  0
    4.7901   -1.3587    0.0000 N   0  0  0  0  0  0  0  0  0  0  0  0
    4.0756   -0.9462    0.0000 C   0  0  0  0  0  0  0  0  0  0  0  0
    4.7901   -2.1837    0.0000 C   0  0  0  0  0  0  0  0  0  0  0  0
    4.0756   -2.5962    0.0000 O   0  0  0  0  0  0  0  0  0  0  0  0
  2  3  1  0
  3  4  1  0
  4  5  1  0
  5  6  1  0
  6  7  1  0
  7  8  1  0
  8  9  1  0
  9 10  1  0
 10 11  1  0
 11 12  1  0
 12 13  2  0
 13 14  1  0
 14 15  1  0
 15 16  2  0
 16 17  1  0
 17 18  2  0
 18 19  1  0
 19 20  2  0
 12 20  1  0
 15 20  1  0
 13 21  1  0
  9 21  1  0
 21 22  1  0
  6 22  1  0
  6 23  1  0
 23 24  1  0
 23 25  1  0
  3 25  1  0
 25 26  2  0
M  END
</t>
  </si>
  <si>
    <t xml:space="preserve">NCGC00261927
     RDKit          2D
 15 16  0  0  0  0  0  0  0  0999 V2000
    0.0000    0.0000    0.0000 K   0  0  0  0  0 15  0  0  0  0  0  0
    6.1415    0.2434    0.0000 S   0  0  0  0  0  0  0  0  0  0  0  0
    5.5954    0.8523    0.0000 C   0  0  0  0  0  0  0  0  0  0  0  0
    5.7407    1.6556    0.0000 S   0  0  0  0  0  0  0  0  0  0  0  0
    4.8483    0.5768    0.0000 O   0  0  0  0  0  0  0  0  0  0  0  0
    4.6464   -0.1585    0.0000 C   0  0  0  0  0  0  0  0  0  0  0  0
    4.5246   -1.0144    0.0000 C   0  0  0  0  0  0  0  0  0  0  0  0
    3.7389   -0.9123    0.0000 C   0  0  0  0  0  0  0  0  0  0  0  0
    4.2151   -0.0939    0.0000 C   0  0  0  0  0  0  0  0  0  0  0  0
    3.7905    0.3522    0.0000 C   0  0  0  0  0  0  0  0  0  0  0  0
    2.9375    0.0947    0.0000 C   0  0  0  0  0  0  0  0  0  0  0  0
    2.1614    0.3629    0.0000 C   0  0  0  0  0  0  0  0  0  0  0  0
    1.6491   -0.2837    0.0000 C   0  0  0  0  0  0  0  0  0  0  0  0
    2.1049   -0.9628    0.0000 C   0  0  0  0  0  0  0  0  0  0  0  0
    2.9375   -0.7121    0.0000 C   0  0  0  0  0  0  0  0  0  0  0  0
  2  3  1  0
  3  4  2  0
  3  5  1  0
  5  6  1  0
  6  7  1  0
  7  8  1  0
  8  9  1  0
  9 10  1  0
  6 10  1  0
 10 11  1  0
 11 12  1  0
 12 13  1  0
 13 14  1  0
 14 15  1  0
  8 15  1  0
 11 15  1  0
M  CHG  2   1   1   2  -1
M  END
</t>
  </si>
  <si>
    <t xml:space="preserve">NCGC00260983
     RDKit          2D
 13 13  0  0  0  0  0  0  0  0999 V2000
   -0.4397   -1.9038    0.0000 O   0  0  0  0  0  0  0  0  0  0  0  0
    0.2748   -1.4913    0.0000 C   0  0  0  0  0  0  0  0  0  0  0  0
    0.9893   -1.9038    0.0000 O   0  0  0  0  0  0  0  0  0  0  0  0
    0.2748   -0.6663    0.0000 C   0  0  0  0  0  0  0  0  0  0  0  0
    0.9893   -0.2538    0.0000 C   0  0  0  0  0  0  0  0  0  0  0  0
    0.9893    0.5712    0.0000 C   0  0  0  0  0  0  0  0  0  0  0  0
    1.7037    0.9837    0.0000 O   0  0  0  0  0  0  0  0  0  0  0  0
    0.2748    0.9837    0.0000 C   0  0  0  0  0  0  0  0  0  0  0  0
   -0.4397    0.5712    0.0000 C   0  0  0  0  0  0  0  0  0  0  0  0
   -0.4397   -0.2538    0.0000 N   0  0  0  0  0  0  0  0  0  0  0  0
   -1.1541    0.9837    0.0000 C   0  0  0  0  0  0  0  0  0  0  0  0
   -1.8686    0.5712    0.0000 O   0  0  0  0  0  0  0  0  0  0  0  0
   -1.1541    1.8087    0.0000 O   0  0  0  0  0  0  0  0  0  0  0  0
  1  2  1  0
  2  3  2  0
  2  4  1  0
  4  5  2  0
  5  6  1  0
  6  7  2  0
  6  8  1  0
  8  9  2  0
  9 10  1  0
  4 10  1  0
  9 11  1  0
 11 12  1  0
 11 13  2  0
M  END
</t>
  </si>
  <si>
    <t xml:space="preserve">NCGC00260783
     RDKit          2D
 19 20  0  0  0  0  0  0  0  0999 V2000
    0.0000    0.0000    0.0000 Br  0  0  0  0  0  0  0  0  0  0  0  0
    5.0630   -2.0167    0.0000 C   0  0  0  0  0  0  0  0  0  0  0  0
    4.3485   -1.6042    0.0000 N   0  0  0  0  0  0  0  0  0  0  0  0
    4.3485   -0.7792    0.0000 C   0  0  0  0  0  0  0  0  0  0  0  0
    3.6340   -0.3667    0.0000 C   0  0  0  0  0  0  0  0  0  0  0  0
    2.9195   -0.7792    0.0000 C   0  0  0  0  0  0  0  0  0  0  0  0
    2.9195   -1.6042    0.0000 C   0  0  0  0  0  0  0  0  0  0  0  0
    3.6340   -2.0167    0.0000 C   0  0  0  0  0  0  0  0  0  0  0  0
    2.1349   -1.8591    0.0000 S   0  0  0  0  0  0  0  0  0  0  0  0
    1.6500   -1.1917    0.0000 C   0  0  0  0  0  0  0  0  0  0  0  0
    2.1349   -0.5242    0.0000 C   0  0  0  0  0  0  0  0  0  0  0  0
    3.6340    0.4583    0.0000 C   0  0  0  0  0  0  0  0  0  0  0  0
    4.3485    0.8708    0.0000 C   0  0  0  0  0  0  0  0  0  0  0  0
    4.3485    1.6958    0.0000 C   0  0  0  0  0  0  0  0  0  0  0  0
    3.6340    2.1083    0.0000 C   0  0  0  0  0  0  0  0  0  0  0  0
    3.6340    2.9333    0.0000 O   0  0  0  0  0  0  0  0  0  0  0  0
    2.9195    1.6958    0.0000 C   0  0  0  0  0  0  0  0  0  0  0  0
    2.2051    2.1083    0.0000 O   0  0  0  0  0  0  0  0  0  0  0  0
    2.9195    0.8708    0.0000 C   0  0  0  0  0  0  0  0  0  0  0  0
  2  3  1  0
  3  4  1  0
  4  5  1  0
  5  6  1  0
  6  7  2  0
  7  8  1  0
  3  8  1  0
  7  9  1  0
  9 10  1  0
 10 11  2  0
  6 11  1  0
  5 12  1  0
 12 13  2  0
 13 14  1  0
 14 15  2  0
 15 16  1  0
 15 17  1  0
 17 18  1  0
 17 19  2  0
 12 19  1  0
M  END
</t>
  </si>
  <si>
    <t xml:space="preserve">NCGC00261055
     RDKit          2D
 35 39  0  0  0  0  0  0  0  0999 V2000
    4.8380   -0.9311    0.0000 F   0  0  0  0  0  0  0  0  0  0  0  0
    4.1235   -0.5186    0.0000 C   0  0  0  0  0  0  0  0  0  0  0  0
    4.1235    0.3064    0.0000 C   0  0  0  0  0  0  0  0  0  0  0  0
    3.4090    0.7189    0.0000 C   0  0  0  0  0  0  0  0  0  0  0  0
    2.6946    0.3064    0.0000 C   0  0  0  0  0  0  0  0  0  0  0  0
    2.6946   -0.5186    0.0000 C   0  0  0  0  0  0  0  0  0  0  0  0
    3.4090   -0.9311    0.0000 C   0  0  0  0  0  0  0  0  0  0  0  0
    1.9801    0.7189    0.0000 C   0  0  0  0  0  0  0  0  0  0  0  0
    1.9801    1.5439    0.0000 C   0  0  0  0  0  0  0  0  0  0  0  0
    2.6946    1.9564    0.0000 C   0  0  0  0  0  0  0  0  0  0  0  0
    2.6946    2.7814    0.0000 C   0  0  0  0  0  0  0  0  0  0  0  0
    1.9801    3.1939    0.0000 C   0  0  0  0  0  0  0  0  0  0  0  0
    1.9801    4.0189    0.0000 F   0  0  0  0  0  0  0  0  0  0  0  0
    1.2656    2.7814    0.0000 C   0  0  0  0  0  0  0  0  0  0  0  0
    1.2656    1.9564    0.0000 C   0  0  0  0  0  0  0  0  0  0  0  0
    1.2656    0.3064    0.0000 C   0  0  0  0  0  0  0  0  0  0  0  0
    0.5512    0.7189    0.0000 C   0  0  0  0  0  0  0  0  0  0  0  0
   -0.1633    0.3064    0.0000 C   0  0  0  0  0  0  0  0  0  0  0  0
   -0.1633   -0.5186    0.0000 N   0  0  0  0  0  0  0  0  0  0  0  0
   -0.8778   -0.9311    0.0000 C   0  0  0  0  0  0  0  0  0  0  0  0
   -1.5922   -0.5186    0.0000 C   0  0  0  0  0  0  0  0  0  0  0  0
   -2.3067   -0.9311    0.0000 N   0  0  0  0  0  0  0  0  0  0  0  0
   -3.0212   -0.5186    0.0000 C   0  0  0  0  0  0  0  0  0  0  0  0
   -3.0212    0.3064    0.0000 O   0  0  0  0  0  0  0  0  0  0  0  0
   -3.7357   -0.9311    0.0000 C   0  0  0  0  0  0  0  0  0  0  0  0
   -4.4501   -0.5186    0.0000 C   0  0  0  0  0  0  0  0  0  0  0  0
   -5.1646   -0.9311    0.0000 C   0  0  0  0  0  0  0  0  0  0  0  0
   -5.1646   -1.7561    0.0000 C   0  0  0  0  0  0  0  0  0  0  0  0
   -4.4501   -2.1686    0.0000 C   0  0  0  0  0  0  0  0  0  0  0  0
   -3.7357   -1.7561    0.0000 C   0  0  0  0  0  0  0  0  0  0  0  0
   -3.0212   -2.1686    0.0000 N   0  0  0  0  0  0  0  0  0  0  0  0
   -2.3067   -1.7561    0.0000 C   0  0  0  0  0  0  0  0  0  0  0  0
   -1.5922   -2.1686    0.0000 S   0  0  0  0  0  0  0  0  0  0  0  0
    0.5512   -0.9311    0.0000 C   0  0  0  0  0  0  0  0  0  0  0  0
    1.2656   -0.5186    0.0000 C   0  0  0  0  0  0  0  0  0  0  0  0
  1  2  1  0
  2  3  2  0
  3  4  1  0
  4  5  2  0
  5  6  1  0
  6  7  2  0
  2  7  1  0
  5  8  1  0
  8  9  1  0
  9 10  2  0
 10 11  1  0
 11 12  2  0
 12 13  1  0
 12 14  1  0
 14 15  2  0
  9 15  1  0
  8 16  2  3
 16 17  1  0
 17 18  1  0
 18 19  1  0
 19 20  1  0
 20 21  1  0
 21 22  1  0
 22 23  1  0
 23 24  2  0
 23 25  1  0
 25 26  1  0
 26 27  2  0
 27 28  1  0
 28 29  2  0
 29 30  1  0
 25 30  1  0
 30 31  2  0
 31 32  1  0
 22 32  1  0
 32 33  2  0
 19 34  1  0
 34 35  1  0
 16 35  1  0
M  END
</t>
  </si>
  <si>
    <t xml:space="preserve">NCGC00261516
     RDKit          2D
  6  6  0  0  0  0  0  0  0  0999 V2000
   -1.2723    0.0000    0.0000 C   0  0  0  0  0  0  0  0  0  0  0  0
   -0.4473    0.0000    0.0000 N   0  0  0  0  0  0  0  0  0  0  0  0
    0.0376   -0.6674    0.0000 C   0  0  0  0  0  0  0  0  0  0  0  0
    0.8222   -0.4125    0.0000 C   0  0  0  0  0  0  0  0  0  0  0  0
    0.8222    0.4125    0.0000 N   0  0  0  0  0  0  0  0  0  0  0  0
    0.0376    0.6674    0.0000 C   0  0  0  0  0  0  0  0  0  0  0  0
  1  2  1  0
  2  3  1  0
  3  4  2  0
  4  5  1  0
  5  6  2  0
  2  6  1  0
M  END
</t>
  </si>
  <si>
    <t xml:space="preserve">NCGC00260824
     RDKit          2D
 16 16  0  0  0  0  0  0  0  0999 V2000
    0.2766    1.1297    0.0000 C   0  0  0  0  0  0  0  0  0  0  0  0
    1.0968    1.0403    0.0000 C   0  0  0  0  0  0  0  0  0  0  0  0
    1.9169    0.9510    0.0000 C   0  0  0  0  0  0  0  0  0  0  0  0
    1.1861    1.8605    0.0000 C   0  0  0  0  0  0  0  0  0  0  0  0
    1.0074    0.2202    0.0000 C   0  0  0  0  0  0  0  0  0  0  0  0
    0.2914   -0.1896    0.0000 C   0  0  0  0  0  0  0  0  0  0  0  0
   -0.4610    0.1488    0.0000 C   0  0  0  0  0  0  0  0  0  0  0  0
   -1.1303   -0.3335    0.0000 C   0  0  0  0  0  0  0  0  0  0  0  0
   -1.0472   -1.1543    0.0000 N   0  0  0  0  0  0  0  0  0  0  0  0
   -1.8827    0.0049    0.0000 C   0  0  0  0  0  0  0  0  0  0  0  0
   -1.9658    0.8257    0.0000 O   0  0  0  0  0  0  0  0  0  0  0  0
   -2.5520   -0.4775    0.0000 O   0  0  0  0  0  0  0  0  0  0  0  0
    0.4598   -0.9972    0.0000 C   0  0  0  0  0  0  0  0  0  0  0  0
   -0.0945   -1.6082    0.0000 O   0  0  0  0  0  0  0  0  0  0  0  0
    1.2800   -1.0866    0.0000 N   0  0  0  0  0  0  0  0  0  0  0  0
    1.6184   -0.3342    0.0000 O   0  0  0  0  0  0  0  0  0  0  0  0
  1  2  1  0
  2  3  1  0
  2  4  1  0
  2  5  1  0
  5  6  2  0
  6  7  1  0
  7  8  1  0
  8  9  1  0
  8 10  1  0
 10 11  1  0
 10 12  2  0
  6 13  1  0
 13 14  1  0
 13 15  2  0
 15 16  1  0
  5 16  1  0
M  CHG  2   9   1  11  -1
M  END
</t>
  </si>
  <si>
    <t xml:space="preserve">NCGC00260754
     RDKit          2D
 28 30  0  0  0  0  0  0  0  0999 V2000
    5.4400    2.1343    0.0000 C   0  0  0  0  0  0  0  0  0  0  0  0
    5.4400    1.3093    0.0000 O   0  0  0  0  0  0  0  0  0  0  0  0
    4.7255    0.8968    0.0000 C   0  0  0  0  0  0  0  0  0  0  0  0
    4.0111    1.3093    0.0000 C   0  0  0  0  0  0  0  0  0  0  0  0
    3.2966    0.8968    0.0000 C   0  0  0  0  0  0  0  0  0  0  0  0
    3.2966    0.0718    0.0000 C   0  0  0  0  0  0  0  0  0  0  0  0
    2.5821   -0.3407    0.0000 C   0  0  0  0  0  0  0  0  0  0  0  0
    1.8677    0.0718    0.0000 N   0  0  0  0  0  0  0  0  0  0  0  0
    1.1532   -0.3407    0.0000 C   0  0  0  0  0  0  0  0  0  0  0  0
    1.1532   -1.1657    0.0000 O   0  0  0  0  0  0  0  0  0  0  0  0
    0.4387    0.0718    0.0000 C   0  0  0  0  0  0  0  0  0  0  0  0
   -0.2757   -0.3407    0.0000 C   0  0  0  0  0  0  0  0  0  0  0  0
   -0.9902    0.0718    0.0000 C   0  0  0  0  0  0  0  0  0  0  0  0
   -0.9902    0.8968    0.0000 C   0  0  0  0  0  0  0  0  0  0  0  0
   -1.7047    1.3093    0.0000 C   0  0  0  0  0  0  0  0  0  0  0  0
   -2.4192    0.8968    0.0000 C   0  0  0  0  0  0  0  0  0  0  0  0
   -3.2038    1.1517    0.0000 N   0  0  0  0  0  0  0  0  0  0  0  0
   -3.6887    0.4843    0.0000 C   0  0  0  0  0  0  0  0  0  0  0  0
   -3.2038   -0.1832    0.0000 C   0  0  0  0  0  0  0  0  0  0  0  0
   -3.4587   -0.9678    0.0000 C   0  0  0  0  0  0  0  0  0  0  0  0
   -4.2657   -1.1393    0.0000 C   0  0  0  0  0  0  0  0  0  0  0  0
   -4.5206   -1.9239    0.0000 N   0  0  0  0  0  0  0  0  0  0  0  0
   -3.9686   -2.5370    0.0000 C   0  0  0  0  0  0  0  0  0  0  0  0
   -5.3276   -2.0955    0.0000 C   0  0  0  0  0  0  0  0  0  0  0  0
   -2.4192    0.0718    0.0000 C   0  0  0  0  0  0  0  0  0  0  0  0
   -1.7047   -0.3407    0.0000 C   0  0  0  0  0  0  0  0  0  0  0  0
    4.0111   -0.3407    0.0000 C   0  0  0  0  0  0  0  0  0  0  0  0
    4.7255    0.0718    0.0000 C   0  0  0  0  0  0  0  0  0  0  0  0
  1  2  1  0
  2  3  1  0
  3  4  2  0
  4  5  1  0
  5  6  2  0
  6  7  1  0
  7  8  1  0
  8  9  1  0
  9 10  2  0
  9 11  1  0
 11 12  2  0
 12 13  1  0
 13 14  2  0
 14 15  1  0
 15 16  2  0
 16 17  1  0
 17 18  1  0
 18 19  2  0
 19 20  1  0
 20 21  1  0
 21 22  1  0
 22 23  1  0
 22 24  1  0
 19 25  1  0
 16 25  1  0
 25 26  2  0
 13 26  1  0
  6 27  1  0
 27 28  2  0
  3 28  1  0
M  END
</t>
  </si>
  <si>
    <t xml:space="preserve">NCGC00261385
     RDKit          2D
 25 28  0  0  1  0  0  0  0  0999 V2000
   -0.8416    0.0139    0.0000 C   0  0  0  0  0  0  0  0  0  0  0  0
   -1.6262    0.2689    0.0000 C   0  0  0  0  0  0  0  0  0  0  0  0
   -2.1111   -0.3986    0.0000 C   0  0  0  0  0  0  0  0  0  0  0  0
   -1.6262   -1.0660    0.0000 C   0  0  0  0  0  0  0  0  0  0  0  0
   -0.8416   -0.8111    0.0000 N   0  0  0  0  0  0  0  0  0  0  0  0
   -0.1965   -1.3255    0.0000 C   0  0  0  0  0  0  0  0  0  0  0  0
   -0.3801   -2.1298    0.0000 O   0  0  0  0  0  0  0  0  0  0  0  0
    0.6078   -1.1419    0.0000 C   0  0  0  0  0  0  0  0  0  0  0  0
    1.0725   -1.8235    0.0000 C   0  0  0  0  0  0  0  0  0  0  0  0
    1.8952   -1.7619    0.0000 C   0  0  0  0  0  0  0  0  0  0  0  0
    2.3599   -2.4435    0.0000 O   0  0  0  0  0  0  0  0  0  0  0  0
    2.0020   -3.1868    0.0000 C   0  0  0  0  0  0  0  0  0  0  0  0
    2.2532   -1.0186    0.0000 C   0  0  0  0  0  0  0  0  0  0  0  0
    1.7884   -0.3369    0.0000 C   0  0  0  0  0  0  0  0  0  0  0  0
    0.9657   -0.3986    0.0000 C   0  0  0  0  0  0  0  0  0  0  0  0
    0.6078    0.3447    0.0000 N   0  0  0  0  0  0  0  0  0  0  0  0
    1.0309    1.0529    0.0000 C   0  0  0  0  0  0  0  0  0  0  0  0
    0.4881    1.6742    0.0000 N   0  0  0  0  0  0  0  0  0  0  0  0
   -0.2705    1.3500    0.0000 C   0  0  0  0  0  0  0  0  0  0  0  0
   -0.9787    1.7731    0.0000 C   0  0  0  0  0  0  0  0  0  0  0  0
   -1.6993    1.3714    0.0000 O   0  0  0  0  0  0  0  0  0  0  0  0
   -0.9664    2.5980    0.0000 O   0  0  0  0  0  0  0  0  0  0  0  0
   -1.6746    3.0212    0.0000 C   0  0  0  0  0  0  0  0  0  0  0  0
   -1.6623    3.8461    0.0000 C   0  0  0  0  0  0  0  0  0  0  0  0
   -0.1965    0.5283    0.0000 C   0  0  0  0  0  0  0  0  0  0  0  0
  1  2  1  1
  2  3  1  0
  3  4  1  0
  4  5  1  0
  1  5  1  0
  5  6  1  0
  6  7  2  0
  6  8  1  0
  8  9  2  0
  9 10  1  0
 10 11  1  0
 11 12  1  0
 10 13  2  0
 13 14  1  0
 14 15  2  0
  8 15  1  0
 15 16  1  0
 16 17  1  0
 17 18  2  0
 18 19  1  0
 19 20  1  0
 20 21  2  0
 20 22  1  0
 22 23  1  0
 23 24  1  0
 19 25  2  0
  1 25  1  0
 16 25  1  0
M  END
</t>
  </si>
  <si>
    <t xml:space="preserve">NCGC00261919
     RDKit          2D
 21 22  0  0  1  0  0  0  0  0999 V2000
    0.0000    0.0000    0.0000 Cl  0  0  0  0  0  0  0  0  0  0  0  0
    5.2224   -2.3719    0.0000 N   0  0  0  0  0  0  0  0  0  0  0  0
    4.5079   -1.9594    0.0000 C   0  0  0  0  0  0  0  0  0  0  0  0
    4.5079   -1.1344    0.0000 C   0  0  0  0  0  0  0  0  0  0  0  0
    5.2224   -0.7219    0.0000 O   0  0  0  0  0  0  0  0  0  0  0  0
    5.2224    0.1031    0.0000 C   0  0  0  0  0  0  0  0  0  0  0  0
    4.5079    0.5156    0.0000 C   0  0  0  0  0  0  0  0  0  0  0  0
    3.7934    0.1031    0.0000 C   0  0  0  0  0  0  0  0  0  0  0  0
    3.0789    0.5156    0.0000 C   0  0  0  0  0  0  0  0  0  0  0  0
    3.0789    1.3406    0.0000 O   0  0  0  0  0  0  0  0  0  0  0  0
    2.3645    0.1031    0.0000 C   0  0  0  0  0  0  0  0  0  0  0  0
    1.6500    0.5156    0.0000 O   0  0  0  0  0  0  0  0  0  0  0  0
    2.3645   -0.7219    0.0000 C   0  0  0  0  0  0  0  0  0  0  0  0
    3.0789   -1.1344    0.0000 C   0  0  0  0  0  0  0  0  0  0  0  0
    3.7934   -0.7219    0.0000 C   0  0  0  0  0  0  0  0  0  0  0  0
    5.9368    0.5156    0.0000 C   0  0  0  0  0  0  0  0  0  0  0  0
    6.6513    0.1031    0.0000 C   0  0  0  0  0  0  0  0  0  0  0  0
    7.3658    0.5156    0.0000 C   0  0  0  0  0  0  0  0  0  0  0  0
    7.3658    1.3406    0.0000 C   0  0  0  0  0  0  0  0  0  0  0  0
    6.6513    1.7531    0.0000 C   0  0  0  0  0  0  0  0  0  0  0  0
    5.9368    1.3406    0.0000 C   0  0  0  0  0  0  0  0  0  0  0  0
  2  3  1  0
  4  3  1  1
  4  5  1  0
  6  5  1  0
  6  7  1  0
  7  8  1  0
  8  9  2  0
  9 10  1  0
  9 11  1  0
 11 12  1  0
 11 13  2  0
 13 14  1  0
 14 15  2  0
  4 15  1  0
  8 15  1  0
  6 16  1  1
 16 17  2  0
 17 18  1  0
 18 19  2  0
 19 20  1  0
 20 21  2  0
 16 21  1  0
M  END
</t>
  </si>
  <si>
    <t xml:space="preserve">NCGC00261287
     RDKit          2D
 14 14  0  0  0  0  0  0  0  0999 V2000
   -0.2041   -2.2393    0.0000 C   0  0  0  0  0  0  0  0  0  0  0  0
    0.5103   -1.8268    0.0000 O   0  0  0  0  0  0  0  0  0  0  0  0
    0.5103   -1.0018    0.0000 C   0  0  0  0  0  0  0  0  0  0  0  0
    1.2248   -0.5893    0.0000 C   0  0  0  0  0  0  0  0  0  0  0  0
    1.9393   -1.0018    0.0000 O   0  0  0  0  0  0  0  0  0  0  0  0
    1.2248    0.2357    0.0000 C   0  0  0  0  0  0  0  0  0  0  0  0
    0.5103    0.6482    0.0000 C   0  0  0  0  0  0  0  0  0  0  0  0
   -0.2041    0.2357    0.0000 C   0  0  0  0  0  0  0  0  0  0  0  0
   -0.2041   -0.5893    0.0000 C   0  0  0  0  0  0  0  0  0  0  0  0
   -0.9186    0.6482    0.0000 C   0  0  0  0  0  0  0  0  0  0  0  0
   -1.6331    0.2357    0.0000 O   0  0  0  0  0  0  0  0  0  0  0  0
   -0.9186    1.4732    0.0000 C   0  0  0  0  0  0  0  0  0  0  0  0
   -0.2041    1.8857    0.0000 O   0  0  0  0  0  0  0  0  0  0  0  0
   -1.6331    1.8857    0.0000 O   0  0  0  0  0  0  0  0  0  0  0  0
  1  2  1  0
  2  3  1  0
  3  4  2  0
  4  5  1  0
  4  6  1  0
  6  7  2  0
  7  8  1  0
  8  9  2  0
  3  9  1  0
  8 10  1  0
 10 11  1  0
 10 12  1  0
 12 13  1  0
 12 14  2  0
M  END
</t>
  </si>
  <si>
    <t xml:space="preserve">NCGC00261092
     RDKit          2D
 25 26  0  0  0  0  0  0  0  0999 V2000
    0.0000    0.0000    0.0000 I   0  0  0  0  0  0  0  0  0  0  0  0
    3.3227   -3.6787    0.0000 C   0  0  0  0  0  0  0  0  0  0  0  0
    3.0789   -2.8906    0.0000 N   0  0  0  0  0  0  0  0  0  0  0  0
    2.8351   -3.6787    0.0000 C   0  0  0  0  0  0  0  0  0  0  0  0
    3.7934   -2.4781    0.0000 C   0  0  0  0  0  0  0  0  0  0  0  0
    3.7934   -1.6531    0.0000 C   0  0  0  0  0  0  0  0  0  0  0  0
    3.0789   -1.2406    0.0000 C   0  0  0  0  0  0  0  0  0  0  0  0
    2.3645   -1.6531    0.0000 C   0  0  0  0  0  0  0  0  0  0  0  0
    2.3645   -2.4781    0.0000 C   0  0  0  0  0  0  0  0  0  0  0  0
    3.0789   -0.4156    0.0000 O   0  0  0  0  0  0  0  0  0  0  0  0
    3.7934   -0.0031    0.0000 C   0  0  0  0  0  0  0  0  0  0  0  0
    4.5079   -0.4156    0.0000 O   0  0  0  0  0  0  0  0  0  0  0  0
    3.7934    0.8219    0.0000 C   0  0  0  0  0  0  0  0  0  0  0  0
    3.0789    1.2344    0.0000 C   0  0  0  0  0  0  0  0  0  0  0  0
    3.0789    2.0594    0.0000 C   0  0  0  0  0  0  0  0  0  0  0  0
    2.3645    2.4719    0.0000 C   0  0  0  0  0  0  0  0  0  0  0  0
    1.6500    2.0594    0.0000 C   0  0  0  0  0  0  0  0  0  0  0  0
    1.6500    1.2344    0.0000 C   0  0  0  0  0  0  0  0  0  0  0  0
    2.3645    0.8219    0.0000 C   0  0  0  0  0  0  0  0  0  0  0  0
    4.5079    1.2344    0.0000 C   0  0  0  0  0  0  0  0  0  0  0  0
    5.2224    0.8219    0.0000 C   0  0  0  0  0  0  0  0  0  0  0  0
    5.9368    1.2344    0.0000 C   0  0  0  0  0  0  0  0  0  0  0  0
    5.9368    2.0594    0.0000 C   0  0  0  0  0  0  0  0  0  0  0  0
    5.2224    2.4719    0.0000 C   0  0  0  0  0  0  0  0  0  0  0  0
    4.5079    2.0594    0.0000 C   0  0  0  0  0  0  0  0  0  0  0  0
  2  3  1  0
  3  4  1  0
  3  5  1  0
  5  6  1  0
  6  7  1  0
  7  8  1  0
  8  9  1  0
  3  9  1  0
  7 10  1  0
 10 11  1  0
 11 12  2  0
 11 13  1  0
 13 14  1  0
 14 15  2  0
 15 16  1  0
 16 17  2  0
 17 18  1  0
 18 19  2  0
 14 19  1  0
 13 20  1  0
 20 21  2  0
 21 22  1  0
 22 23  2  0
 23 24  1  0
 24 25  2  0
 20 25  1  0
M  CHG  2   1  -1   3   1
M  END
</t>
  </si>
  <si>
    <t xml:space="preserve">NCGC00261265
     RDKit          2D
 20 21  0  0  0  0  0  0  0  0999 V2000
    0.0000    0.0000    0.0000 Cl  0  0  0  0  0  0  0  0  0  0  0  0
    4.6184   -0.3474    0.0000 O   0  0  0  0  0  0  0  0  0  0  0  0
    3.7934   -0.3474    0.0000 S   0  0  0  0  0  0  0  0  0  0  0  0
    2.9684   -0.3474    0.0000 O   0  0  0  0  0  0  0  0  0  0  0  0
    3.7934   -1.1724    0.0000 N   0  0  0  0  0  0  0  0  0  0  0  0
    3.0789   -1.5849    0.0000 C   0  0  0  0  0  0  0  0  0  0  0  0
    3.0789   -2.4099    0.0000 C   0  0  0  0  0  0  0  0  0  0  0  0
    3.7934   -2.8224    0.0000 N   0  0  0  0  0  0  0  0  0  0  0  0
    4.5079   -2.4099    0.0000 C   0  0  0  0  0  0  0  0  0  0  0  0
    4.5079   -1.5849    0.0000 C   0  0  0  0  0  0  0  0  0  0  0  0
    3.7934    0.4776    0.0000 C   0  0  0  0  0  0  0  0  0  0  0  0
    4.5079    0.8901    0.0000 C   0  0  0  0  0  0  0  0  0  0  0  0
    4.5079    1.7151    0.0000 C   0  0  0  0  0  0  0  0  0  0  0  0
    3.7934    2.1276    0.0000 C   0  0  0  0  0  0  0  0  0  0  0  0
    3.0789    1.7151    0.0000 C   0  0  0  0  0  0  0  0  0  0  0  0
    2.3645    2.1276    0.0000 N   0  0  0  0  0  0  0  0  0  0  0  0
    1.6500    1.7151    0.0000 C   0  0  0  0  0  0  0  0  0  0  0  0
    1.6500    0.8901    0.0000 C   0  0  0  0  0  0  0  0  0  0  0  0
    2.3645    0.4776    0.0000 C   0  0  0  0  0  0  0  0  0  0  0  0
    3.0789    0.8901    0.0000 C   0  0  0  0  0  0  0  0  0  0  0  0
  2  3  2  0
  3  4  2  0
  3  5  1  0
  5  6  1  0
  6  7  1  0
  7  8  1  0
  8  9  1  0
  9 10  1  0
  5 10  1  0
  3 11  1  0
 11 12  2  0
 12 13  1  0
 13 14  2  0
 14 15  1  0
 15 16  2  0
 16 17  1  0
 17 18  2  0
 18 19  1  0
 19 20  2  0
 11 20  1  0
 15 20  1  0
M  END
</t>
  </si>
  <si>
    <t xml:space="preserve">NCGC00260702
     RDKit          2D
 18 17  0  0  0  0  0  0  0  0999 V2000
    0.0000    0.0000    0.0000 Cl  0  0  0  0  0  0  0  0  0  0  0  0
    3.7934   -2.6206    0.0000 C   0  0  0  0  0  0  0  0  0  0  0  0
    3.0789   -2.2081    0.0000 N   0  0  0  0  0  0  0  0  0  0  0  0
    2.3645   -2.6206    0.0000 C   0  0  0  0  0  0  0  0  0  0  0  0
    3.0789   -1.3831    0.0000 C   0  0  0  0  0  0  0  0  0  0  0  0
    3.7934   -0.9706    0.0000 C   0  0  0  0  0  0  0  0  0  0  0  0
    4.5079   -1.3831    0.0000 Cl  0  0  0  0  0  0  0  0  0  0  0  0
    3.7934   -0.1456    0.0000 N   0  0  0  0  0  0  0  0  0  0  0  0
    3.0789    0.2669    0.0000 C   0  0  0  0  0  0  0  0  0  0  0  0
    3.0789    1.0919    0.0000 C   0  0  0  0  0  0  0  0  0  0  0  0
    2.3645    1.5044    0.0000 O   0  0  0  0  0  0  0  0  0  0  0  0
    3.7934    1.5044    0.0000 N   0  0  0  0  0  0  0  0  0  0  0  0
    3.7934    2.3294    0.0000 C   0  0  0  0  0  0  0  0  0  0  0  0
    3.0789    2.7419    0.0000 N   0  0  0  0  0  0  0  0  0  0  0  0
    4.5079    2.7419    0.0000 N   0  0  0  0  0  0  0  0  0  0  0  0
    2.3645   -0.1456    0.0000 C   0  0  0  0  0  0  0  0  0  0  0  0
    1.6500    0.2669    0.0000 N   0  0  0  0  0  0  0  0  0  0  0  0
    2.3645   -0.9706    0.0000 N   0  0  0  0  0  0  0  0  0  0  0  0
  2  3  1  0
  3  4  1  0
  3  5  1  0
  5  6  2  0
  6  7  1  0
  6  8  1  0
  8  9  2  0
  9 10  1  0
 10 11  2  0
 10 12  1  0
 12 13  2  3
 13 14  1  0
 13 15  1  0
  9 16  1  0
 16 17  1  0
 16 18  2  0
  5 18  1  0
M  END
</t>
  </si>
  <si>
    <t xml:space="preserve">NCGC00261038
     RDKit          2D
 36 34  0  0  1  0  0  0  0  0999 V2000
    0.0000    0.0000    0.0000 Na  0  0  0  0  0 15  0  0  0  0  0  0
    1.6500    0.0000    0.0000 Na  0  0  0  0  0 15  0  0  0  0  0  0
    0.0000   -1.6500    0.0000 Na  0  0  0  0  0 15  0  0  0  0  0  0
    1.6500   -1.6500    0.0000 Na  0  0  0  0  0 15  0  0  0  0  0  0
   -2.9462   -9.0193    0.0000 N   0  0  0  0  0  0  0  0  0  0  0  0
   -2.9462   -8.1943    0.0000 C   0  0  0  0  0  0  0  0  0  0  0  0
   -3.6607   -7.7818    0.0000 N   0  0  0  0  0  0  0  0  0  0  0  0
   -3.6607   -6.9568    0.0000 C   0  0  0  0  0  0  0  0  0  0  0  0
   -4.3752   -6.5443    0.0000 Cl  0  0  0  0  0  0  0  0  0  0  0  0
   -2.9462   -6.5443    0.0000 N   0  0  0  0  0  0  0  0  0  0  0  0
   -2.2318   -6.9568    0.0000 C   0  0  0  0  0  0  0  0  0  0  0  0
   -2.2318   -7.7818    0.0000 C   0  0  0  0  0  0  0  0  0  0  0  0
   -1.4471   -8.0368    0.0000 N   0  0  0  0  0  0  0  0  0  0  0  0
   -0.9622   -7.3693    0.0000 C   0  0  0  0  0  0  0  0  0  0  0  0
   -1.4471   -6.7019    0.0000 N   0  0  0  0  0  0  0  0  0  0  0  0
   -1.1922   -5.9173    0.0000 C   0  0  0  0  0  0  0  0  0  0  0  0
   -0.4076   -5.6623    0.0000 O   0  0  0  0  0  0  0  0  0  0  0  0
   -0.4076   -4.8373    0.0000 C   0  0  0  0  0  0  0  0  0  0  0  0
    0.2599   -4.3524    0.0000 C   0  0  0  0  0  0  0  0  0  0  0  0
    1.0135   -4.6880    0.0000 O   0  0  0  0  0  0  0  0  0  0  0  0
    1.6810   -4.2030    0.0000 P   0  0  0  0  0  0  0  0  0  0  0  0
    1.1961   -3.5356    0.0000 O   0  0  0  0  0  0  0  0  0  0  0  0
    2.1659   -4.8705    0.0000 O   0  0  0  0  0  0  0  0  0  0  0  0
    2.3484   -3.7181    0.0000 O   0  0  0  0  0  0  0  0  0  0  0  0
    3.1021   -4.0537    0.0000 P   0  0  0  0  0  0  0  0  0  0  0  0
    3.4377   -3.3000    0.0000 O   0  0  0  0  0  0  0  0  0  0  0  0
    2.7665   -4.8074    0.0000 O   0  0  0  0  0  0  0  0  0  0  0  0
    3.8558   -4.3892    0.0000 O   0  0  0  0  0  0  0  0  0  0  0  0
    3.9420   -5.2097    0.0000 P   0  0  0  0  0  0  0  0  0  0  0  0
    4.7625   -5.1235    0.0000 O   0  0  0  0  0  0  0  0  0  0  0  0
    3.1215   -5.2959    0.0000 O   0  0  0  0  0  0  0  0  0  0  0  0
    4.0282   -6.0302    0.0000 O   0  0  0  0  0  0  0  0  0  0  0  0
   -1.1922   -4.5824    0.0000 C   0  0  0  0  0  0  0  0  0  0  0  0
   -1.4471   -3.7978    0.0000 O   0  0  0  0  0  0  0  0  0  0  0  0
   -1.6771   -5.2498    0.0000 C   0  0  0  0  0  0  0  0  0  0  0  0
   -2.5021   -5.2498    0.0000 O   0  0  0  0  0  0  0  0  0  0  0  0
  5  6  1  0
  6  7  2  0
  7  8  1  0
  8  9  1  0
  8 10  2  0
 10 11  1  0
 11 12  2  0
  6 12  1  0
 12 13  1  0
 13 14  2  0
 14 15  1  0
 11 15  1  0
 16 15  1  1
 16 17  1  0
 17 18  1  0
 18 19  1  1
 19 20  1  0
 20 21  1  0
 21 22  1  0
 21 23  2  0
 21 24  1  0
 24 25  1  0
 25 26  1  0
 25 27  2  0
 25 28  1  0
 28 29  1  0
 29 30  1  0
 29 31  1  0
 29 32  2  0
 18 33  1  0
 33 34  1  0
 33 35  1  0
 16 35  1  0
 35 36  1  6
M  CHG  8   1   1   2   1   3   1   4   1  22  -1  26  -1  30  -1  31  -1
M  END
</t>
  </si>
  <si>
    <t xml:space="preserve">NCGC00261528
     RDKit          2D
 18 19  0  0  0  0  0  0  0  0999 V2000
   -2.5800   -2.1313    0.0000 F   0  0  0  0  0  0  0  0  0  0  0  0
   -2.5800   -1.3063    0.0000 C   0  0  0  0  0  0  0  0  0  0  0  0
   -1.8656   -0.8938    0.0000 C   0  0  0  0  0  0  0  0  0  0  0  0
   -1.8656   -0.0688    0.0000 C   0  0  0  0  0  0  0  0  0  0  0  0
   -1.1511    0.3437    0.0000 C   0  0  0  0  0  0  0  0  0  0  0  0
   -0.4366   -0.0688    0.0000 N   0  0  0  0  0  0  0  0  0  0  0  0
    0.2778    0.3437    0.0000 N   0  0  0  0  0  0  0  0  0  0  0  0
    0.9923   -0.0688    0.0000 C   0  0  0  0  0  0  0  0  0  0  0  0
    1.7068    0.3437    0.0000 C   0  0  0  0  0  0  0  0  0  0  0  0
    2.4213   -0.0688    0.0000 C   0  0  0  0  0  0  0  0  0  0  0  0
    3.1357    0.3437    0.0000 C   0  0  0  0  0  0  0  0  0  0  0  0
    3.8502   -0.0688    0.0000 F   0  0  0  0  0  0  0  0  0  0  0  0
    3.1357    1.1687    0.0000 C   0  0  0  0  0  0  0  0  0  0  0  0
    2.4213    1.5813    0.0000 C   0  0  0  0  0  0  0  0  0  0  0  0
    1.7068    1.1688    0.0000 C   0  0  0  0  0  0  0  0  0  0  0  0
   -2.5800    0.3438    0.0000 C   0  0  0  0  0  0  0  0  0  0  0  0
   -3.2945   -0.0687    0.0000 C   0  0  0  0  0  0  0  0  0  0  0  0
   -3.2945   -0.8937    0.0000 C   0  0  0  0  0  0  0  0  0  0  0  0
  1  2  1  0
  2  3  2  0
  3  4  1  0
  4  5  1  0
  5  6  2  0
  6  7  1  0
  7  8  2  0
  8  9  1  0
  9 10  2  0
 10 11  1  0
 11 12  1  0
 11 13  2  0
 13 14  1  0
 14 15  2  0
  9 15  1  0
  4 16  2  0
 16 17  1  0
 17 18  2  0
  2 18  1  0
M  END
</t>
  </si>
  <si>
    <t xml:space="preserve">NCGC00260976
     RDKit          2D
 28 30  0  0  1  0  0  0  0  0999 V2000
    0.0000    0.0000    0.0000 Cl  0  0  0  0  0  0  0  0  0  0  0  0
    1.6500   -1.5402    0.0000 C   0  0  0  0  0  0  0  0  0  0  0  0
    2.4570   -1.3687    0.0000 C   0  0  0  0  0  0  0  0  0  0  0  0
    2.7119   -0.5841    0.0000 N   0  0  0  0  0  0  0  0  0  0  0  0
    2.2270    0.0834    0.0000 C   0  0  0  0  0  0  0  0  0  0  0  0
    2.7119    0.7508    0.0000 N   0  0  0  0  0  0  0  0  0  0  0  0
    3.4965    0.4959    0.0000 C   0  0  0  0  0  0  0  0  0  0  0  0
    3.4965   -0.3291    0.0000 C   0  0  0  0  0  0  0  0  0  0  0  0
    4.2110   -0.7416    0.0000 N   0  0  0  0  0  0  0  0  0  0  0  0
    4.9255   -0.3291    0.0000 C   0  0  0  0  0  0  0  0  0  0  0  0
    5.6399   -0.7416    0.0000 N   0  0  0  0  0  0  0  0  0  0  0  0
    5.6399   -1.5666    0.0000 C   0  0  0  0  0  0  0  0  0  0  0  0
    4.9255   -1.9791    0.0000 C   0  0  0  0  0  0  0  0  0  0  0  0
    4.9255   -2.8041    0.0000 C   0  0  0  0  0  0  0  0  0  0  0  0
    5.6399   -3.2166    0.0000 C   0  0  0  0  0  0  0  0  0  0  0  0
    6.3544   -2.8041    0.0000 C   0  0  0  0  0  0  0  0  0  0  0  0
    6.3544   -1.9791    0.0000 C   0  0  0  0  0  0  0  0  0  0  0  0
    7.0689   -1.5666    0.0000 N   0  0  0  0  0  0  0  0  0  0  0  0
    4.9255    0.4959    0.0000 N   0  0  0  0  0  0  0  0  0  0  0  0
    4.2110    0.9084    0.0000 C   0  0  0  0  0  0  0  0  0  0  0  0
    4.2110    1.7334    0.0000 N   0  0  0  0  0  0  0  0  0  0  0  0
    4.9255    2.1459    0.0000 C   0  0  0  0  0  0  0  0  0  0  0  0
    5.6399    1.7334    0.0000 C   0  0  0  0  0  0  0  0  0  0  0  0
    6.3544    2.1459    0.0000 C   0  0  0  0  0  0  0  0  0  0  0  0
    7.0689    1.7334    0.0000 Cl  0  0  0  0  0  0  0  0  0  0  0  0
    6.3544    2.9709    0.0000 C   0  0  0  0  0  0  0  0  0  0  0  0
    5.6399    3.3834    0.0000 C   0  0  0  0  0  0  0  0  0  0  0  0
    4.9255    2.9709    0.0000 C   0  0  0  0  0  0  0  0  0  0  0  0
  2  3  1  0
  3  4  1  0
  4  5  1  0
  5  6  2  0
  6  7  1  0
  7  8  2  0
  4  8  1  0
  8  9  1  0
  9 10  2  0
 10 11  1  0
 12 11  1  1
 12 13  1  0
 13 14  1  0
 14 15  1  0
 15 16  1  0
 16 17  1  0
 12 17  1  0
 17 18  1  1
 10 19  1  0
 19 20  2  0
  7 20  1  0
 20 21  1  0
 21 22  1  0
 22 23  2  0
 23 24  1  0
 24 25  1  0
 24 26  2  0
 26 27  1  0
 27 28  2  0
 22 28  1  0
M  END
</t>
  </si>
  <si>
    <t xml:space="preserve">NCGC00261734
     RDKit          2D
 29 32  0  0  0  0  0  0  0  0999 V2000
    2.7399   -0.6789    0.0000 O   0  0  0  0  0  0  0  0  0  0  0  0
    3.1524    0.0356    0.0000 N   0  0  0  0  0  0  0  0  0  0  0  0
    3.9774    0.0356    0.0000 O   0  0  0  0  0  0  0  0  0  0  0  0
    2.7399    0.7500    0.0000 C   0  0  0  0  0  0  0  0  0  0  0  0
    3.1524    1.4645    0.0000 C   0  0  0  0  0  0  0  0  0  0  0  0
    2.7399    2.1790    0.0000 C   0  0  0  0  0  0  0  0  0  0  0  0
    1.9149    2.1790    0.0000 C   0  0  0  0  0  0  0  0  0  0  0  0
    1.5024    1.4645    0.0000 C   0  0  0  0  0  0  0  0  0  0  0  0
    1.9149    0.7500    0.0000 C   0  0  0  0  0  0  0  0  0  0  0  0
    0.6774    1.4645    0.0000 C   0  0  0  0  0  0  0  0  0  0  0  0
    0.2649    2.1790    0.0000 O   0  0  0  0  0  0  0  0  0  0  0  0
    0.2649    0.7500    0.0000 N   0  0  0  0  0  0  0  0  0  0  0  0
   -0.5601    0.7500    0.0000 C   0  0  0  0  0  0  0  0  0  0  0  0
   -1.0451    1.4175    0.0000 N   0  0  0  0  0  0  0  0  0  0  0  0
   -1.8297    1.1625    0.0000 C   0  0  0  0  0  0  0  0  0  0  0  0
   -2.5441    1.5750    0.0000 C   0  0  0  0  0  0  0  0  0  0  0  0
   -3.2586    1.1625    0.0000 C   0  0  0  0  0  0  0  0  0  0  0  0
   -3.2586    0.3375    0.0000 C   0  0  0  0  0  0  0  0  0  0  0  0
   -2.5441   -0.0750    0.0000 C   0  0  0  0  0  0  0  0  0  0  0  0
   -1.8297    0.3375    0.0000 C   0  0  0  0  0  0  0  0  0  0  0  0
   -1.0451    0.0826    0.0000 N   0  0  0  0  0  0  0  0  0  0  0  0
   -0.7901   -0.7020    0.0000 C   0  0  0  0  0  0  0  0  0  0  0  0
   -1.3421   -1.3151    0.0000 C   0  0  0  0  0  0  0  0  0  0  0  0
   -1.0872   -2.0997    0.0000 N   0  0  0  0  0  0  0  0  0  0  0  0
   -1.6392   -2.7128    0.0000 C   0  0  0  0  0  0  0  0  0  0  0  0
   -1.3843   -3.4974    0.0000 C   0  0  0  0  0  0  0  0  0  0  0  0
   -0.5773   -3.6690    0.0000 O   0  0  0  0  0  0  0  0  0  0  0  0
   -0.0253   -3.0559    0.0000 C   0  0  0  0  0  0  0  0  0  0  0  0
   -0.2802   -2.2713    0.0000 C   0  0  0  0  0  0  0  0  0  0  0  0
  1  2  1  0
  2  3  2  0
  2  4  1  0
  4  5  2  0
  5  6  1  0
  6  7  2  0
  7  8  1  0
  8  9  2  0
  4  9  1  0
  8 10  1  0
 10 11  2  0
 10 12  1  0
 12 13  1  0
 13 14  2  0
 14 15  1  0
 15 16  2  0
 16 17  1  0
 17 18  2  0
 18 19  1  0
 19 20  2  0
 15 20  1  0
 20 21  1  0
 13 21  1  0
 21 22  1  0
 22 23  1  0
 23 24  1  0
 24 25  1  0
 25 26  1  0
 26 27  1  0
 27 28  1  0
 28 29  1  0
 24 29  1  0
M  CHG  2   1  -1   2   1
M  END
</t>
  </si>
  <si>
    <t xml:space="preserve">NCGC00261319
     RDKit          2D
 18 19  0  0  0  0  0  0  0  0999 V2000
    1.5083   -2.8417    0.0000 O   0  0  0  0  0  0  0  0  0  0  0  0
    1.5083   -2.0167    0.0000 C   0  0  0  0  0  0  0  0  0  0  0  0
    2.2228   -1.6042    0.0000 C   0  0  0  0  0  0  0  0  0  0  0  0
    2.2228   -0.7792    0.0000 C   0  0  0  0  0  0  0  0  0  0  0  0
    2.9373   -0.3667    0.0000 O   0  0  0  0  0  0  0  0  0  0  0  0
    1.5083   -0.3667    0.0000 O   0  0  0  0  0  0  0  0  0  0  0  0
    0.7939   -0.7792    0.0000 C   0  0  0  0  0  0  0  0  0  0  0  0
    0.0794   -0.3667    0.0000 C   0  0  0  0  0  0  0  0  0  0  0  0
    0.0794    0.4583    0.0000 C   0  0  0  0  0  0  0  0  0  0  0  0
   -0.6351    0.8708    0.0000 C   0  0  0  0  0  0  0  0  0  0  0  0
   -0.6351    1.6958    0.0000 C   0  0  0  0  0  0  0  0  0  0  0  0
   -1.3496    2.1083    0.0000 C   0  0  0  0  0  0  0  0  0  0  0  0
   -2.0640    1.6958    0.0000 C   0  0  0  0  0  0  0  0  0  0  0  0
   -2.7785    2.1083    0.0000 O   0  0  0  0  0  0  0  0  0  0  0  0
   -2.0640    0.8708    0.0000 C   0  0  0  0  0  0  0  0  0  0  0  0
   -2.7785    0.4583    0.0000 O   0  0  0  0  0  0  0  0  0  0  0  0
   -1.3496    0.4583    0.0000 C   0  0  0  0  0  0  0  0  0  0  0  0
    0.7939   -1.6042    0.0000 C   0  0  0  0  0  0  0  0  0  0  0  0
  1  2  1  0
  2  3  2  0
  3  4  1  0
  4  5  2  0
  4  6  1  0
  6  7  1  0
  7  8  1  0
  8  9  2  0
  9 10  1  0
 10 11  2  0
 11 12  1  0
 12 13  2  0
 13 14  1  0
 13 15  1  0
 15 16  1  0
 15 17  2  0
 10 17  1  0
  7 18  2  0
  2 18  1  0
M  END
</t>
  </si>
  <si>
    <t xml:space="preserve">NCGC00261040
     RDKit          2D
 41 46  0  0  1  0  0  0  0  0999 V2000
   -0.3470    0.5684    0.0000 C   0  0  0  0  0  0  0  0  0  0  0  0
   -0.3470    1.3934    0.0000 C   0  0  0  0  0  0  0  0  0  0  0  0
    0.3675    1.8059    0.0000 O   0  0  0  0  0  0  0  0  0  0  0  0
   -1.0614    1.8059    0.0000 C   0  0  0  0  0  0  0  0  0  0  0  0
   -1.7759    1.3934    0.0000 C   0  0  0  0  0  0  0  0  0  0  0  0
   -1.7172    2.2163    0.0000 C   0  0  0  0  0  0  0  0  0  0  0  0
   -2.5605    1.6483    0.0000 C   0  0  0  0  0  0  0  0  0  0  0  0
   -3.0455    0.9809    0.0000 C   0  0  0  0  0  0  0  0  0  0  0  0
   -2.5605    0.3135    0.0000 C   0  0  0  0  0  0  0  0  0  0  0  0
   -1.7759    0.5684    0.0000 C   0  0  0  0  0  0  0  0  0  0  0  0
   -1.7172   -0.2545    0.0000 O   0  0  0  0  0  0  0  0  0  0  0  0
   -1.0614    0.1559    0.0000 C   0  0  0  0  0  0  0  0  0  0  0  0
   -1.0614   -0.6691    0.0000 C   0  0  0  0  0  0  0  0  0  0  0  0
   -0.3470   -1.0816    0.0000 C   0  0  0  0  0  0  0  0  0  0  0  0
    0.3675   -0.6691    0.0000 C   0  0  0  0  0  0  0  0  0  0  0  0
    0.3675   -1.4941    0.0000 O   0  0  0  0  0  0  0  0  0  0  0  0
    1.0820   -1.0816    0.0000 C   0  0  0  0  0  0  0  0  0  0  0  0
    1.7964   -0.6691    0.0000 C   0  0  0  0  0  0  0  0  0  0  0  0
    1.7964    0.1559    0.0000 C   0  0  0  0  0  0  0  0  0  0  0  0
    1.0820    0.5684    0.0000 C   0  0  0  0  0  0  0  0  0  0  0  0
    1.0820    1.1871    0.0000 O   0  0  0  0  0  0  0  0  0  0  0  0
    0.3675    0.1559    0.0000 C   0  0  0  0  0  0  0  0  0  0  0  0
    0.3675    0.9809    0.0000 C   0  0  0  0  0  0  0  0  0  0  0  0
    1.0820    1.3934    0.0000 O   0  0  0  0  0  0  0  0  0  0  0  0
    2.5109   -1.0816    0.0000 O   0  0  0  0  0  0  0  0  0  0  0  0
    2.5109   -1.9066    0.0000 C   0  0  0  0  0  0  0  0  0  0  0  0
    1.7964   -2.3191    0.0000 O   0  0  0  0  0  0  0  0  0  0  0  0
    1.7964   -3.1441    0.0000 C   0  0  0  0  0  0  0  0  0  0  0  0
    1.0820   -3.5566    0.0000 C   0  0  0  0  0  0  0  0  0  0  0  0
    2.5109   -3.5566    0.0000 C   0  0  0  0  0  0  0  0  0  0  0  0
    2.5109   -4.3816    0.0000 O   0  0  0  0  0  0  0  0  0  0  0  0
    3.2254   -3.1441    0.0000 C   0  0  0  0  0  0  0  0  0  0  0  0
    3.9399   -3.5566    0.0000 O   0  0  0  0  0  0  0  0  0  0  0  0
    3.2254   -2.3191    0.0000 C   0  0  0  0  0  0  0  0  0  0  0  0
    3.9399   -1.9066    0.0000 O   0  0  0  0  0  0  0  0  0  0  0  0
   -2.8155    2.4330    0.0000 C   0  0  0  0  0  0  0  0  0  0  0  0
   -2.3306    3.1004    0.0000 C   0  0  0  0  0  0  0  0  0  0  0  0
   -2.8155    3.7678    0.0000 O   0  0  0  0  0  0  0  0  0  0  0  0
   -3.6001    3.5129    0.0000 C   0  0  0  0  0  0  0  0  0  0  0  0
   -4.2675    3.9978    0.0000 O   0  0  0  0  0  0  0  0  0  0  0  0
   -3.6001    2.6879    0.0000 C   0  0  0  0  0  0  0  0  0  0  0  0
  1  2  1  6
  2  3  1  0
  2  4  1  0
  5  4  1  0
  5  6  1  6
  5  7  1  0
  7  8  1  6
  8  9  1  0
 10  9  1  0
  5 10  1  0
 10 11  1  6
 10 12  1  0
  1 12  1  0
 12 13  1  0
 13 14  1  0
 15 14  1  0
 15 16  1  6
 15 17  1  0
 18 17  1  0
 18 19  1  0
 20 19  1  0
 20 21  1  6
 22 20  1  0
  1 22  1  0
 22 15  1  0
 22 23  1  6
 23 24  1  0
 18 25  1  6
 26 25  1  1
 26 27  1  0
 28 27  1  0
 28 29  1  6
 30 28  1  0
 30 31  1  1
 30 32  1  0
 32 33  1  6
 32 34  1  0
 34 26  1  0
 34 35  1  6
  7 36  1  0
 36 37  1  1
 37 38  1  0
 38 39  1  0
 39 40  2  0
 39 41  1  0
 36 41  1  0
M  END
</t>
  </si>
  <si>
    <t xml:space="preserve">NCGC00261397
     RDKit          2D
 13 14  0  0  0  0  0  0  0  0999 V2000
    2.0885    0.8250    0.0000 N   0  0  0  0  0  0  0  0  0  0  0  0
    1.3740    0.4125    0.0000 C   0  0  0  0  0  0  0  0  0  0  0  0
    0.6595    0.8250    0.0000 N   0  0  0  0  0  0  0  0  0  0  0  0
   -0.0550    0.4125    0.0000 C   0  0  0  0  0  0  0  0  0  0  0  0
   -0.0550   -0.4125    0.0000 C   0  0  0  0  0  0  0  0  0  0  0  0
   -0.7694   -0.8250    0.0000 N   0  0  0  0  0  0  0  0  0  0  0  0
   -1.4839   -0.4125    0.0000 C   0  0  0  0  0  0  0  0  0  0  0  0
   -1.4839    0.4125    0.0000 C   0  0  0  0  0  0  0  0  0  0  0  0
   -2.1984    0.8250    0.0000 O   0  0  0  0  0  0  0  0  0  0  0  0
   -0.7694    0.8250    0.0000 N   0  0  0  0  0  0  0  0  0  0  0  0
    0.6595   -0.8250    0.0000 C   0  0  0  0  0  0  0  0  0  0  0  0
    0.6595   -1.6500    0.0000 O   0  0  0  0  0  0  0  0  0  0  0  0
    1.3740   -0.4125    0.0000 N   0  0  0  0  0  0  0  0  0  0  0  0
  1  2  1  0
  2  3  2  0
  3  4  1  0
  4  5  2  0
  5  6  1  0
  6  7  2  0
  7  8  1  0
  8  9  2  0
  8 10  1  0
  4 10  1  0
  5 11  1  0
 11 12  2  0
 11 13  1  0
  2 13  1  0
M  END
</t>
  </si>
  <si>
    <t xml:space="preserve">NCGC00260922
     RDKit          2D
 15 16  0  0  0  0  0  0  0  0999 V2000
    0.4347   -1.7882    0.0000 C   0  0  0  0  0  0  0  0  0  0  0  0
    0.1798   -1.0036    0.0000 N   0  0  0  0  0  0  0  0  0  0  0  0
    0.6647   -0.3362    0.0000 C   0  0  0  0  0  0  0  0  0  0  0  0
    1.4897   -0.3362    0.0000 O   0  0  0  0  0  0  0  0  0  0  0  0
    0.1798    0.3313    0.0000 C   0  0  0  0  0  0  0  0  0  0  0  0
    0.4347    1.1159    0.0000 C   0  0  0  0  0  0  0  0  0  0  0  0
    1.2417    1.2874    0.0000 C   0  0  0  0  0  0  0  0  0  0  0  0
    1.7938    0.6743    0.0000 C   0  0  0  0  0  0  0  0  0  0  0  0
    1.4967    2.0721    0.0000 O   0  0  0  0  0  0  0  0  0  0  0  0
   -0.6048    0.0763    0.0000 C   0  0  0  0  0  0  0  0  0  0  0  0
   -1.3193    0.4888    0.0000 C   0  0  0  0  0  0  0  0  0  0  0  0
   -2.0338    0.0763    0.0000 C   0  0  0  0  0  0  0  0  0  0  0  0
   -2.0338   -0.7487    0.0000 C   0  0  0  0  0  0  0  0  0  0  0  0
   -1.3193   -1.1612    0.0000 C   0  0  0  0  0  0  0  0  0  0  0  0
   -0.6048   -0.7487    0.0000 C   0  0  0  0  0  0  0  0  0  0  0  0
  1  2  1  0
  2  3  1  0
  3  4  2  0
  3  5  1  0
  5  6  2  0
  6  7  1  0
  7  8  1  0
  7  9  2  0
  5 10  1  0
 10 11  2  0
 11 12  1  0
 12 13  2  0
 13 14  1  0
 14 15  2  0
  2 15  1  0
 10 15  1  0
M  END
</t>
  </si>
  <si>
    <t xml:space="preserve">NCGC00261485
     RDKit          2D
 26 27  0  0  0  0  0  0  0  0999 V2000
   -0.4946   -4.9183    0.0000 N   0  0  0  0  0  0  0  0  0  0  0  0
   -1.2091   -4.5058    0.0000 C   0  0  0  0  0  0  0  0  0  0  0  0
   -1.9236   -4.9183    0.0000 O   0  0  0  0  0  0  0  0  0  0  0  0
   -1.2091   -3.6808    0.0000 C   0  0  0  0  0  0  0  0  0  0  0  0
   -0.4946   -3.2683    0.0000 O   0  0  0  0  0  0  0  0  0  0  0  0
   -0.4946   -2.4433    0.0000 C   0  0  0  0  0  0  0  0  0  0  0  0
    0.2198   -2.0308    0.0000 C   0  0  0  0  0  0  0  0  0  0  0  0
    0.9343   -2.4433    0.0000 F   0  0  0  0  0  0  0  0  0  0  0  0
    0.2198   -1.2058    0.0000 C   0  0  0  0  0  0  0  0  0  0  0  0
   -0.4946   -0.7933    0.0000 C   0  0  0  0  0  0  0  0  0  0  0  0
   -0.4946    0.0317    0.0000 S   0  0  0  0  0  0  0  0  0  0  0  0
    0.2198    0.4442    0.0000 C   0  0  0  0  0  0  0  0  0  0  0  0
    0.2198    1.2692    0.0000 C   0  0  0  0  0  0  0  0  0  0  0  0
    0.9343    1.6817    0.0000 N   0  0  0  0  0  0  0  0  0  0  0  0
    0.9343    2.5067    0.0000 S   0  0  0  0  0  0  0  0  0  0  0  0
    0.1093    2.5067    0.0000 O   0  0  0  0  0  0  0  0  0  0  0  0
    1.7593    2.5067    0.0000 O   0  0  0  0  0  0  0  0  0  0  0  0
    0.9343    3.3317    0.0000 C   0  0  0  0  0  0  0  0  0  0  0  0
    1.6488    3.7442    0.0000 C   0  0  0  0  0  0  0  0  0  0  0  0
    1.6488    4.5692    0.0000 C   0  0  0  0  0  0  0  0  0  0  0  0
    0.9343    4.9817    0.0000 C   0  0  0  0  0  0  0  0  0  0  0  0
    0.2198    4.5692    0.0000 C   0  0  0  0  0  0  0  0  0  0  0  0
    0.2198    3.7442    0.0000 C   0  0  0  0  0  0  0  0  0  0  0  0
   -1.2091   -1.2058    0.0000 C   0  0  0  0  0  0  0  0  0  0  0  0
   -1.2091   -2.0308    0.0000 C   0  0  0  0  0  0  0  0  0  0  0  0
   -1.9236   -2.4433    0.0000 F   0  0  0  0  0  0  0  0  0  0  0  0
  1  2  1  0
  2  3  2  0
  2  4  1  0
  4  5  1  0
  5  6  1  0
  6  7  2  0
  7  8  1  0
  7  9  1  0
  9 10  2  0
 10 11  1  0
 11 12  1  0
 12 13  1  0
 13 14  1  0
 14 15  1  0
 15 16  2  0
 15 17  2  0
 15 18  1  0
 18 19  2  0
 19 20  1  0
 20 21  2  0
 21 22  1  0
 22 23  2  0
 18 23  1  0
 10 24  1  0
 24 25  2  0
  6 25  1  0
 25 26  1  0
M  END
</t>
  </si>
  <si>
    <t xml:space="preserve">NCGC00260820
     RDKit          2D
 23 25  0  0  0  0  0  0  0  0999 V2000
    1.9952    1.6500    0.0000 C   0  0  0  0  0  0  0  0  0  0  0  0
    1.9952    0.8250    0.0000 N   0  0  0  0  0  0  0  0  0  0  0  0
    1.2807    0.4125    0.0000 C   0  0  0  0  0  0  0  0  0  0  0  0
    1.2807   -0.4125    0.0000 C   0  0  0  0  0  0  0  0  0  0  0  0
    0.4961   -0.6674    0.0000 N   0  0  0  0  0  0  0  0  0  0  0  0
    0.0112    0.0000    0.0000 C   0  0  0  0  0  0  0  0  0  0  0  0
    0.4961    0.6674    0.0000 N   0  0  0  0  0  0  0  0  0  0  0  0
   -0.8138    0.0000    0.0000 C   0  0  0  0  0  0  0  0  0  0  0  0
   -1.2263    0.7145    0.0000 C   0  0  0  0  0  0  0  0  0  0  0  0
   -2.0513    0.7145    0.0000 C   0  0  0  0  0  0  0  0  0  0  0  0
   -2.4638    0.0000    0.0000 C   0  0  0  0  0  0  0  0  0  0  0  0
   -2.0513   -0.7145    0.0000 C   0  0  0  0  0  0  0  0  0  0  0  0
   -1.2263   -0.7145    0.0000 C   0  0  0  0  0  0  0  0  0  0  0  0
   -3.2888    0.0000    0.0000 S   0  0  0  0  0  0  0  0  0  0  0  0
   -3.2888   -0.8250    0.0000 O   0  0  0  0  0  0  0  0  0  0  0  0
   -3.2888    0.8250    0.0000 O   0  0  0  0  0  0  0  0  0  0  0  0
   -4.1138    0.0000    0.0000 O   0  0  0  0  0  0  0  0  0  0  0  0
    1.9952   -0.8250    0.0000 C   0  0  0  0  0  0  0  0  0  0  0  0
    1.9952   -1.6500    0.0000 O   0  0  0  0  0  0  0  0  0  0  0  0
    2.7097   -0.4125    0.0000 N   0  0  0  0  0  0  0  0  0  0  0  0
    3.4241   -0.8250    0.0000 C   0  0  0  0  0  0  0  0  0  0  0  0
    2.7097    0.4125    0.0000 C   0  0  0  0  0  0  0  0  0  0  0  0
    3.4241    0.8250    0.0000 O   0  0  0  0  0  0  0  0  0  0  0  0
  1  2  1  0
  2  3  1  0
  3  4  2  0
  4  5  1  0
  5  6  1  0
  6  7  2  0
  3  7  1  0
  6  8  1  0
  8  9  2  0
  9 10  1  0
 10 11  2  0
 11 12  1  0
 12 13  2  0
  8 13  1  0
 11 14  1  0
 14 15  1  0
 14 16  2  0
 14 17  2  0
  4 18  1  0
 18 19  2  0
 18 20  1  0
 20 21  1  0
 20 22  1  0
  2 22  1  0
 22 23  2  0
M  END
</t>
  </si>
  <si>
    <t xml:space="preserve">NCGC00261084
     RDKit          2D
 16 17  0  0  0  0  0  0  0  0999 V2000
    1.5183   -1.6500    0.0000 C   0  0  0  0  0  0  0  0  0  0  0  0
    1.5183   -0.8250    0.0000 O   0  0  0  0  0  0  0  0  0  0  0  0
    0.8038   -0.4125    0.0000 C   0  0  0  0  0  0  0  0  0  0  0  0
    0.8038    0.4125    0.0000 C   0  0  0  0  0  0  0  0  0  0  0  0
    1.5183    0.8250    0.0000 O   0  0  0  0  0  0  0  0  0  0  0  0
    1.5183    1.6500    0.0000 C   0  0  0  0  0  0  0  0  0  0  0  0
    0.0893    0.8250    0.0000 C   0  0  0  0  0  0  0  0  0  0  0  0
    0.0893    1.6500    0.0000 O   0  0  0  0  0  0  0  0  0  0  0  0
   -0.6252    0.4125    0.0000 C   0  0  0  0  0  0  0  0  0  0  0  0
   -0.6252   -0.4125    0.0000 C   0  0  0  0  0  0  0  0  0  0  0  0
   -1.3396   -0.8250    0.0000 C   0  0  0  0  0  0  0  0  0  0  0  0
   -2.0541   -0.4125    0.0000 C   0  0  0  0  0  0  0  0  0  0  0  0
   -2.0541    0.4125    0.0000 C   0  0  0  0  0  0  0  0  0  0  0  0
   -1.3396    0.8250    0.0000 C   0  0  0  0  0  0  0  0  0  0  0  0
    0.0893   -0.8250    0.0000 C   0  0  0  0  0  0  0  0  0  0  0  0
    0.0893   -1.6500    0.0000 O   0  0  0  0  0  0  0  0  0  0  0  0
  1  2  1  0
  2  3  1  0
  3  4  2  0
  4  5  1  0
  5  6  1  0
  4  7  1  0
  7  8  2  0
  7  9  1  0
  9 10  2  0
 10 11  1  0
 11 12  2  0
 12 13  1  0
 13 14  2  0
  9 14  1  0
 10 15  1  0
  3 15  1  0
 15 16  2  0
M  END
</t>
  </si>
  <si>
    <t xml:space="preserve">NCGC00260916
     RDKit          2D
 14 13  0  0  0  0  0  0  0  0999 V2000
    3.0110   -0.8545    0.0000 C   0  0  0  0  0  0  0  0  0  0  0  0
    2.2965   -1.2670    0.0000 C   0  0  0  0  0  0  0  0  0  0  0  0
    1.5820   -0.8545    0.0000 C   0  0  0  0  0  0  0  0  0  0  0  0
    0.8676   -1.2670    0.0000 C   0  0  0  0  0  0  0  0  0  0  0  0
    0.1531   -0.8545    0.0000 S   0  0  0  0  0  0  0  0  0  0  0  0
   -0.2594   -1.5689    0.0000 N   0  0  0  0  0  0  0  0  0  0  0  0
    0.5656   -0.1400    0.0000 O   0  0  0  0  0  0  0  0  0  0  0  0
   -0.5614   -0.4420    0.0000 C   0  0  0  0  0  0  0  0  0  0  0  0
   -0.5614    0.3830    0.0000 C   0  0  0  0  0  0  0  0  0  0  0  0
   -1.2758    0.7955    0.0000 C   0  0  0  0  0  0  0  0  0  0  0  0
   -1.9903    0.3830    0.0000 N   0  0  0  0  0  0  0  0  0  0  0  0
   -1.2758    1.6205    0.0000 C   0  0  0  0  0  0  0  0  0  0  0  0
   -0.5614    2.0330    0.0000 O   0  0  0  0  0  0  0  0  0  0  0  0
   -1.9903    2.0330    0.0000 O   0  0  0  0  0  0  0  0  0  0  0  0
  1  2  1  0
  2  3  1  0
  3  4  1  0
  4  5  1  0
  5  6  2  0
  5  7  2  0
  5  8  1  0
  8  9  1  0
  9 10  1  0
 10 11  1  0
 10 12  1  0
 12 13  1  0
 12 14  2  0
M  END
</t>
  </si>
  <si>
    <t xml:space="preserve">NCGC00261837
     RDKit          2D
 22 22  0  0  0  0  0  0  0  0999 V2000
    0.0000    0.0000    0.0000 Br  0  0  0  0  0  0  0  0  0  0  0  0
    3.0789   -3.6339    0.0000 C   0  0  0  0  0  0  0  0  0  0  0  0
    2.3645   -3.2214    0.0000 O   0  0  0  0  0  0  0  0  0  0  0  0
    2.3645   -2.3964    0.0000 C   0  0  0  0  0  0  0  0  0  0  0  0
    3.0789   -1.9839    0.0000 C   0  0  0  0  0  0  0  0  0  0  0  0
    3.0789   -1.1589    0.0000 C   0  0  0  0  0  0  0  0  0  0  0  0
    2.3645   -0.7464    0.0000 C   0  0  0  0  0  0  0  0  0  0  0  0
    1.6500   -1.1589    0.0000 C   0  0  0  0  0  0  0  0  0  0  0  0
    1.6500   -1.9839    0.0000 C   0  0  0  0  0  0  0  0  0  0  0  0
    2.3645    0.0786    0.0000 C   0  0  0  0  0  0  0  0  0  0  0  0
    3.0789    0.4911    0.0000 N   0  0  0  0  0  0  0  0  0  0  0  0
    3.0789    1.3161    0.0000 N   0  0  0  0  0  0  0  0  0  0  0  0
    3.7934    1.7286    0.0000 C   0  0  0  0  0  0  0  0  0  0  0  0
    4.5079    1.3161    0.0000 C   0  0  0  0  0  0  0  0  0  0  0  0
    5.2224    1.7286    0.0000 C   0  0  0  0  0  0  0  0  0  0  0  0
    5.9368    1.3161    0.0000 C   0  0  0  0  0  0  0  0  0  0  0  0
    5.9368    0.4911    0.0000 O   0  0  0  0  0  0  0  0  0  0  0  0
    6.6513    1.7286    0.0000 O   0  0  0  0  0  0  0  0  0  0  0  0
    2.3645    1.7286    0.0000 C   0  0  0  0  0  0  0  0  0  0  0  0
    2.3645    2.5536    0.0000 N   0  0  0  0  0  0  0  0  0  0  0  0
    1.6500    1.3161    0.0000 C   0  0  0  0  0  0  0  0  0  0  0  0
    1.6500    0.4911    0.0000 C   0  0  0  0  0  0  0  0  0  0  0  0
  2  3  1  0
  3  4  1  0
  4  5  2  0
  5  6  1  0
  6  7  2  0
  7  8  1  0
  8  9  2  0
  4  9  1  0
  7 10  1  0
 10 11  2  0
 11 12  1  0
 12 13  1  0
 13 14  1  0
 14 15  1  0
 15 16  1  0
 16 17  1  0
 16 18  2  0
 12 19  1  0
 19 20  1  0
 19 21  1  0
 21 22  2  0
 10 22  1  0
M  CHG  2   1  -1  19   1
M  END
</t>
  </si>
  <si>
    <t xml:space="preserve">NCGC00261724
     RDKit          2D
 13 13  0  0  1  0  0  0  0  0999 V2000
   -1.0076   -0.0154    0.0000 C   0  0  0  0  0  0  0  0  0  0  0  0
   -0.9245   -0.8362    0.0000 N   0  0  0  0  0  0  0  0  0  0  0  0
   -0.3383    0.4670    0.0000 C   0  0  0  0  0  0  0  0  0  0  0  0
    0.4141    0.1285    0.0000 N   0  0  0  0  0  0  0  0  0  0  0  0
    0.5826   -0.6791    0.0000 O   0  0  0  0  0  0  0  0  0  0  0  0
    1.4027   -0.7685    0.0000 C   0  0  0  0  0  0  0  0  0  0  0  0
    1.8125   -1.4845    0.0000 O   0  0  0  0  0  0  0  0  0  0  0  0
    1.7411   -0.0161    0.0000 N   0  0  0  0  0  0  0  0  0  0  0  0
    1.1301    0.5383    0.0000 C   0  0  0  0  0  0  0  0  0  0  0  0
    1.2195    1.3584    0.0000 O   0  0  0  0  0  0  0  0  0  0  0  0
   -1.7600    0.3230    0.0000 C   0  0  0  0  0  0  0  0  0  0  0  0
   -1.8431    1.1438    0.0000 O   0  0  0  0  0  0  0  0  0  0  0  0
   -2.4292   -0.1594    0.0000 O   0  0  0  0  0  0  0  0  0  0  0  0
  1  2  1  6
  1  3  1  0
  3  4  1  0
  4  5  1  0
  5  6  1  0
  6  7  2  0
  6  8  1  0
  8  9  1  0
  4  9  1  0
  9 10  2  0
  1 11  1  0
 11 12  1  0
 11 13  2  0
M  END
</t>
  </si>
  <si>
    <t xml:space="preserve">NCGC00260900
     RDKit          2D
 30 31  0  0  1  0  0  0  0  0999 V2000
    1.9884   -3.0765    0.0000 C   0  0  0  0  0  0  0  0  0  0  0  0
    1.1634   -3.0765    0.0000 C   0  0  0  0  0  0  0  0  0  0  0  0
    0.3384   -3.0765    0.0000 C   0  0  0  0  0  0  0  0  0  0  0  0
    1.1634   -3.9015    0.0000 N   0  0  0  0  0  0  0  0  0  0  0  0
    0.4489   -4.3140    0.0000 C   0  0  0  0  0  0  0  0  0  0  0  0
   -0.2656   -3.9015    0.0000 O   0  0  0  0  0  0  0  0  0  0  0  0
    0.4489   -5.1390    0.0000 C   0  0  0  0  0  0  0  0  0  0  0  0
   -0.2656   -5.5515    0.0000 Br  0  0  0  0  0  0  0  0  0  0  0  0
    1.1634   -2.2515    0.0000 C   0  0  0  0  0  0  0  0  0  0  0  0
    1.8778   -1.8390    0.0000 C   0  0  0  0  0  0  0  0  0  0  0  0
    1.8778   -1.0140    0.0000 C   0  0  0  0  0  0  0  0  0  0  0  0
    1.1634   -0.6015    0.0000 C   0  0  0  0  0  0  0  0  0  0  0  0
    0.4489   -1.0140    0.0000 C   0  0  0  0  0  0  0  0  0  0  0  0
   -0.3556   -0.8310    0.0000 C   0  0  0  0  0  0  0  0  0  0  0  0
    0.4489   -1.8390    0.0000 C   0  0  0  0  0  0  0  0  0  0  0  0
   -0.1118   -0.4087    0.0000 N   0  0  0  0  0  0  0  0  0  0  0  0
    0.1321    0.3794    0.0000 C   0  0  0  0  0  0  0  0  0  0  0  0
   -0.4286    0.9846    0.0000 C   0  0  0  0  0  0  0  0  0  0  0  0
   -1.2331    0.8017    0.0000 O   0  0  0  0  0  0  0  0  0  0  0  0
   -0.1848    1.7728    0.0000 C   0  0  0  0  0  0  0  0  0  0  0  0
   -0.7455    2.3780    0.0000 O   0  0  0  0  0  0  0  0  0  0  0  0
   -0.5017    3.1662    0.0000 C   0  0  0  0  0  0  0  0  0  0  0  0
    0.3028    3.3491    0.0000 C   0  0  0  0  0  0  0  0  0  0  0  0
    0.5466    4.1372    0.0000 C   0  0  0  0  0  0  0  0  0  0  0  0
   -0.0140    4.7425    0.0000 C   0  0  0  0  0  0  0  0  0  0  0  0
   -0.8185    4.5595    0.0000 C   0  0  0  0  0  0  0  0  0  0  0  0
   -1.0623    3.7714    0.0000 C   0  0  0  0  0  0  0  0  0  0  0  0
   -1.8668    3.5884    0.0000 C   0  0  0  0  0  0  0  0  0  0  0  0
   -2.4274    4.1937    0.0000 C   0  0  0  0  0  0  0  0  0  0  0  0
   -3.2319    4.0107    0.0000 C   0  0  0  0  0  0  0  0  0  0  0  0
  1  2  1  0
  2  3  1  0
  2  4  1  0
  4  5  1  0
  5  6  2  0
  5  7  1  0
  7  8  1  0
  9  2  1  6
  9 10  1  0
 10 11  1  0
 11 12  1  0
 12 13  1  0
 13 14  1  1
 13 15  1  0
  9 15  1  0
 13 16  1  0
 16 17  1  0
 17 18  1  0
 18 19  1  0
 18 20  1  0
 20 21  1  0
 21 22  1  0
 22 23  2  0
 23 24  1  0
 24 25  2  0
 25 26  1  0
 26 27  2  0
 22 27  1  0
 27 28  1  0
 28 29  1  0
 29 30  2  0
M  END
</t>
  </si>
  <si>
    <t xml:space="preserve">NCGC00261803
     RDKit          2D
 15 15  0  0  0  0  0  0  0  0999 V2000
   -2.0691   -1.4964    0.0000 O   0  0  0  0  0  0  0  0  0  0  0  0
   -2.2174   -0.6848    0.0000 C   0  0  0  0  0  0  0  0  0  0  0  0
   -2.9943   -0.4074    0.0000 O   0  0  0  0  0  0  0  0  0  0  0  0
   -1.5886   -0.1507    0.0000 C   0  0  0  0  0  0  0  0  0  0  0  0
   -0.8117   -0.4281    0.0000 C   0  0  0  0  0  0  0  0  0  0  0  0
   -0.1829    0.1060    0.0000 C   0  0  0  0  0  0  0  0  0  0  0  0
   -0.3311    0.9176    0.0000 O   0  0  0  0  0  0  0  0  0  0  0  0
    0.5940   -0.1714    0.0000 N   0  0  0  0  0  0  0  0  0  0  0  0
    0.8263   -0.9630    0.0000 C   0  0  0  0  0  0  0  0  0  0  0  0
    1.6509   -0.9868    0.0000 C   0  0  0  0  0  0  0  0  0  0  0  0
    1.9283   -0.2099    0.0000 C   0  0  0  0  0  0  0  0  0  0  0  0
    1.2752    0.2941    0.0000 C   0  0  0  0  0  0  0  0  0  0  0  0
    1.2989    1.1187    0.0000 C   0  0  0  0  0  0  0  0  0  0  0  0
    0.5966    1.5517    0.0000 O   0  0  0  0  0  0  0  0  0  0  0  0
    2.0250    1.5105    0.0000 O   0  0  0  0  0  0  0  0  0  0  0  0
  1  2  1  0
  2  3  2  0
  2  4  1  0
  4  5  1  0
  5  6  1  0
  6  7  2  0
  6  8  1  0
  8  9  1  0
  9 10  1  0
 10 11  1  0
 11 12  1  0
  8 12  1  0
 12 13  1  0
 13 14  1  0
 13 15  2  0
M  END
</t>
  </si>
  <si>
    <t xml:space="preserve">NCGC00261894
     RDKit          2D
 33 39  0  0  1  0  0  0  0  0999 V2000
   -2.5197   -0.0363    0.0000 C   0  0  0  0  0  0  0  0  0  0  0  0
   -3.3043    0.2187    0.0000 C   0  0  0  0  0  0  0  0  0  0  0  0
   -3.7892   -0.4488    0.0000 C   0  0  0  0  0  0  0  0  0  0  0  0
   -3.3043   -1.1162    0.0000 C   0  0  0  0  0  0  0  0  0  0  0  0
   -3.3160   -1.9411    0.0000 O   0  0  0  0  0  0  0  0  0  0  0  0
   -3.7797   -1.7905    0.0000 C   0  0  0  0  0  0  0  0  0  0  0  0
   -4.2552   -2.4647    0.0000 N   0  0  0  0  0  0  0  0  0  0  0  0
   -2.5197   -0.8613    0.0000 C   0  0  0  0  0  0  0  0  0  0  0  0
   -2.4609   -1.6842    0.0000 C   0  0  0  0  0  0  0  0  0  0  0  0
   -1.8052   -1.2738    0.0000 C   0  0  0  0  0  0  0  0  0  0  0  0
   -1.0907   -0.8613    0.0000 C   0  0  0  0  0  0  0  0  0  0  0  0
   -1.0907   -0.0363    0.0000 C   0  0  0  0  0  0  0  0  0  0  0  0
   -1.8052    0.3762    0.0000 C   0  0  0  0  0  0  0  0  0  0  0  0
   -1.8052    1.2012    0.0000 C   0  0  0  0  0  0  0  0  0  0  0  0
   -1.0907    1.6137    0.0000 C   0  0  0  0  0  0  0  0  0  0  0  0
   -0.3763    1.2012    0.0000 C   0  0  0  0  0  0  0  0  0  0  0  0
    0.3382    1.6137    0.0000 C   0  0  0  0  0  0  0  0  0  0  0  0
    1.0527    1.2012    0.0000 C   0  0  0  0  0  0  0  0  0  0  0  0
    1.7671    1.6137    0.0000 N   0  0  0  0  0  0  0  0  0  0  0  0
    2.4816    1.2012    0.0000 C   0  0  0  0  0  0  0  0  0  0  0  0
    3.2662    1.4562    0.0000 N   0  0  0  0  0  0  0  0  0  0  0  0
    3.7512    0.7887    0.0000 C   0  0  0  0  0  0  0  0  0  0  0  0
    4.5716    0.7025    0.0000 C   0  0  0  0  0  0  0  0  0  0  0  0
    4.9072   -0.0512    0.0000 C   0  0  0  0  0  0  0  0  0  0  0  0
    4.4223   -0.7186    0.0000 C   0  0  0  0  0  0  0  0  0  0  0  0
    3.6018   -0.6324    0.0000 C   0  0  0  0  0  0  0  0  0  0  0  0
    3.2662    0.1213    0.0000 C   0  0  0  0  0  0  0  0  0  0  0  0
    2.4816    0.3762    0.0000 N   0  0  0  0  0  0  0  0  0  0  0  0
    1.7671   -0.0363    0.0000 C   0  0  0  0  0  0  0  0  0  0  0  0
    1.0527    0.3762    0.0000 C   0  0  0  0  0  0  0  0  0  0  0  0
    0.3382   -0.0363    0.0000 C   0  0  0  0  0  0  0  0  0  0  0  0
   -0.3763    0.3762    0.0000 C   0  0  0  0  0  0  0  0  0  0  0  0
   -0.3763   -0.4488    0.0000 C   0  0  0  0  0  0  0  0  0  0  0  0
  1  2  1  1
  2  3  1  0
  3  4  1  0
  4  5  1  1
  4  6  1  0
  6  7  3  0
  4  8  1  0
  1  8  1  0
  8  9  1  1
  8 10  1  0
 10 11  1  0
 11 12  1  0
 12 13  1  0
  1 13  1  0
 13 14  1  0
 14 15  1  0
 15 16  1  0
 16 17  2  0
 17 18  1  0
 18 19  2  0
 19 20  1  0
 20 21  2  0
 21 22  1  0
 22 23  2  0
 23 24  1  0
 24 25  2  0
 25 26  1  0
 26 27  2  0
 22 27  1  0
 27 28  1  0
 20 28  1  0
 28 29  1  0
 29 30  2  0
 18 30  1  0
 30 31  1  0
 31 32  1  0
 12 32  1  0
 16 32  1  0
 32 33  1  1
M  END
</t>
  </si>
  <si>
    <t xml:space="preserve">NCGC00260730
     RDKit          2D
 20 20  0  0  0  0  0  0  0  0999 V2000
    0.6787   -2.9906    0.0000 C   0  0  0  0  0  0  0  0  0  0  0  0
    0.6787   -2.1656    0.0000 C   0  0  0  0  0  0  0  0  0  0  0  0
   -0.0357   -1.7531    0.0000 N   0  0  0  0  0  0  0  0  0  0  0  0
   -0.7502   -2.1656    0.0000 C   0  0  0  0  0  0  0  0  0  0  0  0
   -1.4647   -1.7531    0.0000 C   0  0  0  0  0  0  0  0  0  0  0  0
   -0.7502   -2.9906    0.0000 C   0  0  0  0  0  0  0  0  0  0  0  0
   -0.0357   -0.9281    0.0000 C   0  0  0  0  0  0  0  0  0  0  0  0
    0.6787   -0.5156    0.0000 C   0  0  0  0  0  0  0  0  0  0  0  0
    1.3932   -0.9281    0.0000 Cl  0  0  0  0  0  0  0  0  0  0  0  0
    0.6787    0.3094    0.0000 N   0  0  0  0  0  0  0  0  0  0  0  0
   -0.0357    0.7219    0.0000 C   0  0  0  0  0  0  0  0  0  0  0  0
   -0.0357    1.5469    0.0000 C   0  0  0  0  0  0  0  0  0  0  0  0
   -0.7502    1.9594    0.0000 O   0  0  0  0  0  0  0  0  0  0  0  0
    0.6787    1.9594    0.0000 N   0  0  0  0  0  0  0  0  0  0  0  0
    0.6787    2.7844    0.0000 C   0  0  0  0  0  0  0  0  0  0  0  0
   -0.0357    3.1969    0.0000 N   0  0  0  0  0  0  0  0  0  0  0  0
    1.3932    3.1969    0.0000 N   0  0  0  0  0  0  0  0  0  0  0  0
   -0.7502    0.3094    0.0000 C   0  0  0  0  0  0  0  0  0  0  0  0
   -1.4647    0.7219    0.0000 N   0  0  0  0  0  0  0  0  0  0  0  0
   -0.7502   -0.5156    0.0000 N   0  0  0  0  0  0  0  0  0  0  0  0
  1  2  1  0
  2  3  1  0
  3  4  1  0
  4  5  1  0
  4  6  1  0
  3  7  1  0
  7  8  2  0
  8  9  1  0
  8 10  1  0
 10 11  2  0
 11 12  1  0
 12 13  2  0
 12 14  1  0
 14 15  2  3
 15 16  1  0
 15 17  1  0
 11 18  1  0
 18 19  1  0
 18 20  2  0
  7 20  1  0
M  END
</t>
  </si>
  <si>
    <t xml:space="preserve">NCGC00261762
     RDKit          2D
 18 13  0  0  0  0  0  0  0  0999 V2000
    0.0000    0.0000    0.0000 Cl  0  0  0  0  0  0  0  0  0  0  0  0
    1.6500    0.0000    0.0000 Cl  0  0  0  0  0  0  0  0  0  0  0  0
    0.0000   -1.6500    0.0000 Cl  0  0  0  0  0  0  0  0  0  0  0  0
    1.6500   -1.6500    0.0000 Cl  0  0  0  0  0  0  0  0  0  0  0  0
    4.6441   -3.3000    0.0000 N   0  0  0  0  0  0  0  0  0  0  0  0
    3.9296   -3.7125    0.0000 C   0  0  0  0  0  0  0  0  0  0  0  0
    3.2151   -3.3000    0.0000 C   0  0  0  0  0  0  0  0  0  0  0  0
    2.5006   -3.7125    0.0000 C   0  0  0  0  0  0  0  0  0  0  0  0
    1.7862   -3.3000    0.0000 N   0  0  0  0  0  0  0  0  0  0  0  0
    1.0717   -3.7125    0.0000 C   0  0  0  0  0  0  0  0  0  0  0  0
    0.3572   -3.3000    0.0000 C   0  0  0  0  0  0  0  0  0  0  0  0
   -0.3572   -3.7125    0.0000 C   0  0  0  0  0  0  0  0  0  0  0  0
   -1.0717   -3.3000    0.0000 C   0  0  0  0  0  0  0  0  0  0  0  0
   -1.7862   -3.7125    0.0000 N   0  0  0  0  0  0  0  0  0  0  0  0
   -2.5006   -3.3000    0.0000 C   0  0  0  0  0  0  0  0  0  0  0  0
   -3.2151   -3.7125    0.0000 C   0  0  0  0  0  0  0  0  0  0  0  0
   -3.9296   -3.3000    0.0000 C   0  0  0  0  0  0  0  0  0  0  0  0
   -4.6441   -3.7125    0.0000 N   0  0  0  0  0  0  0  0  0  0  0  0
  5  6  1  0
  6  7  1  0
  7  8  1  0
  8  9  1  0
  9 10  1  0
 10 11  1  0
 11 12  1  0
 12 13  1  0
 13 14  1  0
 14 15  1  0
 15 16  1  0
 16 17  1  0
 17 18  1  0
M  END
</t>
  </si>
  <si>
    <t xml:space="preserve">NCGC00260771
     RDKit          2D
 30 32  0  0  1  0  0  0  0  0999 V2000
    0.0000   -2.1750    0.0000 C   0  0  0  0  0  0  0  0  0  0  0  0
    0.0000   -1.3500    0.0000 C   0  0  0  0  0  0  0  0  0  0  0  0
    0.7145   -0.9375    0.0000 C   0  0  0  0  0  0  0  0  0  0  0  0
    0.7145   -0.1125    0.0000 C   0  0  0  0  0  0  0  0  0  0  0  0
    0.0000    0.3000    0.0000 C   0  0  0  0  0  0  0  0  0  0  0  0
   -0.7145   -0.1125    0.0000 C   0  0  0  0  0  0  0  0  0  0  0  0
   -0.7145   -0.9375    0.0000 C   0  0  0  0  0  0  0  0  0  0  0  0
    0.0000    1.1250    0.0000 S   0  0  0  0  0  0  0  0  0  0  0  0
   -0.8250    1.1250    0.0000 O   0  0  0  0  0  0  0  0  0  0  0  0
    0.8250    1.1250    0.0000 O   0  0  0  0  0  0  0  0  0  0  0  0
    0.0000    1.9500    0.0000 O   0  0  0  0  0  0  0  0  0  0  0  0
    7.1492   -1.6110    0.0000 N   0  0  0  0  0  0  0  0  0  0  0  0
    6.3956   -1.9466    0.0000 C   0  0  0  0  0  0  0  0  0  0  0  0
    5.7281   -1.4616    0.0000 C   0  0  0  0  0  0  0  0  0  0  0  0
    5.7281   -0.6366    0.0000 O   0  0  0  0  0  0  0  0  0  0  0  0
    4.9435   -0.3817    0.0000 C   0  0  0  0  0  0  0  0  0  0  0  0
    4.4586   -1.0491    0.0000 C   0  0  0  0  0  0  0  0  0  0  0  0
    3.6336   -1.0491    0.0000 O   0  0  0  0  0  0  0  0  0  0  0  0
    4.9435   -1.7166    0.0000 C   0  0  0  0  0  0  0  0  0  0  0  0
    4.6886   -2.5012    0.0000 O   0  0  0  0  0  0  0  0  0  0  0  0
    4.6886    0.4029    0.0000 N   0  0  0  0  0  0  0  0  0  0  0  0
    5.1735    1.0704    0.0000 C   0  0  0  0  0  0  0  0  0  0  0  0
    4.6886    1.7378    0.0000 N   0  0  0  0  0  0  0  0  0  0  0  0
    3.9039    1.4829    0.0000 C   0  0  0  0  0  0  0  0  0  0  0  0
    3.9039    0.6579    0.0000 C   0  0  0  0  0  0  0  0  0  0  0  0
    3.1895    0.2454    0.0000 N   0  0  0  0  0  0  0  0  0  0  0  0
    2.4750    0.6579    0.0000 C   0  0  0  0  0  0  0  0  0  0  0  0
    2.4750    1.4829    0.0000 N   0  0  0  0  0  0  0  0  0  0  0  0
    3.1895    1.8954    0.0000 C   0  0  0  0  0  0  0  0  0  0  0  0
    3.1895    2.7204    0.0000 N   0  0  0  0  0  0  0  0  0  0  0  0
  1  2  1  0
  2  3  2  0
  3  4  1  0
  4  5  2  0
  5  6  1  0
  6  7  2  0
  2  7  1  0
  5  8  1  0
  8  9  1  0
  8 10  2  0
  8 11  2  0
 12 13  1  0
 14 13  1  6
 14 15  1  0
 16 15  1  0
 16 17  1  0
 17 18  1  1
 17 19  1  0
 14 19  1  0
 19 20  1  1
 16 21  1  6
 21 22  1  0
 22 23  2  0
 23 24  1  0
 24 25  2  0
 21 25  1  0
 25 26  1  0
 26 27  2  0
 27 28  1  0
 28 29  2  0
 24 29  1  0
 29 30  1  0
M  END
</t>
  </si>
  <si>
    <t xml:space="preserve">NCGC00261027
     RDKit          2D
 13 12  0  0  0  0  0  0  0  0999 V2000
    0.0000    0.0000    0.0000 Cl  0  0  0  0  0  0  0  0  0  0  0  0
    4.5405   -1.9502    0.0000 N   0  0  0  0  0  0  0  0  0  0  0  0
    4.1360   -1.2312    0.0000 C   0  0  0  0  0  0  0  0  0  0  0  0
    3.3351   -1.0333    0.0000 C   0  0  0  0  0  0  0  0  0  0  0  0
    2.8548   -1.7041    0.0000 O   0  0  0  0  0  0  0  0  0  0  0  0
    3.0588   -0.2559    0.0000 C   0  0  0  0  0  0  0  0  0  0  0  0
    3.6420    0.3277    0.0000 C   0  0  0  0  0  0  0  0  0  0  0  0
    3.6417    1.1527    0.0000 C   0  0  0  0  0  0  0  0  0  0  0  0
    3.0582    1.7358    0.0000 C   0  0  0  0  0  0  0  0  0  0  0  0
    2.2332    1.7356    0.0000 C   0  0  0  0  0  0  0  0  0  0  0  0
    1.6500    1.1520    0.0000 C   0  0  0  0  0  0  0  0  0  0  0  0
    1.6503    0.3270    0.0000 C   0  0  0  0  0  0  0  0  0  0  0  0
    2.2338   -0.2562    0.0000 C   0  0  0  0  0  0  0  0  0  0  0  0
  2  3  1  0
  3  4  1  0
  4  5  1  0
  4  6  1  0
  6  7  1  0
  7  8  1  0
  8  9  1  0
  9 10  1  0
 10 11  1  0
 11 12  1  0
 12 13  1  0
  6 13  1  0
M  END
</t>
  </si>
  <si>
    <t xml:space="preserve">NCGC00261946
     RDKit          2D
 22 23  0  0  0  0  0  0  0  0999 V2000
   -1.2016   -3.4687    0.0000 O   0  0  0  0  0  0  0  0  0  0  0  0
   -1.2016   -2.6438    0.0000 C   0  0  0  0  0  0  0  0  0  0  0  0
   -0.4871   -2.2312    0.0000 C   0  0  0  0  0  0  0  0  0  0  0  0
    0.2273   -2.6437    0.0000 O   0  0  0  0  0  0  0  0  0  0  0  0
   -0.4871   -1.4063    0.0000 C   0  0  0  0  0  0  0  0  0  0  0  0
   -1.2016   -0.9937    0.0000 C   0  0  0  0  0  0  0  0  0  0  0  0
   -1.2016   -0.1687    0.0000 C   0  0  0  0  0  0  0  0  0  0  0  0
   -0.4871    0.2438    0.0000 C   0  0  0  0  0  0  0  0  0  0  0  0
    0.2273   -0.1688    0.0000 C   0  0  0  0  0  0  0  0  0  0  0  0
    0.9418   -0.5813    0.0000 N   0  0  0  0  0  0  0  0  0  0  0  0
   -0.4871    1.0688    0.0000 C   0  0  0  0  0  0  0  0  0  0  0  0
   -1.2016    1.4812    0.0000 O   0  0  0  0  0  0  0  0  0  0  0  0
    0.2273    1.4812    0.0000 C   0  0  0  0  0  0  0  0  0  0  0  0
    0.9418    1.0687    0.0000 C   0  0  0  0  0  0  0  0  0  0  0  0
    1.6563    1.4812    0.0000 C   0  0  0  0  0  0  0  0  0  0  0  0
    2.3707    1.0687    0.0000 O   0  0  0  0  0  0  0  0  0  0  0  0
    1.6563    2.3062    0.0000 C   0  0  0  0  0  0  0  0  0  0  0  0
    2.3707    2.7187    0.0000 O   0  0  0  0  0  0  0  0  0  0  0  0
    0.9418    2.7187    0.0000 C   0  0  0  0  0  0  0  0  0  0  0  0
    0.2273    2.3063    0.0000 C   0  0  0  0  0  0  0  0  0  0  0  0
   -1.9161   -1.4062    0.0000 C   0  0  0  0  0  0  0  0  0  0  0  0
   -1.9161   -2.2312    0.0000 C   0  0  0  0  0  0  0  0  0  0  0  0
  1  2  1  0
  2  3  2  0
  3  4  1  0
  3  5  1  0
  5  6  2  0
  6  7  1  0
  7  8  2  0
  8  9  1  0
  9 10  3  0
  8 11  1  0
 11 12  2  0
 11 13  1  0
 13 14  2  0
 14 15  1  0
 15 16  1  0
 15 17  2  0
 17 18  1  0
 17 19  1  0
 19 20  2  0
 13 20  1  0
  6 21  1  0
 21 22  2  0
  2 22  1  0
M  END
</t>
  </si>
  <si>
    <t xml:space="preserve">NCGC00261303
     RDKit          2D
 11  9  0  0  1  0  0  0  0  0999 V2000
    0.0000    0.0000    0.0000 Cl  0  0  0  0  0  0  0  0  0  0  0  0
    1.6500    0.0000    0.0000 Cl  0  0  0  0  0  0  0  0  0  0  0  0
   -1.1424   -2.5569    0.0000 C   0  0  0  0  0  0  0  0  0  0  0  0
   -0.9218   -3.3519    0.0000 C   0  0  0  0  0  0  0  0  0  0  0  0
   -1.9412   -2.3505    0.0000 N   0  0  0  0  0  0  0  0  0  0  0  0
   -0.5643   -1.9684    0.0000 C   0  0  0  0  0  0  0  0  0  0  0  0
    0.2345   -2.1749    0.0000 C   0  0  0  0  0  0  0  0  0  0  0  0
    0.5370   -2.9424    0.0000 C   0  0  0  0  0  0  0  0  0  0  0  0
    1.3604   -2.8919    0.0000 N   0  0  0  0  0  0  0  0  0  0  0  0
    1.5669   -2.0932    0.0000 C   0  0  0  0  0  0  0  0  0  0  0  0
    0.8710   -1.6500    0.0000 N   0  0  0  0  0  0  0  0  0  0  0  0
  3  4  1  1
  3  5  1  0
  3  6  1  0
  6  7  1  0
  7  8  2  0
  8  9  1  0
  9 10  1  0
 10 11  2  0
  7 11  1  0
M  END
</t>
  </si>
  <si>
    <t xml:space="preserve">NCGC00260825
     RDKit          2D
 13 14  0  0  0  0  0  0  0  0999 V2000
    0.1634    1.6500    0.0000 Br  0  0  0  0  0  0  0  0  0  0  0  0
    0.1634    0.8250    0.0000 C   0  0  0  0  0  0  0  0  0  0  0  0
   -0.5511    0.4125    0.0000 C   0  0  0  0  0  0  0  0  0  0  0  0
   -1.3357    0.6674    0.0000 N   0  0  0  0  0  0  0  0  0  0  0  0
   -1.8206    0.0000    0.0000 C   0  0  0  0  0  0  0  0  0  0  0  0
   -1.3357   -0.6674    0.0000 N   0  0  0  0  0  0  0  0  0  0  0  0
   -0.5511   -0.4125    0.0000 C   0  0  0  0  0  0  0  0  0  0  0  0
    0.1634   -0.8250    0.0000 C   0  0  0  0  0  0  0  0  0  0  0  0
    0.1634   -1.6500    0.0000 Br  0  0  0  0  0  0  0  0  0  0  0  0
    0.8779   -0.4125    0.0000 C   0  0  0  0  0  0  0  0  0  0  0  0
    1.5924   -0.8250    0.0000 Br  0  0  0  0  0  0  0  0  0  0  0  0
    0.8779    0.4125    0.0000 C   0  0  0  0  0  0  0  0  0  0  0  0
    1.5924    0.8250    0.0000 Br  0  0  0  0  0  0  0  0  0  0  0  0
  1  2  1  0
  2  3  2  0
  3  4  1  0
  4  5  1  0
  5  6  2  0
  6  7  1  0
  3  7  1  0
  7  8  2  0
  8  9  1  0
  8 10  1  0
 10 11  1  0
 10 12  2  0
  2 12  1  0
 12 13  1  0
M  END
</t>
  </si>
  <si>
    <t xml:space="preserve">NCGC00260842
     RDKit          2D
 21 23  0  0  0  0  0  0  0  0999 V2000
   -1.0458   -1.6896    0.0000 O   0  0  0  0  0  0  0  0  0  0  0  0
   -0.2921   -2.0251    0.0000 C   0  0  0  0  0  0  0  0  0  0  0  0
   -0.2059   -2.8456    0.0000 C   0  0  0  0  0  0  0  0  0  0  0  0
    0.5478   -3.1812    0.0000 C   0  0  0  0  0  0  0  0  0  0  0  0
    0.6340   -4.0017    0.0000 F   0  0  0  0  0  0  0  0  0  0  0  0
    1.2152   -2.6963    0.0000 C   0  0  0  0  0  0  0  0  0  0  0  0
    1.1290   -1.8758    0.0000 C   0  0  0  0  0  0  0  0  0  0  0  0
    0.3753   -1.5402    0.0000 C   0  0  0  0  0  0  0  0  0  0  0  0
    0.2891   -0.7197    0.0000 C   0  0  0  0  0  0  0  0  0  0  0  0
    0.9022   -0.1677    0.0000 C   0  0  0  0  0  0  0  0  0  0  0  0
    0.5666    0.5860    0.0000 C   0  0  0  0  0  0  0  0  0  0  0  0
   -0.2539    0.4997    0.0000 C   0  0  0  0  0  0  0  0  0  0  0  0
   -0.4254   -0.3072    0.0000 O   0  0  0  0  0  0  0  0  0  0  0  0
   -0.8059    1.1128    0.0000 C   0  0  0  0  0  0  0  0  0  0  0  0
   -0.5510    1.8974    0.0000 C   0  0  0  0  0  0  0  0  0  0  0  0
    0.2337    2.1524    0.0000 S   0  0  0  0  0  0  0  0  0  0  0  0
    0.2337    2.9774    0.0000 C   0  0  0  0  0  0  0  0  0  0  0  0
    0.9011    3.4623    0.0000 O   0  0  0  0  0  0  0  0  0  0  0  0
   -0.5510    3.2323    0.0000 N   0  0  0  0  0  0  0  0  0  0  0  0
   -1.0359    2.5649    0.0000 C   0  0  0  0  0  0  0  0  0  0  0  0
   -1.8609    2.5649    0.0000 O   0  0  0  0  0  0  0  0  0  0  0  0
  1  2  1  0
  2  3  2  0
  3  4  1  0
  4  5  1  0
  4  6  2  0
  6  7  1  0
  7  8  2  0
  2  8  1  0
  8  9  1  0
  9 10  2  0
 10 11  1  0
 11 12  2  0
 12 13  1  0
  9 13  1  0
 12 14  1  0
 14 15  2  0
 15 16  1  0
 16 17  1  0
 17 18  2  0
 17 19  1  0
 19 20  1  0
 15 20  1  0
 20 21  2  0
M  END
</t>
  </si>
  <si>
    <t xml:space="preserve">NCGC00261943
     RDKit          2D
 15 16  0  0  0  0  0  0  0  0999 V2000
   -0.2903    2.4475    0.0000 C   0  0  0  0  0  0  0  0  0  0  0  0
   -0.2903    1.6225    0.0000 C   0  0  0  0  0  0  0  0  0  0  0  0
    0.4242    1.2100    0.0000 C   0  0  0  0  0  0  0  0  0  0  0  0
    0.4242    0.3850    0.0000 N   0  0  0  0  0  0  0  0  0  0  0  0
   -0.2903   -0.0275    0.0000 C   0  0  0  0  0  0  0  0  0  0  0  0
   -1.0749    0.2274    0.0000 N   0  0  0  0  0  0  0  0  0  0  0  0
   -1.5599   -0.4400    0.0000 C   0  0  0  0  0  0  0  0  0  0  0  0
   -2.3849   -0.4400    0.0000 N   0  0  0  0  0  0  0  0  0  0  0  0
   -1.0749   -1.1074    0.0000 N   0  0  0  0  0  0  0  0  0  0  0  0
   -0.2903   -0.8525    0.0000 N   0  0  0  0  0  0  0  0  0  0  0  0
    0.4242   -1.2650    0.0000 C   0  0  0  0  0  0  0  0  0  0  0  0
    1.1386   -0.8525    0.0000 C   0  0  0  0  0  0  0  0  0  0  0  0
    1.8531   -1.2650    0.0000 C   0  0  0  0  0  0  0  0  0  0  0  0
    1.1386   -0.0275    0.0000 C   0  0  0  0  0  0  0  0  0  0  0  0
    1.8531    0.3850    0.0000 O   0  0  0  0  0  0  0  0  0  0  0  0
  1  2  1  0
  2  3  1  0
  3  4  1  0
  4  5  1  0
  5  6  2  0
  6  7  1  0
  7  8  1  0
  7  9  2  0
  9 10  1  0
  5 10  1  0
 10 11  1  0
 11 12  2  0
 12 13  1  0
 12 14  1  0
  4 14  1  0
 14 15  2  0
M  END
</t>
  </si>
  <si>
    <t xml:space="preserve">NCGC00261228
     RDKit          2D
 24 26  0  0  1  0  0  0  0  0999 V2000
    0.6654   -1.5306    0.0000 C   0  0  0  0  0  0  0  0  0  0  0  0
    1.3798   -1.1181    0.0000 C   0  0  0  0  0  0  0  0  0  0  0  0
    2.0943   -1.5306    0.0000 C   0  0  0  0  0  0  0  0  0  0  0  0
    1.3798   -0.2931    0.0000 C   0  0  0  0  0  0  0  0  0  0  0  0
    2.0943    0.1194    0.0000 C   0  0  0  0  0  0  0  0  0  0  0  0
    2.0943    0.9444    0.0000 C   0  0  0  0  0  0  0  0  0  0  0  0
    1.3798    1.3569    0.0000 C   0  0  0  0  0  0  0  0  0  0  0  0
    1.3798    2.1819    0.0000 C   0  0  0  0  0  0  0  0  0  0  0  0
    0.6654    0.9444    0.0000 C   0  0  0  0  0  0  0  0  0  0  0  0
    0.6654    0.1194    0.0000 C   0  0  0  0  0  0  0  0  0  0  0  0
   -0.0491   -0.2931    0.0000 P   0  0  0  0  0  0  0  0  0  0  0  0
    0.3634   -1.0076    0.0000 O   0  0  0  0  0  0  0  0  0  0  0  0
   -0.4616    0.4214    0.0000 C   0  0  0  0  0  0  0  0  0  0  0  0
   -0.0491    1.1359    0.0000 C   0  0  0  0  0  0  0  0  0  0  0  0
   -0.4616    1.8503    0.0000 C   0  0  0  0  0  0  0  0  0  0  0  0
   -1.2866    1.8503    0.0000 C   0  0  0  0  0  0  0  0  0  0  0  0
   -1.6991    1.1359    0.0000 C   0  0  0  0  0  0  0  0  0  0  0  0
   -1.2866    0.4214    0.0000 C   0  0  0  0  0  0  0  0  0  0  0  0
   -0.7636   -0.7056    0.0000 C   0  0  0  0  0  0  0  0  0  0  0  0
   -1.4780   -0.2931    0.0000 C   0  0  0  0  0  0  0  0  0  0  0  0
   -2.1925   -0.7056    0.0000 C   0  0  0  0  0  0  0  0  0  0  0  0
   -2.1925   -1.5306    0.0000 C   0  0  0  0  0  0  0  0  0  0  0  0
   -1.4780   -1.9431    0.0000 C   0  0  0  0  0  0  0  0  0  0  0  0
   -0.7636   -1.5306    0.0000 C   0  0  0  0  0  0  0  0  0  0  0  0
  1  2  1  0
  2  3  1  0
  4  2  1  1
  4  5  1  0
  5  6  1  0
  6  7  1  0
  7  8  1  6
  7  9  1  0
  9 10  1  0
  4 10  1  0
 10 11  1  1
 11 12  2  0
 11 13  1  0
 13 14  2  0
 14 15  1  0
 15 16  2  0
 16 17  1  0
 17 18  2  0
 13 18  1  0
 11 19  1  0
 19 20  2  0
 20 21  1  0
 21 22  2  0
 22 23  1  0
 23 24  2  0
 19 24  1  0
M  END
</t>
  </si>
  <si>
    <t xml:space="preserve">NCGC00261561
     RDKit          2D
 30 32  0  0  0  0  0  0  0  0999 V2000
    0.0000    0.0000    0.0000 Br  0  0  0  0  0  0  0  0  0  0  0  0
   10.5360   -2.6608    0.0000 C   0  0  0  0  0  0  0  0  0  0  0  0
   10.1235   -1.9463    0.0000 O   0  0  0  0  0  0  0  0  0  0  0  0
   10.5360   -1.2318    0.0000 C   0  0  0  0  0  0  0  0  0  0  0  0
   11.3610   -1.2318    0.0000 C   0  0  0  0  0  0  0  0  0  0  0  0
   11.7735   -0.5174    0.0000 C   0  0  0  0  0  0  0  0  0  0  0  0
   11.3610    0.1971    0.0000 C   0  0  0  0  0  0  0  0  0  0  0  0
   10.5360    0.1971    0.0000 C   0  0  0  0  0  0  0  0  0  0  0  0
   10.1235   -0.5174    0.0000 C   0  0  0  0  0  0  0  0  0  0  0  0
    9.2985   -0.5174    0.0000 N   0  0  0  0  0  0  0  0  0  0  0  0
    8.8860    0.1971    0.0000 C   0  0  0  0  0  0  0  0  0  0  0  0
    8.0610    0.1971    0.0000 C   0  0  0  0  0  0  0  0  0  0  0  0
    7.6485   -0.5174    0.0000 N   0  0  0  0  0  0  0  0  0  0  0  0
    6.8235   -0.5174    0.0000 C   0  0  0  0  0  0  0  0  0  0  0  0
    6.4110    0.1971    0.0000 C   0  0  0  0  0  0  0  0  0  0  0  0
    5.5860    0.1971    0.0000 C   0  0  0  0  0  0  0  0  0  0  0  0
    5.1735    0.9116    0.0000 C   0  0  0  0  0  0  0  0  0  0  0  0
    4.3485    0.9116    0.0000 N   0  0  0  0  0  0  0  0  0  0  0  0
    3.8636    1.5790    0.0000 C   0  0  0  0  0  0  0  0  0  0  0  0
    4.1185    2.3636    0.0000 O   0  0  0  0  0  0  0  0  0  0  0  0
    3.0789    1.3241    0.0000 C   0  0  0  0  0  0  0  0  0  0  0  0
    2.3645    1.7366    0.0000 C   0  0  0  0  0  0  0  0  0  0  0  0
    1.6500    1.3241    0.0000 C   0  0  0  0  0  0  0  0  0  0  0  0
    1.6500    0.4991    0.0000 C   0  0  0  0  0  0  0  0  0  0  0  0
    2.3645    0.0866    0.0000 C   0  0  0  0  0  0  0  0  0  0  0  0
    3.0789    0.4991    0.0000 C   0  0  0  0  0  0  0  0  0  0  0  0
    3.8636    0.2441    0.0000 C   0  0  0  0  0  0  0  0  0  0  0  0
    4.1185   -0.5405    0.0000 O   0  0  0  0  0  0  0  0  0  0  0  0
    8.0610   -1.2318    0.0000 C   0  0  0  0  0  0  0  0  0  0  0  0
    8.8860   -1.2318    0.0000 C   0  0  0  0  0  0  0  0  0  0  0  0
  2  3  1  0
  3  4  1  0
  4  5  2  0
  5  6  1  0
  6  7  2  0
  7  8  1  0
  8  9  2  0
  4  9  1  0
  9 10  1  0
 10 11  1  0
 11 12  1  0
 12 13  1  0
 13 14  1  0
 14 15  1  0
 15 16  1  0
 16 17  1  0
 17 18  1  0
 18 19  1  0
 19 20  2  0
 19 21  1  0
 21 22  2  0
 22 23  1  0
 23 24  2  0
 24 25  1  0
 25 26  2  0
 21 26  1  0
 26 27  1  0
 18 27  1  0
 27 28  2  0
 13 29  1  0
 29 30  1  0
 10 30  1  0
M  END
</t>
  </si>
  <si>
    <t xml:space="preserve">NCGC00261137
     RDKit          2D
 17 17  0  0  0  0  0  0  0  0999 V2000
    0.0000    0.0000    0.0000 Cl  0  0  0  0  0  0  0  0  0  0  0  0
    1.6459    0.0000    0.0000 Cl  0  0  0  0  0  0  0  0  0  0  0  0
   -0.1045   -7.1227    0.0000 Cl  0  0  0  0  0  0  0  0  0  0  0  0
   -0.1048   -6.2922    0.0000 C   0  0  0  0  0  0  0  0  0  0  0  0
    0.6059   -5.8859    0.0000 C   0  0  0  0  0  0  0  0  0  0  0  0
    0.6059   -5.0612    0.0000 C   0  0  0  0  0  0  0  0  0  0  0  0
   -0.1031   -4.6394    0.0000 C   0  0  0  0  0  0  0  0  0  0  0  0
   -0.8156   -5.0619    0.0000 N   0  0  0  0  0  0  0  0  0  0  0  0
   -0.8155   -5.8866    0.0000 N   0  0  0  0  0  0  0  0  0  0  0  0
    0.0125   -3.7617    0.0000 N   0  0  0  0  0  0  0  0  0  0  0  0
    0.7759   -3.3972    0.0000 C   0  0  0  0  0  0  0  0  0  0  0  0
    0.8255   -2.5096    0.0000 C   0  0  0  0  0  0  0  0  0  0  0  0
    0.4073   -1.6459    0.0000 C   0  0  0  0  0  0  0  0  0  0  0  0
   -0.4803   -1.6867    0.0000 C   0  0  0  0  0  0  0  0  0  0  0  0
   -0.5315   -2.4614    0.0000 C   0  0  0  0  0  0  0  0  0  0  0  0
   -0.6359   -3.2793    0.0000 C   0  0  0  0  0  0  0  0  0  0  0  0
    0.3583   -2.1467    0.0000 N   0  0  0  0  0  0  0  0  0  0  0  0
  3  4  1  0
  4  5  2  0
  5  6  1  0
  6  7  2  0
  7  8  1  0
  8  9  2  0
  4  9  1  0
  7 10  1  0
 10 11  1  0
 11 12  1  0
 12 13  1  0
 13 14  1  0
 14 15  1  0
 15 16  1  0
 10 16  1  0
 15 17  1  0
 12 17  1  0
M  END
</t>
  </si>
  <si>
    <t xml:space="preserve">NCGC00260748
     RDKit          2D
 16 18  0  0  0  0  0  0  0  0999 V2000
    2.1881   -0.4898    0.0000 N   0  0  0  0  0  0  0  0  0  0  0  0
    1.4736   -0.0773    0.0000 C   0  0  0  0  0  0  0  0  0  0  0  0
    1.4736    0.7477    0.0000 C   0  0  0  0  0  0  0  0  0  0  0  0
    0.7591    1.1602    0.0000 C   0  0  0  0  0  0  0  0  0  0  0  0
    0.0447    0.7477    0.0000 C   0  0  0  0  0  0  0  0  0  0  0  0
   -0.6698    1.1602    0.0000 C   0  0  0  0  0  0  0  0  0  0  0  0
   -0.6698    1.9852    0.0000 O   0  0  0  0  0  0  0  0  0  0  0  0
   -1.3843    0.7477    0.0000 N   0  0  0  0  0  0  0  0  0  0  0  0
   -1.3843   -0.0773    0.0000 C   0  0  0  0  0  0  0  0  0  0  0  0
   -2.0988   -0.4898    0.0000 O   0  0  0  0  0  0  0  0  0  0  0  0
   -0.6698   -0.4898    0.0000 C   0  0  0  0  0  0  0  0  0  0  0  0
    0.0447   -0.0773    0.0000 C   0  0  0  0  0  0  0  0  0  0  0  0
    0.7591   -0.4898    0.0000 C   0  0  0  0  0  0  0  0  0  0  0  0
    0.7591   -1.3148    0.0000 C   0  0  0  0  0  0  0  0  0  0  0  0
    0.0447   -1.7273    0.0000 C   0  0  0  0  0  0  0  0  0  0  0  0
   -0.6698   -1.3148    0.0000 C   0  0  0  0  0  0  0  0  0  0  0  0
  1  2  1  0
  2  3  2  0
  3  4  1  0
  4  5  2  0
  5  6  1  0
  6  7  2  0
  6  8  1  0
  8  9  1  0
  9 10  2  0
  9 11  1  0
 11 12  1  0
  5 12  1  0
 12 13  2  0
  2 13  1  0
 13 14  1  0
 14 15  2  0
 15 16  1  0
 11 16  2  0
M  END
</t>
  </si>
  <si>
    <t xml:space="preserve">NCGC00261088
     RDKit          2D
 12 12  0  0  0  0  0  0  0  0999 V2000
    0.7740   -1.3406    0.0000 C   0  0  0  0  0  0  0  0  0  0  0  0
    0.0595   -0.9281    0.0000 N   0  0  0  0  0  0  0  0  0  0  0  0
   -0.6549   -1.3406    0.0000 N   0  0  0  0  0  0  0  0  0  0  0  0
   -0.6549   -2.1656    0.0000 O   0  0  0  0  0  0  0  0  0  0  0  0
    0.0595   -0.1031    0.0000 C   0  0  0  0  0  0  0  0  0  0  0  0
    0.7740    0.3094    0.0000 C   0  0  0  0  0  0  0  0  0  0  0  0
    1.4885   -0.1031    0.0000 O   0  0  0  0  0  0  0  0  0  0  0  0
    0.7740    1.1344    0.0000 C   0  0  0  0  0  0  0  0  0  0  0  0
    0.0595    1.5469    0.0000 C   0  0  0  0  0  0  0  0  0  0  0  0
   -0.6549    1.1344    0.0000 C   0  0  0  0  0  0  0  0  0  0  0  0
   -1.3694    1.5469    0.0000 O   0  0  0  0  0  0  0  0  0  0  0  0
   -0.6549    0.3094    0.0000 C   0  0  0  0  0  0  0  0  0  0  0  0
  1  2  1  0
  2  3  1  0
  3  4  2  0
  2  5  1  0
  5  6  2  0
  6  7  1  0
  6  8  1  0
  8  9  2  0
  9 10  1  0
 10 11  1  0
 10 12  2  0
  5 12  1  0
M  END
</t>
  </si>
  <si>
    <t xml:space="preserve">NCGC00261249
     RDKit          2D
 10  9  0  0  1  0  0  0  0  0999 V2000
   -0.5457   -0.9452    0.0000 N   0  0  0  0  0  0  0  0  0  0  0  0
   -0.3898   -0.1350    0.0000 C   0  0  0  0  0  0  0  0  0  0  0  0
    0.3898    0.1350    0.0000 C   0  0  0  0  0  0  0  0  0  0  0  0
    0.5457    0.9452    0.0000 O   0  0  0  0  0  0  0  0  0  0  0  0
    1.0134   -0.4051    0.0000 C   0  0  0  0  0  0  0  0  0  0  0  0
    0.8575   -1.2152    0.0000 O   0  0  0  0  0  0  0  0  0  0  0  0
    1.7930   -0.1350    0.0000 O   0  0  0  0  0  0  0  0  0  0  0  0
   -1.0134    0.4051    0.0000 C   0  0  0  0  0  0  0  0  0  0  0  0
   -0.8575    1.2152    0.0000 O   0  0  0  0  0  0  0  0  0  0  0  0
   -1.7930    0.1350    0.0000 O   0  0  0  0  0  0  0  0  0  0  0  0
  2  1  1  6
  2  3  1  0
  3  4  1  6
  3  5  1  0
  5  6  1  0
  5  7  2  0
  2  8  1  0
  8  9  1  0
  8 10  2  0
M  END
</t>
  </si>
  <si>
    <t xml:space="preserve">NCGC00261314
     RDKit          2D
 20 21  0  0  0  0  0  0  0  0999 V2000
    1.7862   -2.8875    0.0000 O   0  0  0  0  0  0  0  0  0  0  0  0
    1.7862   -2.0625    0.0000 C   0  0  0  0  0  0  0  0  0  0  0  0
    1.0717   -1.6500    0.0000 C   0  0  0  0  0  0  0  0  0  0  0  0
    1.0717   -0.8250    0.0000 S   0  0  0  0  0  0  0  0  0  0  0  0
    0.3572   -0.4125    0.0000 C   0  0  0  0  0  0  0  0  0  0  0  0
    0.3572    0.4125    0.0000 C   0  0  0  0  0  0  0  0  0  0  0  0
    1.0717    0.8250    0.0000 S   0  0  0  0  0  0  0  0  0  0  0  0
    1.0717    1.6500    0.0000 C   0  0  0  0  0  0  0  0  0  0  0  0
    1.7862    2.0625    0.0000 C   0  0  0  0  0  0  0  0  0  0  0  0
    1.7862    2.8875    0.0000 O   0  0  0  0  0  0  0  0  0  0  0  0
   -0.3572    0.8250    0.0000 C   0  0  0  0  0  0  0  0  0  0  0  0
   -0.3572    1.6500    0.0000 O   0  0  0  0  0  0  0  0  0  0  0  0
   -1.0717    0.4125    0.0000 C   0  0  0  0  0  0  0  0  0  0  0  0
   -1.7862    0.8250    0.0000 C   0  0  0  0  0  0  0  0  0  0  0  0
   -2.5006    0.4125    0.0000 C   0  0  0  0  0  0  0  0  0  0  0  0
   -2.5006   -0.4125    0.0000 C   0  0  0  0  0  0  0  0  0  0  0  0
   -1.7862   -0.8250    0.0000 C   0  0  0  0  0  0  0  0  0  0  0  0
   -1.0717   -0.4125    0.0000 C   0  0  0  0  0  0  0  0  0  0  0  0
   -0.3572   -0.8250    0.0000 C   0  0  0  0  0  0  0  0  0  0  0  0
   -0.3572   -1.6500    0.0000 O   0  0  0  0  0  0  0  0  0  0  0  0
  1  2  1  0
  2  3  1  0
  3  4  1  0
  4  5  1  0
  5  6  2  0
  6  7  1  0
  7  8  1  0
  8  9  1  0
  9 10  1  0
  6 11  1  0
 11 12  2  0
 11 13  1  0
 13 14  2  0
 14 15  1  0
 15 16  2  0
 16 17  1  0
 17 18  2  0
 13 18  1  0
 18 19  1  0
  5 19  1  0
 19 20  2  0
M  END
</t>
  </si>
  <si>
    <t xml:space="preserve">NCGC00261892
     RDKit          2D
 28 28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9.9024   -1.4908    0.0000 C   0  0  0  0  0  0  0  0  0  0  0  0
    9.4899   -0.7763    0.0000 C   0  0  0  0  0  0  0  0  0  0  0  0
    8.6649   -0.7763    0.0000 C   0  0  0  0  0  0  0  0  0  0  0  0
    8.2524   -0.0619    0.0000 N   0  0  0  0  0  0  0  0  0  0  0  0
    8.6649    0.6526    0.0000 C   0  0  0  0  0  0  0  0  0  0  0  0
    9.4899    0.6526    0.0000 C   0  0  0  0  0  0  0  0  0  0  0  0
    9.9024    1.3671    0.0000 C   0  0  0  0  0  0  0  0  0  0  0  0
    7.4274   -0.0619    0.0000 C   0  0  0  0  0  0  0  0  0  0  0  0
    6.9425    0.6056    0.0000 C   0  0  0  0  0  0  0  0  0  0  0  0
    6.1579    0.3506    0.0000 C   0  0  0  0  0  0  0  0  0  0  0  0
    5.4434    0.7631    0.0000 C   0  0  0  0  0  0  0  0  0  0  0  0
    4.7289    0.3506    0.0000 C   0  0  0  0  0  0  0  0  0  0  0  0
    4.0145    0.7631    0.0000 O   0  0  0  0  0  0  0  0  0  0  0  0
    4.0145    1.5881    0.0000 C   0  0  0  0  0  0  0  0  0  0  0  0
    4.7289   -0.4744    0.0000 C   0  0  0  0  0  0  0  0  0  0  0  0
    4.0145   -0.8869    0.0000 O   0  0  0  0  0  0  0  0  0  0  0  0
    3.3000   -0.4744    0.0000 C   0  0  0  0  0  0  0  0  0  0  0  0
    5.4434   -0.8869    0.0000 C   0  0  0  0  0  0  0  0  0  0  0  0
    6.1579   -0.4744    0.0000 C   0  0  0  0  0  0  0  0  0  0  0  0
    6.9425   -0.7293    0.0000 C   0  0  0  0  0  0  0  0  0  0  0  0
  1  2  1  0
  2  3  2  0
  2  4  1  0
  4  5  2  0
  5  6  1  0
  6  7  1  0
  6  8  2  0
  9 10  1  0
 10 11  1  0
 11 12  1  0
 12 13  1  0
 13 14  1  0
 14 15  1  0
 12 16  1  0
 16 17  1  0
 17 18  1  0
 18 19  2  0
 19 20  1  0
 20 21  1  0
 21 22  1  0
 20 23  2  0
 23 24  1  0
 24 25  1  0
 23 26  1  0
 26 27  2  0
 18 27  1  0
 27 28  1  0
 16 28  1  0
M  END
</t>
  </si>
  <si>
    <t xml:space="preserve">NCGC00261537
     RDKit          2D
 13 12  0  0  1  0  0  0  0  0999 V2000
    0.0000    0.0000    0.0000 Cl  0  0  0  0  0  0  0  0  0  0  0  0
    4.9915    1.4666    0.0000 C   0  0  0  0  0  0  0  0  0  0  0  0
    4.6729    0.7056    0.0000 C   0  0  0  0  0  0  0  0  0  0  0  0
    3.8700    0.5161    0.0000 O   0  0  0  0  0  0  0  0  0  0  0  0
    3.8021   -0.3061    0.0000 C   0  0  0  0  0  0  0  0  0  0  0  0
    3.0971   -0.7345    0.0000 C   0  0  0  0  0  0  0  0  0  0  0  0
    2.3735   -0.3381    0.0000 N   0  0  0  0  0  0  0  0  0  0  0  0
    1.9771   -1.0617    0.0000 C   0  0  0  0  0  0  0  0  0  0  0  0
    2.7699    0.3854    0.0000 C   0  0  0  0  0  0  0  0  0  0  0  0
    1.6500    0.0583    0.0000 C   0  0  0  0  0  0  0  0  0  0  0  0
    4.5631   -0.6247    0.0000 C   0  0  0  0  0  0  0  0  0  0  0  0
    5.1013    0.0006    0.0000 C   0  0  0  0  0  0  0  0  0  0  0  0
    5.9235   -0.0673    0.0000 O   0  0  0  0  0  0  0  0  0  0  0  0
  3  2  1  1
  3  4  1  0
  4  5  1  0
  5  6  1  1
  6  7  1  0
  7  8  1  0
  7  9  1  0
  7 10  1  0
  5 11  1  0
 11 12  1  0
  3 12  1  0
 12 13  1  6
M  CHG  2   1  -1   7   1
M  END
</t>
  </si>
  <si>
    <t xml:space="preserve">NCGC00261244
     RDKit          2D
 49 54  0  0  1  0  0  0  0  0999 V2000
   -0.8839   -0.7145    0.0000 O   0  0  0  0  0  0  0  0  0  0  0  0
   -0.4714    0.0000    0.0000 C   0  0  0  0  0  0  0  0  0  0  0  0
   -0.8839    0.7145    0.0000 O   0  0  0  0  0  0  0  0  0  0  0  0
    0.3536    0.0000    0.0000 C   0  0  0  0  0  0  0  0  0  0  0  0
    0.3536    0.8250    0.0000 F   0  0  0  0  0  0  0  0  0  0  0  0
    0.3536   -0.8250    0.0000 F   0  0  0  0  0  0  0  0  0  0  0  0
    1.1786    0.0000    0.0000 F   0  0  0  0  0  0  0  0  0  0  0  0
    2.8286   -0.7145    0.0000 O   0  0  0  0  0  0  0  0  0  0  0  0
    3.2411    0.0000    0.0000 C   0  0  0  0  0  0  0  0  0  0  0  0
    2.8286    0.7145    0.0000 O   0  0  0  0  0  0  0  0  0  0  0  0
    4.0661    0.0000    0.0000 C   0  0  0  0  0  0  0  0  0  0  0  0
    4.0661    0.8250    0.0000 F   0  0  0  0  0  0  0  0  0  0  0  0
    4.0661   -0.8250    0.0000 F   0  0  0  0  0  0  0  0  0  0  0  0
    4.8911    0.0000    0.0000 F   0  0  0  0  0  0  0  0  0  0  0  0
    3.2026   -4.7790    0.0000 N   0  0  0  0  0  0  0  0  0  0  0  0
    3.9396   -5.1503    0.0000 C   0  0  0  0  0  0  0  0  0  0  0  0
    4.6863   -4.7990    0.0000 N   0  0  0  0  0  0  0  0  0  0  0  0
    3.8424   -5.9702    0.0000 N   0  0  0  0  0  0  0  0  0  0  0  0
    3.1805   -6.4642    0.0000 C   0  0  0  0  0  0  0  0  0  0  0  0
    2.4662   -6.0519    0.0000 C   0  0  0  0  0  0  0  0  0  0  0  0
    1.7530   -6.4652    0.0000 C   0  0  0  0  0  0  0  0  0  0  0  0
    1.7530   -7.2910    0.0000 C   0  0  0  0  0  0  0  0  0  0  0  0
    0.9684   -7.5469    0.0000 N   0  0  0  0  0  0  0  0  0  0  0  0
    0.4848   -6.8829    0.0000 C   0  0  0  0  0  0  0  0  0  0  0  0
    0.9739   -6.2129    0.0000 C   0  0  0  0  0  0  0  0  0  0  0  0
    0.6420   -5.4642    0.0000 C   0  0  0  0  0  0  0  0  0  0  0  0
   -0.1797   -5.3729    0.0000 C   0  0  0  0  0  0  0  0  0  0  0  0
    0.4146   -4.7910    0.0000 O   0  0  0  0  0  0  0  0  0  0  0  0
   -0.5520   -4.6472    0.0000 C   0  0  0  0  0  0  0  0  0  0  0  0
   -1.4156   -4.6781    0.0000 C   0  0  0  0  0  0  0  0  0  0  0  0
   -1.8523   -5.4126    0.0000 C   0  0  0  0  0  0  0  0  0  0  0  0
   -2.6838   -5.5077    0.0000 C   0  0  0  0  0  0  0  0  0  0  0  0
   -3.0169   -6.2651    0.0000 C   0  0  0  0  0  0  0  0  0  0  0  0
   -2.5219   -6.9293    0.0000 C   0  0  0  0  0  0  0  0  0  0  0  0
   -3.1210   -7.5004    0.0000 O   0  0  0  0  0  0  0  0  0  0  0  0
   -1.6936   -6.8354    0.0000 C   0  0  0  0  0  0  0  0  0  0  0  0
   -1.4125   -6.0827    0.0000 C   0  0  0  0  0  0  0  0  0  0  0  0
   -0.6393   -6.0438    0.0000 C   0  0  0  0  0  0  0  0  0  0  0  0
   -1.4535   -5.7059    0.0000 C   0  0  0  0  0  0  0  0  0  0  0  0
   -1.8016   -4.9299    0.0000 C   0  0  0  0  0  0  0  0  0  0  0  0
   -1.2571   -4.2928    0.0000 N   0  0  0  0  0  0  0  0  0  0  0  0
   -1.3603   -3.4719    0.0000 C   0  0  0  0  0  0  0  0  0  0  0  0
   -2.1279   -3.1723    0.0000 C   0  0  0  0  0  0  0  0  0  0  0  0
   -2.5684   -2.4750    0.0000 C   0  0  0  0  0  0  0  0  0  0  0  0
   -2.9520   -3.2056    0.0000 C   0  0  0  0  0  0  0  0  0  0  0  0
   -0.3387   -6.7970    0.0000 C   0  0  0  0  0  0  0  0  0  0  0  0
   -1.0048   -7.3101    0.0000 O   0  0  0  0  0  0  0  0  0  0  0  0
    2.4653   -7.7024    0.0000 C   0  0  0  0  0  0  0  0  0  0  0  0
    3.1801   -7.2899    0.0000 C   0  0  0  0  0  0  0  0  0  0  0  0
  1  2  1  0
  2  3  2  0
  2  4  1  0
  4  5  1  0
  4  6  1  0
  4  7  1  0
  8  9  1  0
  9 10  2  0
  9 11  1  0
 11 12  1  0
 11 13  1  0
 11 14  1  0
 15 16  1  0
 16 17  2  0
 16 18  1  0
 18 19  1  0
 19 20  2  0
 20 21  1  0
 21 22  2  0
 22 23  1  0
 23 24  1  0
 24 25  2  0
 21 25  1  0
 25 26  1  0
 27 26  1  0
 27 28  1  1
 27 29  1  0
 29 30  1  6
 30 31  1  0
 31 32  2  0
 32 33  1  0
 33 34  2  0
 34 35  1  0
 34 36  1  0
 36 37  2  0
 31 37  1  0
 38 37  1  0
 27 38  1  0
 38 39  1  1
 39 40  1  0
 40 41  1  0
 29 41  1  0
 41 42  1  0
 42 43  1  0
 43 44  1  0
 44 45  1  0
 43 45  1  0
 38 46  1  0
 46 24  1  0
 46 47  1  6
 36 47  1  0
 22 48  1  0
 48 49  2  0
 19 49  1  0
M  END
</t>
  </si>
  <si>
    <t xml:space="preserve">NCGC00260941
     RDKit          2D
 25 28  0  0  1  0  0  0  0  0999 V2000
    2.7300   -2.4880    0.0000 O   0  0  0  0  0  0  0  0  0  0  0  0
    1.9763   -2.8235    0.0000 C   0  0  0  0  0  0  0  0  0  0  0  0
    1.3089   -2.3386    0.0000 C   0  0  0  0  0  0  0  0  0  0  0  0
    1.3089   -1.5136    0.0000 O   0  0  0  0  0  0  0  0  0  0  0  0
    0.5243   -1.2587    0.0000 C   0  0  0  0  0  0  0  0  0  0  0  0
    0.0393   -1.9261    0.0000 C   0  0  0  0  0  0  0  0  0  0  0  0
   -0.7857   -1.9261    0.0000 O   0  0  0  0  0  0  0  0  0  0  0  0
    0.5243   -2.5935    0.0000 C   0  0  0  0  0  0  0  0  0  0  0  0
    0.2693   -3.3782    0.0000 O   0  0  0  0  0  0  0  0  0  0  0  0
    0.2693   -0.4740    0.0000 N   0  0  0  0  0  0  0  0  0  0  0  0
    0.7542    0.1934    0.0000 C   0  0  0  0  0  0  0  0  0  0  0  0
    0.2693    0.8608    0.0000 N   0  0  0  0  0  0  0  0  0  0  0  0
   -0.5153    0.6059    0.0000 C   0  0  0  0  0  0  0  0  0  0  0  0
   -1.2298    1.0184    0.0000 C   0  0  0  0  0  0  0  0  0  0  0  0
   -1.2298    1.8434    0.0000 N   0  0  0  0  0  0  0  0  0  0  0  0
   -0.5153    2.2559    0.0000 C   0  0  0  0  0  0  0  0  0  0  0  0
    0.2384    1.9203    0.0000 C   0  0  0  0  0  0  0  0  0  0  0  0
    0.7904    2.5334    0.0000 C   0  0  0  0  0  0  0  0  0  0  0  0
    0.3779    3.2479    0.0000 C   0  0  0  0  0  0  0  0  0  0  0  0
   -0.4291    3.0764    0.0000 C   0  0  0  0  0  0  0  0  0  0  0  0
   -1.0422    3.6284    0.0000 O   0  0  0  0  0  0  0  0  0  0  0  0
   -1.9443    0.6059    0.0000 N   0  0  0  0  0  0  0  0  0  0  0  0
   -1.9443   -0.2191    0.0000 C   0  0  0  0  0  0  0  0  0  0  0  0
   -1.2298   -0.6316    0.0000 N   0  0  0  0  0  0  0  0  0  0  0  0
   -0.5153   -0.2191    0.0000 C   0  0  0  0  0  0  0  0  0  0  0  0
  1  2  1  0
  3  2  1  6
  3  4  1  0
  5  4  1  0
  5  6  1  0
  6  7  1  1
  6  8  1  0
  3  8  1  0
  8  9  1  1
  5 10  1  1
 10 11  1  0
 11 12  2  0
 12 13  1  0
 13 14  2  0
 14 15  1  0
 16 15  1  6
 16 17  1  0
 17 18  1  0
 18 19  1  0
 19 20  1  0
 16 20  1  0
 20 21  1  1
 14 22  1  0
 22 23  2  0
 23 24  1  0
 24 25  2  0
 10 25  1  0
 13 25  1  0
M  END
</t>
  </si>
  <si>
    <t xml:space="preserve">NCGC00261846
     RDKit          2D
 16 17  0  0  0  0  0  0  0  0999 V2000
   -1.5629   -2.1914    0.0000 C   0  0  0  0  0  0  0  0  0  0  0  0
   -1.5629   -1.3664    0.0000 C   0  0  0  0  0  0  0  0  0  0  0  0
   -0.8484   -0.9539    0.0000 N   0  0  0  0  0  0  0  0  0  0  0  0
   -0.8484   -0.1289    0.0000 C   0  0  0  0  0  0  0  0  0  0  0  0
   -0.1340    0.2836    0.0000 N   0  0  0  0  0  0  0  0  0  0  0  0
    0.5805   -0.1289    0.0000 N   0  0  0  0  0  0  0  0  0  0  0  0
    1.2950    0.2836    0.0000 C   0  0  0  0  0  0  0  0  0  0  0  0
    2.0094   -0.1289    0.0000 C   0  0  0  0  0  0  0  0  0  0  0  0
    2.7239    0.2836    0.0000 C   0  0  0  0  0  0  0  0  0  0  0  0
    2.7239    1.1086    0.0000 C   0  0  0  0  0  0  0  0  0  0  0  0
    2.0094    1.5211    0.0000 C   0  0  0  0  0  0  0  0  0  0  0  0
    1.2950    1.1086    0.0000 C   0  0  0  0  0  0  0  0  0  0  0  0
   -1.5629    0.2836    0.0000 C   0  0  0  0  0  0  0  0  0  0  0  0
   -1.5629    1.1086    0.0000 O   0  0  0  0  0  0  0  0  0  0  0  0
   -2.2774   -0.1289    0.0000 C   0  0  0  0  0  0  0  0  0  0  0  0
   -2.2774   -0.9539    0.0000 C   0  0  0  0  0  0  0  0  0  0  0  0
  1  2  1  0
  2  3  2  0
  3  4  1  0
  5  4  1  0
  5  6  2  3
  6  7  1  0
  7  8  2  0
  8  9  1  0
  9 10  2  0
 10 11  1  0
 11 12  2  0
  7 12  1  0
  4 13  2  0
 13 14  1  0
 13 15  1  0
 15 16  2  0
  2 16  1  0
M  END
</t>
  </si>
  <si>
    <t xml:space="preserve">NCGC00261078
     RDKit          2D
 23 25  0  0  0  0  0  0  0  0999 V2000
    0.1953   -1.6996    0.0000 C   0  0  0  0  0  0  0  0  0  0  0  0
    0.4502   -0.9149    0.0000 N   0  0  0  0  0  0  0  0  0  0  0  0
   -0.0347   -0.2475    0.0000 C   0  0  0  0  0  0  0  0  0  0  0  0
   -0.8597   -0.2475    0.0000 C   0  0  0  0  0  0  0  0  0  0  0  0
   -1.2722    0.4670    0.0000 C   0  0  0  0  0  0  0  0  0  0  0  0
   -2.0972    0.4670    0.0000 C   0  0  0  0  0  0  0  0  0  0  0  0
   -2.5097    1.1814    0.0000 C   0  0  0  0  0  0  0  0  0  0  0  0
   -3.3347    1.1814    0.0000 C   0  0  0  0  0  0  0  0  0  0  0  0
   -3.7472    1.8959    0.0000 Cl  0  0  0  0  0  0  0  0  0  0  0  0
   -3.7472    0.4670    0.0000 C   0  0  0  0  0  0  0  0  0  0  0  0
   -3.3347   -0.2475    0.0000 C   0  0  0  0  0  0  0  0  0  0  0  0
   -2.5097   -0.2475    0.0000 C   0  0  0  0  0  0  0  0  0  0  0  0
    0.4502    0.4199    0.0000 N   0  0  0  0  0  0  0  0  0  0  0  0
    1.2349    0.1650    0.0000 C   0  0  0  0  0  0  0  0  0  0  0  0
    1.2349   -0.6600    0.0000 C   0  0  0  0  0  0  0  0  0  0  0  0
    1.9493   -1.0725    0.0000 C   0  0  0  0  0  0  0  0  0  0  0  0
    1.9493   -1.8975    0.0000 O   0  0  0  0  0  0  0  0  0  0  0  0
    2.6638   -0.6600    0.0000 N   0  0  0  0  0  0  0  0  0  0  0  0
    3.3783   -1.0725    0.0000 C   0  0  0  0  0  0  0  0  0  0  0  0
    2.6638    0.1650    0.0000 C   0  0  0  0  0  0  0  0  0  0  0  0
    3.3783    0.5775    0.0000 O   0  0  0  0  0  0  0  0  0  0  0  0
    1.9493    0.5775    0.0000 N   0  0  0  0  0  0  0  0  0  0  0  0
    1.9493    1.4025    0.0000 C   0  0  0  0  0  0  0  0  0  0  0  0
  1  2  1  0
  2  3  1  0
  3  4  1  0
  4  5  2  0
  5  6  1  0
  6  7  2  0
  7  8  1  0
  8  9  1  0
  8 10  2  0
 10 11  1  0
 11 12  2  0
  6 12  1  0
  3 13  2  0
 13 14  1  0
 14 15  2  0
  2 15  1  0
 15 16  1  0
 16 17  2  0
 16 18  1  0
 18 19  1  0
 18 20  1  0
 20 21  2  0
 20 22  1  0
 14 22  1  0
 22 23  1  0
M  END
</t>
  </si>
  <si>
    <t xml:space="preserve">NCGC00261276
     RDKit          2D
  9  8  0  0  0  0  0  0  0  0999 V2000
    0.0000    0.0000    0.0000 Br  0  0  0  0  0  0  0  0  0  0  0  0
    1.6500    0.0927    0.0000 N   0  0  0  0  0  0  0  0  0  0  0  0
    2.2841    0.6205    0.0000 C   0  0  0  0  0  0  0  0  0  0  0  0
    3.0582    0.3353    0.0000 C   0  0  0  0  0  0  0  0  0  0  0  0
    3.2825   -0.4587    0.0000 C   0  0  0  0  0  0  0  0  0  0  0  0
    4.1069   -0.4907    0.0000 C   0  0  0  0  0  0  0  0  0  0  0  0
    4.5655   -1.1764    0.0000 O   0  0  0  0  0  0  0  0  0  0  0  0
    4.3921    0.2835    0.0000 N   0  0  0  0  0  0  0  0  0  0  0  0
    3.7440    0.7939    0.0000 O   0  0  0  0  0  0  0  0  0  0  0  0
  2  3  1  0
  3  4  1  0
  4  5  2  0
  5  6  1  0
  6  7  1  0
  6  8  2  0
  8  9  1  0
  4  9  1  0
M  END
</t>
  </si>
  <si>
    <t xml:space="preserve">NCGC00261425
     RDKit          2D
 23 25  0  0  0  0  0  0  0  0999 V2000
    3.3860   -0.4125    0.0000 O   0  0  0  0  0  0  0  0  0  0  0  0
    2.6715    0.0000    0.0000 C   0  0  0  0  0  0  0  0  0  0  0  0
    2.6715    0.8250    0.0000 C   0  0  0  0  0  0  0  0  0  0  0  0
    1.9570    1.2375    0.0000 C   0  0  0  0  0  0  0  0  0  0  0  0
    1.9570    2.0625    0.0000 O   0  0  0  0  0  0  0  0  0  0  0  0
    1.2426    0.8250    0.0000 C   0  0  0  0  0  0  0  0  0  0  0  0
    0.5281    1.2375    0.0000 C   0  0  0  0  0  0  0  0  0  0  0  0
    0.5281    2.0625    0.0000 O   0  0  0  0  0  0  0  0  0  0  0  0
   -0.1864    0.8250    0.0000 C   0  0  0  0  0  0  0  0  0  0  0  0
   -0.9009    1.2375    0.0000 O   0  0  0  0  0  0  0  0  0  0  0  0
   -0.1864    0.0000    0.0000 C   0  0  0  0  0  0  0  0  0  0  0  0
    0.5281   -0.4125    0.0000 O   0  0  0  0  0  0  0  0  0  0  0  0
    1.2426    0.0000    0.0000 C   0  0  0  0  0  0  0  0  0  0  0  0
    1.9570   -0.4125    0.0000 C   0  0  0  0  0  0  0  0  0  0  0  0
   -0.9009   -0.4125    0.0000 C   0  0  0  0  0  0  0  0  0  0  0  0
   -1.6153    0.0000    0.0000 C   0  0  0  0  0  0  0  0  0  0  0  0
   -2.3298   -0.4125    0.0000 C   0  0  0  0  0  0  0  0  0  0  0  0
   -3.0443    0.0000    0.0000 O   0  0  0  0  0  0  0  0  0  0  0  0
   -2.3298   -1.2375    0.0000 C   0  0  0  0  0  0  0  0  0  0  0  0
   -3.0443   -1.6500    0.0000 O   0  0  0  0  0  0  0  0  0  0  0  0
   -1.6153   -1.6500    0.0000 C   0  0  0  0  0  0  0  0  0  0  0  0
   -1.6153   -2.4750    0.0000 O   0  0  0  0  0  0  0  0  0  0  0  0
   -0.9009   -1.2375    0.0000 C   0  0  0  0  0  0  0  0  0  0  0  0
  1  2  1  0
  2  3  2  0
  3  4  1  0
  4  5  1  0
  4  6  2  0
  6  7  1  0
  7  8  2  0
  7  9  1  0
  9 10  1  0
  9 11  2  0
 11 12  1  0
 12 13  1  0
  6 13  1  0
 13 14  2  0
  2 14  1  0
 11 15  1  0
 15 16  2  0
 16 17  1  0
 17 18  1  0
 17 19  2  0
 19 20  1  0
 19 21  1  0
 21 22  1  0
 21 23  2  0
 15 23  1  0
M  END
</t>
  </si>
  <si>
    <t xml:space="preserve">NCGC00261931
     RDKit          2D
 15 14  0  0  1  0  0  0  0  0999 V2000
    0.0000    0.0000    0.0000 Cl  0  0  0  0  0  0  0  0  0  0  0  0
    3.7934   -1.3259    0.0000 C   0  0  0  0  0  0  0  0  0  0  0  0
    3.0789   -1.7384    0.0000 C   0  0  0  0  0  0  0  0  0  0  0  0
    3.0789   -2.5634    0.0000 N   0  0  0  0  0  0  0  0  0  0  0  0
    2.3645   -1.3259    0.0000 C   0  0  0  0  0  0  0  0  0  0  0  0
    2.3645   -0.5009    0.0000 C   0  0  0  0  0  0  0  0  0  0  0  0
    3.0789   -0.0884    0.0000 C   0  0  0  0  0  0  0  0  0  0  0  0
    3.0789    0.7366    0.0000 C   0  0  0  0  0  0  0  0  0  0  0  0
    2.3645    1.1491    0.0000 C   0  0  0  0  0  0  0  0  0  0  0  0
    1.6500    0.7366    0.0000 C   0  0  0  0  0  0  0  0  0  0  0  0
    1.6500   -0.0884    0.0000 C   0  0  0  0  0  0  0  0  0  0  0  0
    3.7934    1.1491    0.0000 C   0  0  0  0  0  0  0  0  0  0  0  0
    3.3809    1.8636    0.0000 F   0  0  0  0  0  0  0  0  0  0  0  0
    4.2059    0.4346    0.0000 F   0  0  0  0  0  0  0  0  0  0  0  0
    4.5079    1.5616    0.0000 F   0  0  0  0  0  0  0  0  0  0  0  0
  3  2  1  6
  3  4  1  0
  3  5  1  0
  5  6  1  0
  6  7  2  0
  7  8  1  0
  8  9  2  0
  9 10  1  0
 10 11  2  0
  6 11  1  0
  8 12  1  0
 12 13  1  0
 12 14  1  0
 12 15  1  0
M  END
</t>
  </si>
  <si>
    <t xml:space="preserve">NCGC00261836
     RDKit          2D
 26 27  0  0  0  0  0  0  0  0999 V2000
    0.0000    0.0000    0.0000 Cl  0  0  0  0  0  0  0  0  0  0  0  0
    5.2224   -3.9105    0.0000 O   0  0  0  0  0  0  0  0  0  0  0  0
    5.9368   -3.4980    0.0000 C   0  0  0  0  0  0  0  0  0  0  0  0
    6.6513   -3.9105    0.0000 O   0  0  0  0  0  0  0  0  0  0  0  0
    5.9368   -2.6730    0.0000 C   0  0  0  0  0  0  0  0  0  0  0  0
    6.6513   -2.2605    0.0000 C   0  0  0  0  0  0  0  0  0  0  0  0
    6.6513   -1.4355    0.0000 C   0  0  0  0  0  0  0  0  0  0  0  0
    5.9368   -1.0230    0.0000 C   0  0  0  0  0  0  0  0  0  0  0  0
    5.2224   -1.4355    0.0000 N   0  0  0  0  0  0  0  0  0  0  0  0
    4.5079   -1.0230    0.0000 C   0  0  0  0  0  0  0  0  0  0  0  0
    4.5079   -0.1980    0.0000 C   0  0  0  0  0  0  0  0  0  0  0  0
    3.7934    0.2145    0.0000 C   0  0  0  0  0  0  0  0  0  0  0  0
    3.7934    1.0395    0.0000 C   0  0  0  0  0  0  0  0  0  0  0  0
    4.5079    1.4520    0.0000 C   0  0  0  0  0  0  0  0  0  0  0  0
    5.2224    1.0395    0.0000 C   0  0  0  0  0  0  0  0  0  0  0  0
    5.9368    1.4520    0.0000 C   0  0  0  0  0  0  0  0  0  0  0  0
    5.9368    2.2770    0.0000 C   0  0  0  0  0  0  0  0  0  0  0  0
    5.2224    2.6895    0.0000 C   0  0  0  0  0  0  0  0  0  0  0  0
    4.5079    2.2770    0.0000 C   0  0  0  0  0  0  0  0  0  0  0  0
    3.0789    1.4520    0.0000 C   0  0  0  0  0  0  0  0  0  0  0  0
    3.0789    2.2770    0.0000 C   0  0  0  0  0  0  0  0  0  0  0  0
    2.3645    2.6895    0.0000 C   0  0  0  0  0  0  0  0  0  0  0  0
    1.6500    2.2770    0.0000 C   0  0  0  0  0  0  0  0  0  0  0  0
    1.6500    1.4520    0.0000 C   0  0  0  0  0  0  0  0  0  0  0  0
    2.3645    1.0395    0.0000 C   0  0  0  0  0  0  0  0  0  0  0  0
    5.2224   -2.2605    0.0000 C   0  0  0  0  0  0  0  0  0  0  0  0
  2  3  1  0
  3  4  2  0
  3  5  1  0
  5  6  1  0
  6  7  1  0
  7  8  1  0
  8  9  1  0
  9 10  1  0
 10 11  1  0
 11 12  1  0
 12 13  2  3
 13 14  1  0
 14 15  2  0
 15 16  1  0
 16 17  2  0
 17 18  1  0
 18 19  2  0
 14 19  1  0
 13 20  1  0
 20 21  2  0
 21 22  1  0
 22 23  2  0
 23 24  1  0
 24 25  2  0
 20 25  1  0
  9 26  1  0
  5 26  1  0
M  END
</t>
  </si>
  <si>
    <t xml:space="preserve">NCGC00260749
     RDKit          2D
 11 10  0  0  0  0  0  0  0  0999 V2000
    0.7794    1.1250    0.0000 N   0  0  0  0  0  0  0  0  0  0  0  0
    0.7794    0.3000    0.0000 C   0  0  0  0  0  0  0  0  0  0  0  0
    0.0650   -0.1125    0.0000 C   0  0  0  0  0  0  0  0  0  0  0  0
   -0.6495    0.3000    0.0000 C   0  0  0  0  0  0  0  0  0  0  0  0
   -1.3640   -0.1125    0.0000 P   0  0  0  0  0  0  0  0  0  0  0  0
   -0.9515   -0.8270    0.0000 O   0  0  0  0  0  0  0  0  0  0  0  0
   -1.7765    0.6020    0.0000 O   0  0  0  0  0  0  0  0  0  0  0  0
   -2.0785   -0.5250    0.0000 O   0  0  0  0  0  0  0  0  0  0  0  0
    1.4939   -0.1125    0.0000 C   0  0  0  0  0  0  0  0  0  0  0  0
    1.4939   -0.9375    0.0000 O   0  0  0  0  0  0  0  0  0  0  0  0
    2.2084    0.3000    0.0000 O   0  0  0  0  0  0  0  0  0  0  0  0
  1  2  1  0
  2  3  1  0
  3  4  1  0
  4  5  1  0
  5  6  1  0
  5  7  1  0
  5  8  2  0
  2  9  1  0
  9 10  1  0
  9 11  2  0
M  END
</t>
  </si>
  <si>
    <t xml:space="preserve">NCGC00260887
     RDKit          2D
 23 24  0  0  0  0  0  0  0  0999 V2000
    0.0932   -2.8875    0.0000 C   0  0  0  0  0  0  0  0  0  0  0  0
    0.8077   -2.4750    0.0000 C   0  0  0  0  0  0  0  0  0  0  0  0
    0.8077   -1.6500    0.0000 C   0  0  0  0  0  0  0  0  0  0  0  0
    0.0932   -1.2375    0.0000 C   0  0  0  0  0  0  0  0  0  0  0  0
    0.0932   -0.4125    0.0000 C   0  0  0  0  0  0  0  0  0  0  0  0
    0.8077    0.0000    0.0000 C   0  0  0  0  0  0  0  0  0  0  0  0
    0.8077    0.8250    0.0000 C   0  0  0  0  0  0  0  0  0  0  0  0
    0.0932    1.2375    0.0000 C   0  0  0  0  0  0  0  0  0  0  0  0
   -0.6213    0.8250    0.0000 C   0  0  0  0  0  0  0  0  0  0  0  0
   -1.3358    1.2375    0.0000 O   0  0  0  0  0  0  0  0  0  0  0  0
   -1.3358    2.0625    0.0000 C   0  0  0  0  0  0  0  0  0  0  0  0
   -0.6213    2.4750    0.0000 C   0  0  0  0  0  0  0  0  0  0  0  0
   -0.6213    3.3000    0.0000 C   0  0  0  0  0  0  0  0  0  0  0  0
   -1.3358    3.7125    0.0000 C   0  0  0  0  0  0  0  0  0  0  0  0
   -1.3358    4.5375    0.0000 F   0  0  0  0  0  0  0  0  0  0  0  0
   -2.0502    3.3000    0.0000 C   0  0  0  0  0  0  0  0  0  0  0  0
   -2.0502    2.4750    0.0000 C   0  0  0  0  0  0  0  0  0  0  0  0
   -0.6213    0.0000    0.0000 C   0  0  0  0  0  0  0  0  0  0  0  0
    1.5221   -2.8875    0.0000 N   0  0  0  0  0  0  0  0  0  0  0  0
    2.2366   -2.4750    0.0000 O   0  0  0  0  0  0  0  0  0  0  0  0
    1.5221   -3.7125    0.0000 C   0  0  0  0  0  0  0  0  0  0  0  0
    0.8077   -4.1250    0.0000 N   0  0  0  0  0  0  0  0  0  0  0  0
    2.2366   -4.1250    0.0000 O   0  0  0  0  0  0  0  0  0  0  0  0
  1  2  1  0
  2  3  1  0
  3  4  2  0
  4  5  1  0
  5  6  2  0
  6  7  1  0
  7  8  2  0
  8  9  1  0
  9 10  1  0
 10 11  1  0
 11 12  2  0
 12 13  1  0
 13 14  2  0
 14 15  1  0
 14 16  1  0
 16 17  2  0
 11 17  1  0
  9 18  2  0
  5 18  1  0
  2 19  1  0
 19 20  1  0
 19 21  1  0
 21 22  1  0
 21 23  2  0
M  END
</t>
  </si>
  <si>
    <t xml:space="preserve">NCGC00261194
     RDKit          2D
 30 34  0  0  0  0  0  0  0  0999 V2000
    1.1935    0.4053    0.0000 C   0  0  0  0  0  0  0  0  0  0  0  0
    1.1935    1.2303    0.0000 N   0  0  0  0  0  0  0  0  0  0  0  0
    1.9080    1.6428    0.0000 C   0  0  0  0  0  0  0  0  0  0  0  0
    0.4790    1.6428    0.0000 C   0  0  0  0  0  0  0  0  0  0  0  0
    0.4790    2.4678    0.0000 N   0  0  0  0  0  0  0  0  0  0  0  0
   -0.2355    2.8803    0.0000 C   0  0  0  0  0  0  0  0  0  0  0  0
   -0.9499    2.4678    0.0000 C   0  0  0  0  0  0  0  0  0  0  0  0
   -1.6644    2.8803    0.0000 N   0  0  0  0  0  0  0  0  0  0  0  0
   -2.3789    2.4678    0.0000 C   0  0  0  0  0  0  0  0  0  0  0  0
   -2.3789    1.6428    0.0000 N   0  0  0  0  0  0  0  0  0  0  0  0
   -1.6644    1.2303    0.0000 C   0  0  0  0  0  0  0  0  0  0  0  0
   -1.6644    0.4053    0.0000 N   0  0  0  0  0  0  0  0  0  0  0  0
   -0.9499   -0.0072    0.0000 C   0  0  0  0  0  0  0  0  0  0  0  0
   -0.2355    0.4053    0.0000 C   0  0  0  0  0  0  0  0  0  0  0  0
    0.4790   -0.0072    0.0000 C   0  0  0  0  0  0  0  0  0  0  0  0
    0.4790   -0.8322    0.0000 C   0  0  0  0  0  0  0  0  0  0  0  0
   -0.2355   -1.2447    0.0000 C   0  0  0  0  0  0  0  0  0  0  0  0
   -0.9499   -0.8322    0.0000 C   0  0  0  0  0  0  0  0  0  0  0  0
    1.2636   -1.0871    0.0000 N   0  0  0  0  0  0  0  0  0  0  0  0
    1.5186   -1.8718    0.0000 C   0  0  0  0  0  0  0  0  0  0  0  0
    0.9665   -2.4849    0.0000 C   0  0  0  0  0  0  0  0  0  0  0  0
    0.1596   -2.3133    0.0000 C   0  0  0  0  0  0  0  0  0  0  0  0
   -0.3925   -2.9264    0.0000 C   0  0  0  0  0  0  0  0  0  0  0  0
   -0.1375   -3.7110    0.0000 C   0  0  0  0  0  0  0  0  0  0  0  0
    0.6694   -3.8826    0.0000 C   0  0  0  0  0  0  0  0  0  0  0  0
    1.2215   -3.2695    0.0000 C   0  0  0  0  0  0  0  0  0  0  0  0
    1.7486   -0.4197    0.0000 N   0  0  0  0  0  0  0  0  0  0  0  0
    1.2636    0.2477    0.0000 C   0  0  0  0  0  0  0  0  0  0  0  0
   -0.9499    1.6428    0.0000 C   0  0  0  0  0  0  0  0  0  0  0  0
   -0.2355    1.2303    0.0000 C   0  0  0  0  0  0  0  0  0  0  0  0
  1  2  1  0
  2  3  1  0
  2  4  1  0
  4  5  2  0
  5  6  1  0
  6  7  2  0
  7  8  1  0
  8  9  2  0
  9 10  1  0
 10 11  2  0
 11 12  1  0
 12 13  1  0
 13 14  2  0
 14 15  1  0
 15 16  2  0
 16 17  1  0
 17 18  2  0
 13 18  1  0
 16 19  1  0
 19 20  1  0
 20 21  1  0
 21 22  2  0
 22 23  1  0
 23 24  2  0
 24 25  1  0
 25 26  2  0
 21 26  1  0
 19 27  1  0
 27 28  2  0
 15 28  1  0
 11 29  1  0
  7 29  1  0
 29 30  2  0
  4 30  1  0
M  END
</t>
  </si>
  <si>
    <t xml:space="preserve">NCGC00261074
     RDKit          2D
 13 14  0  0  0  0  0  0  0  0999 V2000
   -1.4557   -1.2134    0.0000 C   0  0  0  0  0  0  0  0  0  0  0  0
   -1.2008   -0.4288    0.0000 N   0  0  0  0  0  0  0  0  0  0  0  0
   -1.6857    0.2386    0.0000 C   0  0  0  0  0  0  0  0  0  0  0  0
   -1.2008    0.9061    0.0000 N   0  0  0  0  0  0  0  0  0  0  0  0
   -0.4161    0.6511    0.0000 C   0  0  0  0  0  0  0  0  0  0  0  0
   -0.4161   -0.1739    0.0000 C   0  0  0  0  0  0  0  0  0  0  0  0
    0.2983   -0.5864    0.0000 C   0  0  0  0  0  0  0  0  0  0  0  0
    0.2983   -1.4114    0.0000 O   0  0  0  0  0  0  0  0  0  0  0  0
    1.0128   -0.1739    0.0000 N   0  0  0  0  0  0  0  0  0  0  0  0
    1.7273   -0.5864    0.0000 C   0  0  0  0  0  0  0  0  0  0  0  0
    1.0128    0.6511    0.0000 C   0  0  0  0  0  0  0  0  0  0  0  0
    1.7273    1.0636    0.0000 O   0  0  0  0  0  0  0  0  0  0  0  0
    0.2983    1.0636    0.0000 N   0  0  0  0  0  0  0  0  0  0  0  0
  1  2  1  0
  2  3  1  0
  3  4  2  0
  4  5  1  0
  5  6  2  0
  2  6  1  0
  6  7  1  0
  7  8  2  0
  7  9  1  0
  9 10  1  0
  9 11  1  0
 11 12  2  0
 11 13  1  0
  5 13  1  0
M  END
</t>
  </si>
  <si>
    <t xml:space="preserve">NCGC00261462
     RDKit          2D
 17 15  0  0  1  0  0  0  0  0999 V2000
   -0.4125    0.7145    0.0000 C   0  0  0  0  0  0  0  0  0  0  0  0
    0.0000    0.0000    0.0000 C   0  0  0  0  0  0  0  0  0  0  0  0
    0.8250    0.0000    0.0000 O   0  0  0  0  0  0  0  0  0  0  0  0
   -0.4125   -0.7145    0.0000 O   0  0  0  0  0  0  0  0  0  0  0  0
    8.9052    0.1269    0.0000 C   0  0  0  0  0  0  0  0  0  0  0  0
    8.1908   -0.2856    0.0000 S   0  0  0  0  0  0  0  0  0  0  0  0
    7.4763    0.1269    0.0000 C   0  0  0  0  0  0  0  0  0  0  0  0
    7.4763    0.9519    0.0000 N   0  0  0  0  0  0  0  0  0  0  0  0
    6.7618   -0.2856    0.0000 N   0  0  0  0  0  0  0  0  0  0  0  0
    6.0474    0.1269    0.0000 C   0  0  0  0  0  0  0  0  0  0  0  0
    5.3329   -0.2856    0.0000 C   0  0  0  0  0  0  0  0  0  0  0  0
    4.6184    0.1269    0.0000 C   0  0  0  0  0  0  0  0  0  0  0  0
    3.9039   -0.2856    0.0000 C   0  0  0  0  0  0  0  0  0  0  0  0
    3.9039   -1.1106    0.0000 N   0  0  0  0  0  0  0  0  0  0  0  0
    3.1895    0.1269    0.0000 C   0  0  0  0  0  0  0  0  0  0  0  0
    3.1895    0.9519    0.0000 O   0  0  0  0  0  0  0  0  0  0  0  0
    2.4750   -0.2856    0.0000 O   0  0  0  0  0  0  0  0  0  0  0  0
  1  2  1  0
  2  3  1  0
  2  4  2  0
  5  6  1  0
  6  7  1  0
  7  8  2  0
  7  9  1  0
  9 10  1  0
 10 11  1  0
 11 12  1  0
 12 13  1  0
 13 14  1  6
 13 15  1  0
 15 16  1  0
 15 17  2  0
M  END
</t>
  </si>
  <si>
    <t xml:space="preserve">NCGC00260745
     RDKit          2D
 14 12  0  0  0  0  0  0  0  0999 V2000
    0.5834   -0.5834    0.0000 O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7.2347    0.0917    0.0000 N   0  0  0  0  0  0  0  0  0  0  0  0
    6.5202   -0.3208    0.0000 C   0  0  0  0  0  0  0  0  0  0  0  0
    5.8057    0.0917    0.0000 C   0  0  0  0  0  0  0  0  0  0  0  0
    5.0912   -0.3208    0.0000 C   0  0  0  0  0  0  0  0  0  0  0  0
    4.3768    0.0917    0.0000 C   0  0  0  0  0  0  0  0  0  0  0  0
    3.6623   -0.3208    0.0000 N   0  0  0  0  0  0  0  0  0  0  0  0
    2.9478    0.0917    0.0000 C   0  0  0  0  0  0  0  0  0  0  0  0
    2.9478    0.9167    0.0000 N   0  0  0  0  0  0  0  0  0  0  0  0
    2.2334   -0.3208    0.0000 N   0  0  0  0  0  0  0  0  0  0  0  0
  1  2  1  0
  2  3  1  0
  2  4  2  0
  2  5  2  0
  6  7  1  0
  7  8  1  0
  8  9  1  0
  9 10  1  0
 10 11  1  0
 11 12  1  0
 12 13  1  0
 12 14  2  0
M  END
</t>
  </si>
  <si>
    <t xml:space="preserve">NCGC00260729
     RDKit          2D
 16 17  0  0  0  0  0  0  0  0999 V2000
    2.7775   -1.0779    0.0000 C   0  0  0  0  0  0  0  0  0  0  0  0
    2.2254   -1.6910    0.0000 C   0  0  0  0  0  0  0  0  0  0  0  0
    2.4804   -2.4756    0.0000 O   0  0  0  0  0  0  0  0  0  0  0  0
    1.4184   -1.5195    0.0000 N   0  0  0  0  0  0  0  0  0  0  0  0
    1.1635   -0.7349    0.0000 C   0  0  0  0  0  0  0  0  0  0  0  0
    0.3565   -0.5633    0.0000 C   0  0  0  0  0  0  0  0  0  0  0  0
    0.1016    0.2213    0.0000 C   0  0  0  0  0  0  0  0  0  0  0  0
    0.5865    0.8887    0.0000 C   0  0  0  0  0  0  0  0  0  0  0  0
    0.1016    1.5562    0.0000 N   0  0  0  0  0  0  0  0  0  0  0  0
   -0.6830    1.3012    0.0000 C   0  0  0  0  0  0  0  0  0  0  0  0
   -0.6830    0.4762    0.0000 C   0  0  0  0  0  0  0  0  0  0  0  0
   -1.3975    0.0637    0.0000 C   0  0  0  0  0  0  0  0  0  0  0  0
   -2.1120    0.4762    0.0000 C   0  0  0  0  0  0  0  0  0  0  0  0
   -2.8264    0.0637    0.0000 O   0  0  0  0  0  0  0  0  0  0  0  0
   -2.1120    1.3012    0.0000 C   0  0  0  0  0  0  0  0  0  0  0  0
   -1.3975    1.7137    0.0000 C   0  0  0  0  0  0  0  0  0  0  0  0
  1  2  1  0
  2  3  2  0
  2  4  1  0
  4  5  1  0
  5  6  1  0
  6  7  1  0
  7  8  2  0
  8  9  1  0
  9 10  1  0
 10 11  2  0
  7 11  1  0
 11 12  1  0
 12 13  2  0
 13 14  1  0
 13 15  1  0
 15 16  2  0
 10 16  1  0
M  END
</t>
  </si>
  <si>
    <t xml:space="preserve">NCGC00261227
     RDKit          2D
 25 27  0  0  0  0  0  0  0  0999 V2000
   -1.5433   -1.9470    0.0000 C   0  0  0  0  0  0  0  0  0  0  0  0
   -2.2577   -1.5345    0.0000 O   0  0  0  0  0  0  0  0  0  0  0  0
   -2.2577   -0.7095    0.0000 C   0  0  0  0  0  0  0  0  0  0  0  0
   -1.5433   -0.2970    0.0000 C   0  0  0  0  0  0  0  0  0  0  0  0
   -1.5433    0.5280    0.0000 C   0  0  0  0  0  0  0  0  0  0  0  0
   -2.2577    0.9405    0.0000 C   0  0  0  0  0  0  0  0  0  0  0  0
   -2.9722    0.5280    0.0000 C   0  0  0  0  0  0  0  0  0  0  0  0
   -3.6867    0.9405    0.0000 S   0  0  0  0  0  0  0  0  0  0  0  0
   -3.6867    1.7655    0.0000 C   0  0  0  0  0  0  0  0  0  0  0  0
   -2.9722   -0.2970    0.0000 C   0  0  0  0  0  0  0  0  0  0  0  0
   -0.8288   -0.7095    0.0000 C   0  0  0  0  0  0  0  0  0  0  0  0
   -0.8288   -1.5345    0.0000 O   0  0  0  0  0  0  0  0  0  0  0  0
   -0.1143   -0.2970    0.0000 N   0  0  0  0  0  0  0  0  0  0  0  0
    0.6002   -0.7095    0.0000 C   0  0  0  0  0  0  0  0  0  0  0  0
    1.3146   -0.2970    0.0000 C   0  0  0  0  0  0  0  0  0  0  0  0
    1.3146    0.5280    0.0000 C   0  0  0  0  0  0  0  0  0  0  0  0
    2.0291    0.9405    0.0000 C   0  0  0  0  0  0  0  0  0  0  0  0
    2.7436    0.5280    0.0000 C   0  0  0  0  0  0  0  0  0  0  0  0
    2.7436   -0.2970    0.0000 C   0  0  0  0  0  0  0  0  0  0  0  0
    3.4580   -0.7095    0.0000 C   0  0  0  0  0  0  0  0  0  0  0  0
    4.1725   -0.2970    0.0000 C   0  0  0  0  0  0  0  0  0  0  0  0
    4.1725    0.5280    0.0000 C   0  0  0  0  0  0  0  0  0  0  0  0
    3.4580    0.9405    0.0000 C   0  0  0  0  0  0  0  0  0  0  0  0
    0.6002    0.9405    0.0000 C   0  0  0  0  0  0  0  0  0  0  0  0
   -0.1143    0.5280    0.0000 C   0  0  0  0  0  0  0  0  0  0  0  0
  1  2  1  0
  2  3  1  0
  3  4  2  0
  4  5  1  0
  5  6  2  0
  6  7  1  0
  7  8  1  0
  8  9  1  0
  7 10  2  0
  3 10  1  0
  4 11  1  0
 11 12  2  0
 11 13  1  0
 13 14  1  0
 14 15  1  0
 15 16  1  0
 16 17  1  0
 17 18  1  0
 18 19  2  0
 19 20  1  0
 20 21  2  0
 21 22  1  0
 22 23  2  0
 18 23  1  0
 16 24  1  0
 24 25  1  0
 13 25  1  0
M  END
</t>
  </si>
  <si>
    <t xml:space="preserve">NCGC00261459
     RDKit          2D
 33 34  0  0  0  0  0  0  0  0999 V2000
    0.0000    0.0000    0.0000 Na  0  0  0  0  0 15  0  0  0  0  0  0
    7.5380   -2.1989    0.0000 C   0  0  0  0  0  0  0  0  0  0  0  0
    7.5380   -1.3739    0.0000 C   0  0  0  0  0  0  0  0  0  0  0  0
    8.2524   -0.9614    0.0000 C   0  0  0  0  0  0  0  0  0  0  0  0
    6.8235   -0.9614    0.0000 C   0  0  0  0  0  0  0  0  0  0  0  0
    6.8235   -0.1364    0.0000 C   0  0  0  0  0  0  0  0  0  0  0  0
    6.1090    0.2761    0.0000 C   0  0  0  0  0  0  0  0  0  0  0  0
    5.3945   -0.1364    0.0000 C   0  0  0  0  0  0  0  0  0  0  0  0
    4.6099    0.1185    0.0000 N   0  0  0  0  0  0  0  0  0  0  0  0
    4.3550    0.9031    0.0000 C   0  0  0  0  0  0  0  0  0  0  0  0
    4.9070    1.5162    0.0000 C   0  0  0  0  0  0  0  0  0  0  0  0
    5.7140    1.3447    0.0000 C   0  0  0  0  0  0  0  0  0  0  0  0
    6.2660    1.9578    0.0000 C   0  0  0  0  0  0  0  0  0  0  0  0
    6.0111    2.7424    0.0000 C   0  0  0  0  0  0  0  0  0  0  0  0
    6.5631    3.3555    0.0000 Cl  0  0  0  0  0  0  0  0  0  0  0  0
    5.2041    2.9140    0.0000 C   0  0  0  0  0  0  0  0  0  0  0  0
    4.6521    2.3009    0.0000 C   0  0  0  0  0  0  0  0  0  0  0  0
    4.1250   -0.5489    0.0000 C   0  0  0  0  0  0  0  0  0  0  0  0
    3.3000   -0.5489    0.0000 C   0  0  0  0  0  0  0  0  0  0  0  0
    2.8875    0.1656    0.0000 C   0  0  0  0  0  0  0  0  0  0  0  0
    2.1730   -0.2469    0.0000 C   0  0  0  0  0  0  0  0  0  0  0  0
    3.6020    0.5781    0.0000 C   0  0  0  0  0  0  0  0  0  0  0  0
    2.4750    0.8800    0.0000 C   0  0  0  0  0  0  0  0  0  0  0  0
    1.6500    0.8800    0.0000 O   0  0  0  0  0  0  0  0  0  0  0  0
    2.8875    1.5945    0.0000 O   0  0  0  0  0  0  0  0  0  0  0  0
    4.6099   -1.2164    0.0000 C   0  0  0  0  0  0  0  0  0  0  0  0
    4.3550   -2.0010    0.0000 S   0  0  0  0  0  0  0  0  0  0  0  0
    3.5480   -2.1725    0.0000 C   0  0  0  0  0  0  0  0  0  0  0  0
    3.7195   -2.9795    0.0000 C   0  0  0  0  0  0  0  0  0  0  0  0
    3.3765   -1.3655    0.0000 C   0  0  0  0  0  0  0  0  0  0  0  0
    2.7410   -2.3440    0.0000 C   0  0  0  0  0  0  0  0  0  0  0  0
    5.3945   -0.9614    0.0000 C   0  0  0  0  0  0  0  0  0  0  0  0
    6.1090   -1.3739    0.0000 C   0  0  0  0  0  0  0  0  0  0  0  0
  2  3  1  0
  3  4  1  0
  3  5  1  0
  5  6  2  0
  6  7  1  0
  7  8  2  0
  8  9  1  0
  9 10  1  0
 10 11  1  0
 11 12  2  0
 12 13  1  0
 13 14  2  0
 14 15  1  0
 14 16  1  0
 16 17  2  0
 11 17  1  0
  9 18  1  0
 18 19  1  0
 19 20  1  0
 20 21  1  0
 20 22  1  0
 20 23  1  0
 23 24  1  0
 23 25  2  0
 18 26  2  0
 26 27  1  0
 27 28  1  0
 28 29  1  0
 28 30  1  0
 28 31  1  0
 26 32  1  0
  8 32  1  0
 32 33  2  0
  5 33  1  0
M  CHG  2   1   1  24  -1
M  END
</t>
  </si>
  <si>
    <t xml:space="preserve">NCGC00260930
     RDKit          2D
 26 28  0  0  0  0  0  0  0  0999 V2000
    0.9809    3.2133    0.0000 C   0  0  0  0  0  0  0  0  0  0  0  0
    0.9809    2.3883    0.0000 C   0  0  0  0  0  0  0  0  0  0  0  0
    1.6954    1.9758    0.0000 C   0  0  0  0  0  0  0  0  0  0  0  0
    2.4098    2.3883    0.0000 C   0  0  0  0  0  0  0  0  0  0  0  0
    2.4098    3.2133    0.0000 O   0  0  0  0  0  0  0  0  0  0  0  0
    1.6954    1.1508    0.0000 N   0  0  0  0  0  0  0  0  0  0  0  0
    0.9809    0.7383    0.0000 C   0  0  0  0  0  0  0  0  0  0  0  0
    0.2664    1.1508    0.0000 N   0  0  0  0  0  0  0  0  0  0  0  0
   -0.4481    0.7383    0.0000 C   0  0  0  0  0  0  0  0  0  0  0  0
   -0.4481   -0.0867    0.0000 C   0  0  0  0  0  0  0  0  0  0  0  0
   -1.2327   -0.3416    0.0000 N   0  0  0  0  0  0  0  0  0  0  0  0
   -1.7176    0.3258    0.0000 C   0  0  0  0  0  0  0  0  0  0  0  0
   -1.2327    0.9933    0.0000 N   0  0  0  0  0  0  0  0  0  0  0  0
   -1.4876    1.7779    0.0000 C   0  0  0  0  0  0  0  0  0  0  0  0
   -0.9356    2.3910    0.0000 C   0  0  0  0  0  0  0  0  0  0  0  0
   -2.2946    1.9494    0.0000 C   0  0  0  0  0  0  0  0  0  0  0  0
    0.2664   -0.4992    0.0000 C   0  0  0  0  0  0  0  0  0  0  0  0
    0.2664   -1.3242    0.0000 N   0  0  0  0  0  0  0  0  0  0  0  0
   -0.4481   -1.7367    0.0000 C   0  0  0  0  0  0  0  0  0  0  0  0
   -0.4481   -2.5617    0.0000 C   0  0  0  0  0  0  0  0  0  0  0  0
   -1.1625   -2.9742    0.0000 C   0  0  0  0  0  0  0  0  0  0  0  0
   -1.1625   -3.7992    0.0000 C   0  0  0  0  0  0  0  0  0  0  0  0
   -0.4481   -4.2117    0.0000 C   0  0  0  0  0  0  0  0  0  0  0  0
    0.2664   -3.7992    0.0000 C   0  0  0  0  0  0  0  0  0  0  0  0
    0.2664   -2.9742    0.0000 C   0  0  0  0  0  0  0  0  0  0  0  0
    0.9809   -0.0867    0.0000 N   0  0  0  0  0  0  0  0  0  0  0  0
  1  2  1  0
  2  3  1  0
  3  4  1  0
  4  5  1  0
  3  6  1  0
  6  7  1  0
  7  8  2  0
  8  9  1  0
  9 10  2  0
 10 11  1  0
 11 12  2  0
 12 13  1  0
  9 13  1  0
 13 14  1  0
 14 15  1  0
 14 16  1  0
 10 17  1  0
 17 18  1  0
 18 19  1  0
 19 20  1  0
 20 21  2  0
 21 22  1  0
 22 23  2  0
 23 24  1  0
 24 25  2  0
 20 25  1  0
 17 26  2  0
  7 26  1  0
M  END
</t>
  </si>
  <si>
    <t xml:space="preserve">NCGC00261360
     RDKit          2D
 29 32  0  0  1  0  0  0  0  0999 V2000
    3.6822   -3.2192    0.0000 C   0  0  0  0  0  0  0  0  0  0  0  0
    3.0147   -2.7343    0.0000 N   0  0  0  0  0  0  0  0  0  0  0  0
    2.2611   -3.0698    0.0000 C   0  0  0  0  0  0  0  0  0  0  0  0
    2.1748   -3.8903    0.0000 O   0  0  0  0  0  0  0  0  0  0  0  0
    1.5936   -2.5849    0.0000 C   0  0  0  0  0  0  0  0  0  0  0  0
    1.5936   -1.7599    0.0000 O   0  0  0  0  0  0  0  0  0  0  0  0
    0.8090   -1.5050    0.0000 C   0  0  0  0  0  0  0  0  0  0  0  0
    0.3241   -2.1724    0.0000 C   0  0  0  0  0  0  0  0  0  0  0  0
   -0.5009   -2.1724    0.0000 O   0  0  0  0  0  0  0  0  0  0  0  0
    0.8090   -2.8399    0.0000 C   0  0  0  0  0  0  0  0  0  0  0  0
    0.5541   -3.6245    0.0000 O   0  0  0  0  0  0  0  0  0  0  0  0
    0.5541   -0.7204    0.0000 N   0  0  0  0  0  0  0  0  0  0  0  0
    1.0390   -0.0529    0.0000 C   0  0  0  0  0  0  0  0  0  0  0  0
    0.5541    0.6145    0.0000 N   0  0  0  0  0  0  0  0  0  0  0  0
   -0.2306    0.3596    0.0000 C   0  0  0  0  0  0  0  0  0  0  0  0
   -0.2306   -0.4654    0.0000 C   0  0  0  0  0  0  0  0  0  0  0  0
   -0.9450   -0.8779    0.0000 N   0  0  0  0  0  0  0  0  0  0  0  0
   -1.6595   -0.4654    0.0000 C   0  0  0  0  0  0  0  0  0  0  0  0
   -1.6595    0.3596    0.0000 N   0  0  0  0  0  0  0  0  0  0  0  0
   -0.9450    0.7721    0.0000 C   0  0  0  0  0  0  0  0  0  0  0  0
   -0.9450    1.5971    0.0000 N   0  0  0  0  0  0  0  0  0  0  0  0
   -1.6595    2.0096    0.0000 C   0  0  0  0  0  0  0  0  0  0  0  0
   -1.6595    2.8346    0.0000 C   0  0  0  0  0  0  0  0  0  0  0  0
   -0.9450    3.2471    0.0000 C   0  0  0  0  0  0  0  0  0  0  0  0
   -0.9450    4.0721    0.0000 C   0  0  0  0  0  0  0  0  0  0  0  0
   -0.2306    4.4846    0.0000 I   0  0  0  0  0  0  0  0  0  0  0  0
   -1.6595    4.4846    0.0000 C   0  0  0  0  0  0  0  0  0  0  0  0
   -2.3740    4.0721    0.0000 C   0  0  0  0  0  0  0  0  0  0  0  0
   -2.3740    3.2471    0.0000 C   0  0  0  0  0  0  0  0  0  0  0  0
  1  2  1  0
  2  3  1  0
  3  4  2  0
  5  3  1  6
  5  6  1  0
  7  6  1  0
  7  8  1  0
  8  9  1  1
  8 10  1  0
  5 10  1  0
 10 11  1  0
  7 12  1  6
 12 13  1  0
 13 14  2  0
 14 15  1  0
 15 16  2  0
 12 16  1  0
 16 17  1  0
 17 18  2  0
 18 19  1  0
 19 20  2  0
 15 20  1  0
 20 21  1  0
 21 22  1  0
 22 23  1  0
 23 24  2  0
 24 25  1  0
 25 26  1  0
 25 27  2  0
 27 28  1  0
 28 29  2  0
 23 29  1  0
M  END
</t>
  </si>
  <si>
    <t xml:space="preserve">NCGC00260709
     RDKit          2D
 32 32  0  0  1  0  0  0  0  0999 V2000
    3.1258   -2.9648    0.0000 N   0  0  0  0  0  0  0  0  0  0  0  0
    2.4113   -3.3773    0.0000 C   0  0  0  0  0  0  0  0  0  0  0  0
    1.6969   -2.9648    0.0000 C   0  0  0  0  0  0  0  0  0  0  0  0
    1.6969   -2.1398    0.0000 C   0  0  0  0  0  0  0  0  0  0  0  0
    0.9824   -1.7273    0.0000 C   0  0  0  0  0  0  0  0  0  0  0  0
    0.2679   -2.1398    0.0000 O   0  0  0  0  0  0  0  0  0  0  0  0
    0.9824   -0.9023    0.0000 N   0  0  0  0  0  0  0  0  0  0  0  0
    0.2679   -0.4898    0.0000 C   0  0  0  0  0  0  0  0  0  0  0  0
    0.2679    0.3352    0.0000 C   0  0  0  0  0  0  0  0  0  0  0  0
   -0.4465    0.7477    0.0000 S   0  0  0  0  0  0  0  0  0  0  0  0
   -0.4465    1.5727    0.0000 C   0  0  0  0  0  0  0  0  0  0  0  0
   -1.1610    1.9852    0.0000 C   0  0  0  0  0  0  0  0  0  0  0  0
   -1.8755    1.5727    0.0000 O   0  0  0  0  0  0  0  0  0  0  0  0
   -1.1610    2.8102    0.0000 C   0  0  0  0  0  0  0  0  0  0  0  0
   -0.4465    3.2227    0.0000 C   0  0  0  0  0  0  0  0  0  0  0  0
   -0.4465    4.0477    0.0000 C   0  0  0  0  0  0  0  0  0  0  0  0
   -1.1610    4.4602    0.0000 C   0  0  0  0  0  0  0  0  0  0  0  0
   -1.8755    4.0477    0.0000 C   0  0  0  0  0  0  0  0  0  0  0  0
   -1.8755    3.2227    0.0000 C   0  0  0  0  0  0  0  0  0  0  0  0
   -1.1610    5.2852    0.0000 N   0  0  0  0  0  0  0  0  0  0  0  0
   -0.4465    5.6977    0.0000 N   0  0  0  0  0  0  0  0  0  0  0  0
    0.2679    6.1102    0.0000 N   0  0  0  0  0  0  0  0  0  0  0  0
   -0.4465   -0.9023    0.0000 C   0  0  0  0  0  0  0  0  0  0  0  0
   -1.1610   -0.4898    0.0000 O   0  0  0  0  0  0  0  0  0  0  0  0
   -0.4465   -1.7273    0.0000 N   0  0  0  0  0  0  0  0  0  0  0  0
   -1.1610   -2.1398    0.0000 C   0  0  0  0  0  0  0  0  0  0  0  0
   -1.1610   -2.9648    0.0000 C   0  0  0  0  0  0  0  0  0  0  0  0
   -0.4465   -3.3773    0.0000 O   0  0  0  0  0  0  0  0  0  0  0  0
   -1.8755   -3.3773    0.0000 O   0  0  0  0  0  0  0  0  0  0  0  0
    2.4113   -4.2023    0.0000 C   0  0  0  0  0  0  0  0  0  0  0  0
    1.6969   -4.6148    0.0000 O   0  0  0  0  0  0  0  0  0  0  0  0
    3.1258   -4.6148    0.0000 O   0  0  0  0  0  0  0  0  0  0  0  0
  2  1  1  6
  2  3  1  0
  3  4  1  0
  4  5  1  0
  5  6  2  0
  5  7  1  0
  8  7  1  0
  8  9  1  6
  9 10  1  0
 10 11  1  0
 11 12  1  0
 12 13  2  0
 12 14  1  0
 14 15  2  0
 15 16  1  0
 16 17  2  0
 17 18  1  0
 18 19  2  0
 14 19  1  0
 17 20  1  0
 20 21  2  3
 21 22  2  0
  8 23  1  0
 23 24  2  0
 23 25  1  0
 25 26  1  0
 26 27  1  0
 27 28  1  0
 27 29  2  0
  2 30  1  0
 30 31  1  0
 30 32  2  0
M  CHG  2  21   1  22  -1
M  END
</t>
  </si>
  <si>
    <t xml:space="preserve">NCGC00261654
     RDKit          2D
 33 34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4.0145   -1.5015    0.0000 C   0  0  0  0  0  0  0  0  0  0  0  0
    4.0145   -0.6765    0.0000 C   0  0  0  0  0  0  0  0  0  0  0  0
    4.7289   -0.2640    0.0000 C   0  0  0  0  0  0  0  0  0  0  0  0
    4.7289    0.5610    0.0000 C   0  0  0  0  0  0  0  0  0  0  0  0
    4.0145    0.9735    0.0000 C   0  0  0  0  0  0  0  0  0  0  0  0
    3.3000    0.5610    0.0000 C   0  0  0  0  0  0  0  0  0  0  0  0
    3.3000   -0.2640    0.0000 C   0  0  0  0  0  0  0  0  0  0  0  0
    5.4434    0.9735    0.0000 C   0  0  0  0  0  0  0  0  0  0  0  0
    5.4434    1.7985    0.0000 O   0  0  0  0  0  0  0  0  0  0  0  0
    6.1579    0.5610    0.0000 N   0  0  0  0  0  0  0  0  0  0  0  0
    6.8724    0.9735    0.0000 C   0  0  0  0  0  0  0  0  0  0  0  0
    7.5868    0.5610    0.0000 N   0  0  0  0  0  0  0  0  0  0  0  0
    7.5868   -0.2640    0.0000 C   0  0  0  0  0  0  0  0  0  0  0  0
    8.3013   -0.6765    0.0000 C   0  0  0  0  0  0  0  0  0  0  0  0
    9.0158   -0.2640    0.0000 N   0  0  0  0  0  0  0  0  0  0  0  0
    9.0158    0.5610    0.0000 C   0  0  0  0  0  0  0  0  0  0  0  0
    8.3013    0.9735    0.0000 C   0  0  0  0  0  0  0  0  0  0  0  0
    9.7302   -0.6765    0.0000 C   0  0  0  0  0  0  0  0  0  0  0  0
    9.7302   -1.5015    0.0000 C   0  0  0  0  0  0  0  0  0  0  0  0
   10.4447   -1.9140    0.0000 C   0  0  0  0  0  0  0  0  0  0  0  0
   11.1592   -1.5015    0.0000 C   0  0  0  0  0  0  0  0  0  0  0  0
   11.1592   -0.6765    0.0000 C   0  0  0  0  0  0  0  0  0  0  0  0
   10.4447   -0.2640    0.0000 C   0  0  0  0  0  0  0  0  0  0  0  0
   10.4447    0.5610    0.0000 C   0  0  0  0  0  0  0  0  0  0  0  0
   10.4447    1.3860    0.0000 N   0  0  0  0  0  0  0  0  0  0  0  0
  1  2  1  0
  2  3  2  0
  2  4  1  0
  4  5  2  0
  5  6  1  0
  6  7  1  0
  6  8  2  0
  9 10  1  0
 10 11  2  0
 11 12  1  0
 12 13  2  0
 13 14  1  0
 14 15  2  0
 10 15  1  0
 12 16  1  0
 16 17  2  0
 16 18  1  0
 18 19  1  0
 19 20  1  0
 20 21  1  0
 21 22  1  0
 22 23  1  0
 23 24  1  0
 24 25  1  0
 20 25  1  0
 23 26  1  0
 26 27  2  0
 27 28  1  0
 28 29  2  0
 29 30  1  0
 30 31  2  0
 26 31  1  0
 31 32  1  0
 32 33  3  0
M  END
</t>
  </si>
  <si>
    <t xml:space="preserve">NCGC00261220
     RDKit          2D
 21 22  0  0  0  0  0  0  0  0999 V2000
   -1.3269   -2.3867    0.0000 N   0  0  0  0  0  0  0  0  0  0  0  0
   -0.6124   -2.7992    0.0000 S   0  0  0  0  0  0  0  0  0  0  0  0
   -0.6124   -3.6242    0.0000 O   0  0  0  0  0  0  0  0  0  0  0  0
    0.1021   -2.3867    0.0000 O   0  0  0  0  0  0  0  0  0  0  0  0
    0.1021   -1.5617    0.0000 C   0  0  0  0  0  0  0  0  0  0  0  0
    0.8165   -1.1492    0.0000 C   0  0  0  0  0  0  0  0  0  0  0  0
    1.5310   -1.5617    0.0000 Cl  0  0  0  0  0  0  0  0  0  0  0  0
    0.8165   -0.3242    0.0000 C   0  0  0  0  0  0  0  0  0  0  0  0
    0.1021    0.0883    0.0000 C   0  0  0  0  0  0  0  0  0  0  0  0
    0.1021    0.9133    0.0000 N   0  0  0  0  0  0  0  0  0  0  0  0
    0.8165    1.3258    0.0000 C   0  0  0  0  0  0  0  0  0  0  0  0
    0.8165    2.1508    0.0000 C   0  0  0  0  0  0  0  0  0  0  0  0
    1.4840    2.6357    0.0000 C   0  0  0  0  0  0  0  0  0  0  0  0
    1.2290    3.4203    0.0000 C   0  0  0  0  0  0  0  0  0  0  0  0
    0.4040    3.4203    0.0000 C   0  0  0  0  0  0  0  0  0  0  0  0
    0.1491    2.6357    0.0000 O   0  0  0  0  0  0  0  0  0  0  0  0
   -0.6124   -0.3242    0.0000 C   0  0  0  0  0  0  0  0  0  0  0  0
   -0.6124   -1.1492    0.0000 C   0  0  0  0  0  0  0  0  0  0  0  0
   -1.3269    0.0883    0.0000 C   0  0  0  0  0  0  0  0  0  0  0  0
   -2.0413   -0.3242    0.0000 O   0  0  0  0  0  0  0  0  0  0  0  0
   -1.3269    0.9133    0.0000 O   0  0  0  0  0  0  0  0  0  0  0  0
  1  2  1  0
  2  3  2  0
  2  4  1  0
  4  5  1  0
  5  6  2  0
  6  7  1  0
  6  8  1  0
  8  9  2  0
  9 10  1  0
 10 11  1  0
 11 12  1  0
 12 13  2  0
 13 14  1  0
 14 15  2  0
 15 16  1  0
 12 16  1  0
  9 17  1  0
 17 18  2  0
  5 18  1  0
 17 19  1  0
 19 20  1  0
 19 21  2  0
M  END
</t>
  </si>
  <si>
    <t xml:space="preserve">NCGC00261599
     RDKit          2D
 54 53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5.3625    1.4289    0.0000 O   0  0  0  0  0  0  0  0  0  0  0  0
    5.7750    0.7145    0.0000 C   0  0  0  0  0  0  0  0  0  0  0  0
    6.6000    0.7145    0.0000 O   0  0  0  0  0  0  0  0  0  0  0  0
    5.3625    0.0000    0.0000 C   0  0  0  0  0  0  0  0  0  0  0  0
    4.5375    0.0000    0.0000 C   0  0  0  0  0  0  0  0  0  0  0  0
    4.1250   -0.7145    0.0000 C   0  0  0  0  0  0  0  0  0  0  0  0
    4.5375   -1.4289    0.0000 O   0  0  0  0  0  0  0  0  0  0  0  0
    3.3000   -0.7145    0.0000 O   0  0  0  0  0  0  0  0  0  0  0  0
    0.4125   -3.5574    0.0000 O   0  0  0  0  0  0  0  0  0  0  0  0
    0.8250   -4.2719    0.0000 C   0  0  0  0  0  0  0  0  0  0  0  0
    1.6500   -4.2719    0.0000 O   0  0  0  0  0  0  0  0  0  0  0  0
    0.4125   -4.9863    0.0000 C   0  0  0  0  0  0  0  0  0  0  0  0
   -0.4125   -4.9863    0.0000 C   0  0  0  0  0  0  0  0  0  0  0  0
   -0.8250   -5.7008    0.0000 C   0  0  0  0  0  0  0  0  0  0  0  0
   -0.4125   -6.4153    0.0000 O   0  0  0  0  0  0  0  0  0  0  0  0
   -1.6500   -5.7008    0.0000 O   0  0  0  0  0  0  0  0  0  0  0  0
    7.6870   -7.3419    0.0000 O   0  0  0  0  0  0  0  0  0  0  0  0
    7.9420   -6.5572    0.0000 C   0  0  0  0  0  0  0  0  0  0  0  0
    8.7266   -6.3023    0.0000 C   0  0  0  0  0  0  0  0  0  0  0  0
    8.7266   -5.4773    0.0000 C   0  0  0  0  0  0  0  0  0  0  0  0
    7.9420   -5.2224    0.0000 C   0  0  0  0  0  0  0  0  0  0  0  0
    7.4570   -5.8898    0.0000 N   0  0  0  0  0  0  0  0  0  0  0  0
    6.6320   -5.8898    0.0000 C   0  0  0  0  0  0  0  0  0  0  0  0
    6.2195   -5.1753    0.0000 C   0  0  0  0  0  0  0  0  0  0  0  0
    5.8070   -4.4609    0.0000 C   0  0  0  0  0  0  0  0  0  0  0  0
    5.3945   -3.7464    0.0000 C   0  0  0  0  0  0  0  0  0  0  0  0
    4.5695   -3.7464    0.0000 N   0  0  0  0  0  0  0  0  0  0  0  0
    4.0846   -3.0789    0.0000 C   0  0  0  0  0  0  0  0  0  0  0  0
    3.3000   -3.3339    0.0000 C   0  0  0  0  0  0  0  0  0  0  0  0
    3.3000   -4.1589    0.0000 C   0  0  0  0  0  0  0  0  0  0  0  0
    4.0846   -4.4138    0.0000 C   0  0  0  0  0  0  0  0  0  0  0  0
    1.5622  -13.2548    0.0000 O   0  0  0  0  0  0  0  0  0  0  0  0
    1.8171  -12.4701    0.0000 C   0  0  0  0  0  0  0  0  0  0  0  0
    2.6017  -12.2152    0.0000 C   0  0  0  0  0  0  0  0  0  0  0  0
    2.6017  -11.3902    0.0000 C   0  0  0  0  0  0  0  0  0  0  0  0
    1.8171  -11.1353    0.0000 C   0  0  0  0  0  0  0  0  0  0  0  0
    1.3322  -11.8027    0.0000 N   0  0  0  0  0  0  0  0  0  0  0  0
    0.5072  -11.8027    0.0000 C   0  0  0  0  0  0  0  0  0  0  0  0
    0.0947  -11.0882    0.0000 C   0  0  0  0  0  0  0  0  0  0  0  0
   -0.3178  -10.3738    0.0000 C   0  0  0  0  0  0  0  0  0  0  0  0
   -0.7303   -9.6593    0.0000 C   0  0  0  0  0  0  0  0  0  0  0  0
   -1.5553   -9.6593    0.0000 N   0  0  0  0  0  0  0  0  0  0  0  0
   -2.0403   -8.9919    0.0000 C   0  0  0  0  0  0  0  0  0  0  0  0
   -2.8249   -9.2468    0.0000 C   0  0  0  0  0  0  0  0  0  0  0  0
   -2.8249  -10.0718    0.0000 C   0  0  0  0  0  0  0  0  0  0  0  0
   -2.0403  -10.3267    0.0000 C   0  0  0  0  0  0  0  0  0  0  0  0
  1  2  1  0
  2  3  2  0
  2  4  1  0
  4  5  2  0
  5  6  1  0
  6  7  1  0
  6  8  2  0
  9 10  1  0
 10 11  2  0
 10 12  1  0
 12 13  2  0
 13 14  1  0
 14 15  1  0
 14 16  2  0
 17 18  1  0
 18 19  2  0
 18 20  1  0
 20 21  2  0
 21 22  1  0
 22 23  1  0
 22 24  2  0
 25 26  2  0
 26 27  1  0
 27 28  1  0
 28 29  1  0
 29 30  1  0
 26 30  1  0
 30 31  1  0
 31 32  1  0
 32 33  3  0
 33 34  1  0
 34 35  1  0
 35 36  1  0
 36 37  1  0
 37 38  1  0
 38 39  1  0
 35 39  1  0
 40 41  2  0
 41 42  1  0
 42 43  1  0
 43 44  1  0
 44 45  1  0
 41 45  1  0
 45 46  1  0
 46 47  1  0
 47 48  3  0
 48 49  1  0
 49 50  1  0
 50 51  1  0
 51 52  1  0
 52 53  1  0
 53 54  1  0
 50 54  1  0
M  END
</t>
  </si>
  <si>
    <t xml:space="preserve">NCGC00261157
     RDKit          2D
 29 30  0  0  1  0  0  0  0  0999 V2000
    0.5834   -0.5834    0.0000 C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3.6623   -1.6677    0.0000 C   0  0  0  0  0  0  0  0  0  0  0  0
    4.3768   -1.2552    0.0000 N   0  0  0  0  0  0  0  0  0  0  0  0
    5.0912   -1.6677    0.0000 C   0  0  0  0  0  0  0  0  0  0  0  0
    5.0912   -2.4927    0.0000 C   0  0  0  0  0  0  0  0  0  0  0  0
    5.8057   -2.9052    0.0000 C   0  0  0  0  0  0  0  0  0  0  0  0
    6.5202   -2.4927    0.0000 C   0  0  0  0  0  0  0  0  0  0  0  0
    6.5202   -1.6677    0.0000 C   0  0  0  0  0  0  0  0  0  0  0  0
    5.8057   -1.2552    0.0000 C   0  0  0  0  0  0  0  0  0  0  0  0
    6.2182   -0.5407    0.0000 N   0  0  0  0  0  0  0  0  0  0  0  0
    7.0387   -0.4544    0.0000 C   0  0  0  0  0  0  0  0  0  0  0  0
    7.2102    0.3525    0.0000 C   0  0  0  0  0  0  0  0  0  0  0  0
    6.4958    0.7650    0.0000 C   0  0  0  0  0  0  0  0  0  0  0  0
    5.8827    0.2130    0.0000 C   0  0  0  0  0  0  0  0  0  0  0  0
    4.3768   -0.4302    0.0000 C   0  0  0  0  0  0  0  0  0  0  0  0
    5.0912   -0.0177    0.0000 O   0  0  0  0  0  0  0  0  0  0  0  0
    3.6623   -0.0177    0.0000 C   0  0  0  0  0  0  0  0  0  0  0  0
    3.6623    0.8073    0.0000 C   0  0  0  0  0  0  0  0  0  0  0  0
    4.3768    1.2198    0.0000 C   0  0  0  0  0  0  0  0  0  0  0  0
    4.3768    2.0448    0.0000 C   0  0  0  0  0  0  0  0  0  0  0  0
    3.6623    2.4573    0.0000 C   0  0  0  0  0  0  0  0  0  0  0  0
    3.6623    3.2823    0.0000 Cl  0  0  0  0  0  0  0  0  0  0  0  0
    2.9478    2.0448    0.0000 C   0  0  0  0  0  0  0  0  0  0  0  0
    2.2334    2.4573    0.0000 Cl  0  0  0  0  0  0  0  0  0  0  0  0
    2.9478    1.2198    0.0000 C   0  0  0  0  0  0  0  0  0  0  0  0
  1  2  1  0
  2  3  1  0
  2  4  2  0
  2  5  2  0
  6  7  1  0
  8  7  1  6
  8  9  1  0
  9 10  1  0
 10 11  1  0
 11 12  1  0
 12 13  1  0
  8 13  1  0
 13 14  1  1
 14 15  1  0
 15 16  1  0
 16 17  1  0
 17 18  1  0
 14 18  1  0
  7 19  1  0
 19 20  2  0
 19 21  1  0
 21 22  1  0
 22 23  2  0
 23 24  1  0
 24 25  2  0
 25 26  1  0
 25 27  1  0
 27 28  1  0
 27 29  2  0
 22 29  1  0
M  END
</t>
  </si>
  <si>
    <t xml:space="preserve">NCGC00261066
     RDKit          2D
 22 24  0  0  0  0  0  0  0  0999 V2000
    0.0826    2.8313    0.0000 C   0  0  0  0  0  0  0  0  0  0  0  0
    0.0826    2.0063    0.0000 C   0  0  0  0  0  0  0  0  0  0  0  0
    0.7970    1.5937    0.0000 C   0  0  0  0  0  0  0  0  0  0  0  0
    0.7970    0.7687    0.0000 N   0  0  0  0  0  0  0  0  0  0  0  0
    0.0826    0.3562    0.0000 C   0  0  0  0  0  0  0  0  0  0  0  0
    0.0826   -0.4688    0.0000 C   0  0  0  0  0  0  0  0  0  0  0  0
   -0.7021   -0.7237    0.0000 N   0  0  0  0  0  0  0  0  0  0  0  0
   -1.1870   -0.0562    0.0000 C   0  0  0  0  0  0  0  0  0  0  0  0
   -0.7021    0.6112    0.0000 N   0  0  0  0  0  0  0  0  0  0  0  0
   -2.0120   -0.0562    0.0000 C   0  0  0  0  0  0  0  0  0  0  0  0
   -2.4969    0.6112    0.0000 C   0  0  0  0  0  0  0  0  0  0  0  0
   -3.2815    0.3563    0.0000 C   0  0  0  0  0  0  0  0  0  0  0  0
   -3.2815   -0.4687    0.0000 C   0  0  0  0  0  0  0  0  0  0  0  0
   -2.4969   -0.7237    0.0000 C   0  0  0  0  0  0  0  0  0  0  0  0
    0.7970   -0.8813    0.0000 C   0  0  0  0  0  0  0  0  0  0  0  0
    0.7970   -1.7063    0.0000 O   0  0  0  0  0  0  0  0  0  0  0  0
    1.5115   -0.4688    0.0000 N   0  0  0  0  0  0  0  0  0  0  0  0
    2.2260   -0.8813    0.0000 C   0  0  0  0  0  0  0  0  0  0  0  0
    2.2260   -1.7063    0.0000 C   0  0  0  0  0  0  0  0  0  0  0  0
    2.9405   -2.1188    0.0000 C   0  0  0  0  0  0  0  0  0  0  0  0
    1.5115    0.3562    0.0000 C   0  0  0  0  0  0  0  0  0  0  0  0
    2.2260    0.7687    0.0000 O   0  0  0  0  0  0  0  0  0  0  0  0
  1  2  1  0
  2  3  1  0
  3  4  1  0
  4  5  1  0
  5  6  2  0
  6  7  1  0
  7  8  1  0
  8  9  2  0
  5  9  1  0
  8 10  1  0
 10 11  1  0
 11 12  1  0
 12 13  1  0
 13 14  1  0
 10 14  1  0
  6 15  1  0
 15 16  2  0
 15 17  1  0
 17 18  1  0
 18 19  1  0
 19 20  1  0
 17 21  1  0
  4 21  1  0
 21 22  2  0
M  END
</t>
  </si>
  <si>
    <t xml:space="preserve">NCGC00261482
     RDKit          2D
 11 10  0  0  1  0  0  0  0  0999 V2000
   -2.1402   -0.1227    0.0000 C   0  0  0  0  0  0  0  0  0  0  0  0
   -1.3607    0.1473    0.0000 S   0  0  0  0  0  0  0  0  0  0  0  0
   -1.6307    0.9268    0.0000 N   0  0  0  0  0  0  0  0  0  0  0  0
   -1.0906   -0.6323    0.0000 O   0  0  0  0  0  0  0  0  0  0  0  0
   -0.5811    0.4173    0.0000 C   0  0  0  0  0  0  0  0  0  0  0  0
    0.0425   -0.1227    0.0000 C   0  0  0  0  0  0  0  0  0  0  0  0
    0.8221    0.1473    0.0000 C   0  0  0  0  0  0  0  0  0  0  0  0
    0.9780    0.9574    0.0000 N   0  0  0  0  0  0  0  0  0  0  0  0
    1.4457   -0.3928    0.0000 C   0  0  0  0  0  0  0  0  0  0  0  0
    1.2898   -1.2029    0.0000 O   0  0  0  0  0  0  0  0  0  0  0  0
    2.2253   -0.1227    0.0000 O   0  0  0  0  0  0  0  0  0  0  0  0
  1  2  1  0
  2  3  2  0
  2  4  2  0
  2  5  1  0
  5  6  1  0
  6  7  1  0
  7  8  1  6
  7  9  1  0
  9 10  1  0
  9 11  2  0
M  END
</t>
  </si>
  <si>
    <t xml:space="preserve">NCGC00261315
     RDKit          2D
 23 24  0  0  0  0  0  0  0  0999 V2000
    0.0000    0.0000    0.0000 Cl  0  0  0  0  0  0  0  0  0  0  0  0
    4.3846   -3.3140    0.0000 F   0  0  0  0  0  0  0  0  0  0  0  0
    4.3846   -2.4890    0.0000 C   0  0  0  0  0  0  0  0  0  0  0  0
    5.0991   -2.0765    0.0000 C   0  0  0  0  0  0  0  0  0  0  0  0
    5.0991   -1.2515    0.0000 C   0  0  0  0  0  0  0  0  0  0  0  0
    4.3846   -0.8390    0.0000 C   0  0  0  0  0  0  0  0  0  0  0  0
    4.3846   -0.0140    0.0000 C   0  0  0  0  0  0  0  0  0  0  0  0
    3.6702    0.3985    0.0000 N   0  0  0  0  0  0  0  0  0  0  0  0
    2.9557   -0.0140    0.0000 C   0  0  0  0  0  0  0  0  0  0  0  0
    2.2020    0.3216    0.0000 N   0  0  0  0  0  0  0  0  0  0  0  0
    1.6500   -0.2915    0.0000 C   0  0  0  0  0  0  0  0  0  0  0  0
    2.0625   -1.0060    0.0000 C   0  0  0  0  0  0  0  0  0  0  0  0
    2.8695   -0.8345    0.0000 N   0  0  0  0  0  0  0  0  0  0  0  0
    3.6702    1.2235    0.0000 C   0  0  0  0  0  0  0  0  0  0  0  0
    4.3846    1.6360    0.0000 C   0  0  0  0  0  0  0  0  0  0  0  0
    5.0991    1.2235    0.0000 Cl  0  0  0  0  0  0  0  0  0  0  0  0
    4.3846    2.4610    0.0000 C   0  0  0  0  0  0  0  0  0  0  0  0
    3.6702    2.8735    0.0000 C   0  0  0  0  0  0  0  0  0  0  0  0
    2.9557    2.4610    0.0000 C   0  0  0  0  0  0  0  0  0  0  0  0
    2.9557    1.6360    0.0000 C   0  0  0  0  0  0  0  0  0  0  0  0
    2.2412    1.2235    0.0000 Cl  0  0  0  0  0  0  0  0  0  0  0  0
    3.6702   -1.2515    0.0000 C   0  0  0  0  0  0  0  0  0  0  0  0
    3.6702   -2.0765    0.0000 C   0  0  0  0  0  0  0  0  0  0  0  0
  2  3  1  0
  3  4  2  0
  4  5  1  0
  5  6  2  0
  6  7  1  0
  7  8  1  0
  8  9  1  0
  9 10  2  0
 10 11  1  0
 11 12  1  0
 12 13  1  0
  9 13  1  0
  8 14  1  0
 14 15  2  0
 15 16  1  0
 15 17  1  0
 17 18  2  0
 18 19  1  0
 19 20  2  0
 14 20  1  0
 20 21  1  0
  6 22  1  0
 22 23  2  0
  3 23  1  0
M  END
</t>
  </si>
  <si>
    <t xml:space="preserve">NCGC00261466
     RDKit          2D
 19 19  0  0  0  0  0  0  0  0999 V2000
    1.5794   -3.1697    0.0000 C   0  0  0  0  0  0  0  0  0  0  0  0
    0.8649   -2.7572    0.0000 O   0  0  0  0  0  0  0  0  0  0  0  0
    0.8649   -1.9322    0.0000 C   0  0  0  0  0  0  0  0  0  0  0  0
    1.5794   -1.5197    0.0000 C   0  0  0  0  0  0  0  0  0  0  0  0
    1.5794   -0.6947    0.0000 C   0  0  0  0  0  0  0  0  0  0  0  0
    0.8649   -0.2822    0.0000 C   0  0  0  0  0  0  0  0  0  0  0  0
    0.8649    0.5428    0.0000 C   0  0  0  0  0  0  0  0  0  0  0  0
    1.5794    0.9553    0.0000 N   0  0  0  0  0  0  0  0  0  0  0  0
    1.5794    1.7803    0.0000 O   0  0  0  0  0  0  0  0  0  0  0  0
    0.1504   -0.6947    0.0000 C   0  0  0  0  0  0  0  0  0  0  0  0
    0.1504   -1.5197    0.0000 C   0  0  0  0  0  0  0  0  0  0  0  0
   -0.5641   -0.2822    0.0000 C   0  0  0  0  0  0  0  0  0  0  0  0
   -1.2785   -0.6947    0.0000 O   0  0  0  0  0  0  0  0  0  0  0  0
   -0.5641    0.5428    0.0000 C   0  0  0  0  0  0  0  0  0  0  0  0
   -1.2785    0.9553    0.0000 C   0  0  0  0  0  0  0  0  0  0  0  0
   -1.2785    1.7803    0.0000 N   0  0  0  0  0  0  0  0  0  0  0  0
   -1.9930    2.1928    0.0000 C   0  0  0  0  0  0  0  0  0  0  0  0
   -2.7075    1.7803    0.0000 C   0  0  0  0  0  0  0  0  0  0  0  0
   -1.9930    3.0178    0.0000 O   0  0  0  0  0  0  0  0  0  0  0  0
  1  2  1  0
  2  3  1  0
  3  4  2  0
  4  5  1  0
  5  6  2  0
  6  7  1  0
  7  8  1  0
  8  9  2  0
  6 10  1  0
 10 11  2  0
  3 11  1  0
 10 12  1  0
 12 13  2  0
 12 14  1  0
 14 15  1  0
 15 16  1  0
 16 17  1  0
 17 18  1  0
 17 19  2  0
M  END
</t>
  </si>
  <si>
    <t xml:space="preserve">NCGC00261402
     RDKit          2D
 18 20  0  0  0  0  0  0  0  0999 V2000
   -2.2710   -0.7218    0.0000 C   0  0  0  0  0  0  0  0  0  0  0  0
   -1.7103   -0.1166    0.0000 C   0  0  0  0  0  0  0  0  0  0  0  0
   -2.5148   -0.2996    0.0000 C   0  0  0  0  0  0  0  0  0  0  0  0
   -1.7103    0.7084    0.0000 C   0  0  0  0  0  0  0  0  0  0  0  0
   -0.9959    1.1209    0.0000 C   0  0  0  0  0  0  0  0  0  0  0  0
   -0.2814    0.7084    0.0000 C   0  0  0  0  0  0  0  0  0  0  0  0
   -0.2814   -0.1166    0.0000 C   0  0  0  0  0  0  0  0  0  0  0  0
   -0.9959   -0.5291    0.0000 O   0  0  0  0  0  0  0  0  0  0  0  0
    0.4331   -0.5291    0.0000 C   0  0  0  0  0  0  0  0  0  0  0  0
    0.4331   -1.3541    0.0000 C   0  0  0  0  0  0  0  0  0  0  0  0
    1.1475   -1.7666    0.0000 C   0  0  0  0  0  0  0  0  0  0  0  0
    1.8620   -1.3541    0.0000 C   0  0  0  0  0  0  0  0  0  0  0  0
    1.8620   -0.5291    0.0000 C   0  0  0  0  0  0  0  0  0  0  0  0
    1.1475   -0.1166    0.0000 C   0  0  0  0  0  0  0  0  0  0  0  0
    1.1475    0.7084    0.0000 C   0  0  0  0  0  0  0  0  0  0  0  0
    1.8620    1.1209    0.0000 O   0  0  0  0  0  0  0  0  0  0  0  0
    0.4331    1.1209    0.0000 C   0  0  0  0  0  0  0  0  0  0  0  0
    0.4331    1.9459    0.0000 O   0  0  0  0  0  0  0  0  0  0  0  0
  1  2  1  0
  2  3  1  0
  2  4  1  0
  4  5  1  0
  5  6  1  0
  6  7  2  0
  7  8  1  0
  2  8  1  0
  7  9  1  0
  9 10  2  0
 10 11  1  0
 11 12  2  0
 12 13  1  0
 13 14  2  0
  9 14  1  0
 14 15  1  0
 15 16  2  0
 15 17  1  0
  6 17  1  0
 17 18  2  0
M  END
</t>
  </si>
  <si>
    <t xml:space="preserve">NCGC00261105
     RDKit          2D
 42 48  0  0  1  0  0  0  0  0999 V2000
   -1.5913    0.3489    0.0000 C   0  0  0  0  0  0  0  0  0  0  0  0
   -2.3759    0.6038    0.0000 C   0  0  0  0  0  0  0  0  0  0  0  0
   -2.8609   -0.0636    0.0000 O   0  0  0  0  0  0  0  0  0  0  0  0
   -2.3759   -0.7311    0.0000 C   0  0  0  0  0  0  0  0  0  0  0  0
   -2.6309   -1.5157    0.0000 O   0  0  0  0  0  0  0  0  0  0  0  0
   -1.5913   -0.4761    0.0000 C   0  0  0  0  0  0  0  0  0  0  0  0
   -0.8768   -0.8886    0.0000 C   0  0  0  0  0  0  0  0  0  0  0  0
   -0.8768   -1.7136    0.0000 C   0  0  0  0  0  0  0  0  0  0  0  0
   -1.5913   -2.1261    0.0000 C   0  0  0  0  0  0  0  0  0  0  0  0
   -1.5913   -2.9511    0.0000 C   0  0  0  0  0  0  0  0  0  0  0  0
   -2.3058   -3.3636    0.0000 O   0  0  0  0  0  0  0  0  0  0  0  0
   -3.0203   -2.9511    0.0000 C   0  0  0  0  0  0  0  0  0  0  0  0
   -0.8768   -3.3636    0.0000 C   0  0  0  0  0  0  0  0  0  0  0  0
   -0.8768   -4.1886    0.0000 O   0  0  0  0  0  0  0  0  0  0  0  0
   -0.1624   -2.9511    0.0000 C   0  0  0  0  0  0  0  0  0  0  0  0
    0.5521   -3.3636    0.0000 O   0  0  0  0  0  0  0  0  0  0  0  0
    0.5521   -4.1886    0.0000 C   0  0  0  0  0  0  0  0  0  0  0  0
   -0.1624   -2.1261    0.0000 C   0  0  0  0  0  0  0  0  0  0  0  0
   -0.1624   -0.4761    0.0000 C   0  0  0  0  0  0  0  0  0  0  0  0
   -0.1624    0.3489    0.0000 C   0  0  0  0  0  0  0  0  0  0  0  0
    0.5521    0.7614    0.0000 C   0  0  0  0  0  0  0  0  0  0  0  0
    1.2666    0.3489    0.0000 C   0  0  0  0  0  0  0  0  0  0  0  0
    2.0512    0.6038    0.0000 O   0  0  0  0  0  0  0  0  0  0  0  0
    2.5361   -0.0636    0.0000 C   0  0  0  0  0  0  0  0  0  0  0  0
    2.0512   -0.7311    0.0000 O   0  0  0  0  0  0  0  0  0  0  0  0
    1.2666   -0.4761    0.0000 C   0  0  0  0  0  0  0  0  0  0  0  0
    0.5521   -0.8886    0.0000 C   0  0  0  0  0  0  0  0  0  0  0  0
   -0.8768    0.7614    0.0000 C   0  0  0  0  0  0  0  0  0  0  0  0
   -0.8768    1.5864    0.0000 O   0  0  0  0  0  0  0  0  0  0  0  0
   -0.1624    1.9989    0.0000 C   0  0  0  0  0  0  0  0  0  0  0  0
    0.5521    1.5864    0.0000 O   0  0  0  0  0  0  0  0  0  0  0  0
    1.2666    1.9989    0.0000 C   0  0  0  0  0  0  0  0  0  0  0  0
    1.9810    1.5864    0.0000 C   0  0  0  0  0  0  0  0  0  0  0  0
    2.6955    1.9989    0.0000 O   0  0  0  0  0  0  0  0  0  0  0  0
    2.6955    2.8239    0.0000 C   0  0  0  0  0  0  0  0  0  0  0  0
    3.4100    3.2364    0.0000 C   0  0  0  0  0  0  0  0  0  0  0  0
    1.9810    3.2364    0.0000 O   0  0  0  0  0  0  0  0  0  0  0  0
    1.2666    2.8239    0.0000 C   0  0  0  0  0  0  0  0  0  0  0  0
    1.2666    3.6489    0.0000 O   0  0  0  0  0  0  0  0  0  0  0  0
    0.5521    3.2364    0.0000 C   0  0  0  0  0  0  0  0  0  0  0  0
   -0.1624    2.8239    0.0000 C   0  0  0  0  0  0  0  0  0  0  0  0
   -0.8768    3.2364    0.0000 O   0  0  0  0  0  0  0  0  0  0  0  0
  1  2  1  6
  2  3  1  0
  3  4  1  0
  4  5  2  0
  6  4  1  1
  1  6  1  0
  6  7  1  0
  7  8  1  1
  8  9  2  0
  9 10  1  0
 10 11  1  0
 11 12  1  0
 10 13  2  0
 13 14  1  0
 13 15  1  0
 15 16  1  0
 16 17  1  0
 15 18  2  0
  8 18  1  0
  7 19  1  0
 19 20  2  0
 20 21  1  0
 21 22  2  0
 22 23  1  0
 23 24  1  0
 24 25  1  0
 25 26  1  0
 22 26  1  0
 26 27  2  0
 19 27  1  0
 20 28  1  0
  1 28  1  0
 28 29  1  6
 30 29  1  1
 30 31  1  0
 32 31  1  0
 32 33  1  1
 33 34  1  0
 34 35  1  0
 35 36  1  6
 35 37  1  0
 37 38  1  0
 32 38  1  0
 38 39  1  1
 38 40  1  0
 40 41  1  0
 30 41  1  0
 41 42  1  6
M  END
</t>
  </si>
  <si>
    <t xml:space="preserve">NCGC00261688
     RDKit          2D
 28 30  0  0  0  0  0  0  0  0999 V2000
   -0.9952   -2.9022    0.0000 C   0  0  0  0  0  0  0  0  0  0  0  0
   -1.7096   -2.4897    0.0000 O   0  0  0  0  0  0  0  0  0  0  0  0
   -1.7096   -1.6647    0.0000 C   0  0  0  0  0  0  0  0  0  0  0  0
   -0.9952   -1.2522    0.0000 C   0  0  0  0  0  0  0  0  0  0  0  0
   -0.9952   -0.4272    0.0000 C   0  0  0  0  0  0  0  0  0  0  0  0
   -1.7096   -0.0147    0.0000 C   0  0  0  0  0  0  0  0  0  0  0  0
   -2.4241   -0.4272    0.0000 C   0  0  0  0  0  0  0  0  0  0  0  0
   -2.4241   -1.2522    0.0000 C   0  0  0  0  0  0  0  0  0  0  0  0
   -1.7096    0.8103    0.0000 C   0  0  0  0  0  0  0  0  0  0  0  0
   -2.4241    1.2228    0.0000 O   0  0  0  0  0  0  0  0  0  0  0  0
   -0.9952    1.2228    0.0000 N   0  0  0  0  0  0  0  0  0  0  0  0
   -0.9952    2.0478    0.0000 C   0  0  0  0  0  0  0  0  0  0  0  0
   -0.2807    2.4603    0.0000 C   0  0  0  0  0  0  0  0  0  0  0  0
    0.4338    2.0478    0.0000 C   0  0  0  0  0  0  0  0  0  0  0  0
    1.1483    2.4603    0.0000 N   0  0  0  0  0  0  0  0  0  0  0  0
    1.1483    3.2853    0.0000 C   0  0  0  0  0  0  0  0  0  0  0  0
    0.4338    3.6978    0.0000 C   0  0  0  0  0  0  0  0  0  0  0  0
   -0.2807    3.2853    0.0000 C   0  0  0  0  0  0  0  0  0  0  0  0
   -0.2807   -1.6647    0.0000 C   0  0  0  0  0  0  0  0  0  0  0  0
   -0.2807   -2.4897    0.0000 O   0  0  0  0  0  0  0  0  0  0  0  0
    0.4338   -1.2522    0.0000 N   0  0  0  0  0  0  0  0  0  0  0  0
    1.1483   -1.6647    0.0000 C   0  0  0  0  0  0  0  0  0  0  0  0
    1.8627   -1.2522    0.0000 C   0  0  0  0  0  0  0  0  0  0  0  0
    2.5772   -1.6647    0.0000 C   0  0  0  0  0  0  0  0  0  0  0  0
    3.2917   -1.2522    0.0000 N   0  0  0  0  0  0  0  0  0  0  0  0
    3.2917   -0.4272    0.0000 C   0  0  0  0  0  0  0  0  0  0  0  0
    2.5772   -0.0147    0.0000 C   0  0  0  0  0  0  0  0  0  0  0  0
    1.8627   -0.4272    0.0000 C   0  0  0  0  0  0  0  0  0  0  0  0
  1  2  1  0
  2  3  1  0
  3  4  2  0
  4  5  1  0
  5  6  2  0
  6  7  1  0
  7  8  2  0
  3  8  1  0
  6  9  1  0
  9 10  2  0
  9 11  1  0
 11 12  1  0
 12 13  1  0
 13 14  2  0
 14 15  1  0
 15 16  2  0
 16 17  1  0
 17 18  2  0
 13 18  1  0
  4 19  1  0
 19 20  2  0
 19 21  1  0
 21 22  1  0
 22 23  1  0
 23 24  2  0
 24 25  1  0
 25 26  2  0
 26 27  1  0
 27 28  2  0
 23 28  1  0
M  END
</t>
  </si>
  <si>
    <t xml:space="preserve">NCGC00261960
     RDKit          2D
 29 31  0  0  0  0  0  0  0  0999 V2000
    0.6898   -2.5034    0.0000 C   0  0  0  0  0  0  0  0  0  0  0  0
    0.6898   -3.3284    0.0000 O   0  0  0  0  0  0  0  0  0  0  0  0
   -0.0246   -3.7409    0.0000 C   0  0  0  0  0  0  0  0  0  0  0  0
   -0.7391   -3.3284    0.0000 C   0  0  0  0  0  0  0  0  0  0  0  0
   -1.4536   -3.7409    0.0000 C   0  0  0  0  0  0  0  0  0  0  0  0
   -1.4536   -4.5659    0.0000 C   0  0  0  0  0  0  0  0  0  0  0  0
   -0.7391   -4.9784    0.0000 C   0  0  0  0  0  0  0  0  0  0  0  0
   -0.0246   -4.5659    0.0000 C   0  0  0  0  0  0  0  0  0  0  0  0
   -0.7391   -2.5034    0.0000 N   0  0  0  0  0  0  0  0  0  0  0  0
   -0.0246   -2.0909    0.0000 C   0  0  0  0  0  0  0  0  0  0  0  0
   -0.0246   -1.2659    0.0000 C   0  0  0  0  0  0  0  0  0  0  0  0
   -0.7391   -0.8534    0.0000 N   0  0  0  0  0  0  0  0  0  0  0  0
   -0.7391   -0.0284    0.0000 C   0  0  0  0  0  0  0  0  0  0  0  0
   -0.0246    0.3841    0.0000 C   0  0  0  0  0  0  0  0  0  0  0  0
   -0.0246    1.2091    0.0000 C   0  0  0  0  0  0  0  0  0  0  0  0
    0.6898    1.6216    0.0000 N   0  0  0  0  0  0  0  0  0  0  0  0
    0.6898    2.4466    0.0000 C   0  0  0  0  0  0  0  0  0  0  0  0
    1.4043    2.8591    0.0000 C   0  0  0  0  0  0  0  0  0  0  0  0
    2.1188    2.4466    0.0000 C   0  0  0  0  0  0  0  0  0  0  0  0
    1.4043    3.6841    0.0000 C   0  0  0  0  0  0  0  0  0  0  0  0
    2.1188    4.0966    0.0000 O   0  0  0  0  0  0  0  0  0  0  0  0
    0.6898    4.0966    0.0000 N   0  0  0  0  0  0  0  0  0  0  0  0
    0.6898    4.9216    0.0000 C   0  0  0  0  0  0  0  0  0  0  0  0
   -0.0246    3.6841    0.0000 C   0  0  0  0  0  0  0  0  0  0  0  0
   -0.7391    4.0966    0.0000 O   0  0  0  0  0  0  0  0  0  0  0  0
   -0.0246    2.8591    0.0000 N   0  0  0  0  0  0  0  0  0  0  0  0
   -0.7391    2.4466    0.0000 C   0  0  0  0  0  0  0  0  0  0  0  0
   -1.4536   -1.2659    0.0000 C   0  0  0  0  0  0  0  0  0  0  0  0
   -1.4536   -2.0909    0.0000 C   0  0  0  0  0  0  0  0  0  0  0  0
  1  2  1  0
  2  3  1  0
  3  4  2  0
  4  5  1  0
  5  6  2  0
  6  7  1  0
  7  8  2  0
  3  8  1  0
  4  9  1  0
  9 10  1  0
 10 11  1  0
 11 12  1  0
 12 13  1  0
 13 14  1  0
 14 15  1  0
 15 16  1  0
 16 17  1  0
 17 18  2  0
 18 19  1  0
 18 20  1  0
 20 21  2  0
 20 22  1  0
 22 23  1  0
 22 24  1  0
 24 25  2  0
 24 26  1  0
 17 26  1  0
 26 27  1  0
 12 28  1  0
 28 29  1  0
  9 29  1  0
M  END
</t>
  </si>
  <si>
    <t xml:space="preserve">NCGC00260776
     RDKit          2D
 11 10  0  0  1  0  0  0  0  0999 V2000
   -1.0754   -0.8196    0.0000 N   0  0  0  0  0  0  0  0  0  0  0  0
   -0.9808    0.0000    0.0000 C   0  0  0  0  0  0  0  0  0  0  0  0
   -0.2237    0.3278    0.0000 C   0  0  0  0  0  0  0  0  0  0  0  0
    0.4388   -0.1639    0.0000 C   0  0  0  0  0  0  0  0  0  0  0  0
    1.1958    0.1639    0.0000 C   0  0  0  0  0  0  0  0  0  0  0  0
    1.8583   -0.3278    0.0000 C   0  0  0  0  0  0  0  0  0  0  0  0
    1.7636   -1.1474    0.0000 O   0  0  0  0  0  0  0  0  0  0  0  0
    2.6153    0.0000    0.0000 O   0  0  0  0  0  0  0  0  0  0  0  0
   -1.6432    0.4917    0.0000 C   0  0  0  0  0  0  0  0  0  0  0  0
   -1.5486    1.3113    0.0000 O   0  0  0  0  0  0  0  0  0  0  0  0
   -2.4003    0.1639    0.0000 O   0  0  0  0  0  0  0  0  0  0  0  0
  2  1  1  6
  2  3  1  0
  3  4  1  0
  4  5  1  0
  5  6  1  0
  6  7  1  0
  6  8  2  0
  2  9  1  0
  9 10  1  0
  9 11  2  0
M  END
</t>
  </si>
  <si>
    <t xml:space="preserve">NCGC00260746
     RDKit          2D
 13 13  0  0  0  0  0  0  0  0999 V2000
    0.0000    0.0000    0.0000 Cl  0  0  0  0  0  0  0  0  0  0  0  0
    5.1804   -1.9512    0.0000 N   0  0  0  0  0  0  0  0  0  0  0  0
    4.9255   -1.1666    0.0000 C   0  0  0  0  0  0  0  0  0  0  0  0
    4.1185   -0.9951    0.0000 C   0  0  0  0  0  0  0  0  0  0  0  0
    3.8636   -0.2105    0.0000 C   0  0  0  0  0  0  0  0  0  0  0  0
    4.3485    0.4570    0.0000 C   0  0  0  0  0  0  0  0  0  0  0  0
    3.8636    1.1244    0.0000 N   0  0  0  0  0  0  0  0  0  0  0  0
    3.0789    0.8695    0.0000 C   0  0  0  0  0  0  0  0  0  0  0  0
    3.0789    0.0445    0.0000 C   0  0  0  0  0  0  0  0  0  0  0  0
    2.3645   -0.3680    0.0000 C   0  0  0  0  0  0  0  0  0  0  0  0
    1.6500    0.0445    0.0000 C   0  0  0  0  0  0  0  0  0  0  0  0
    1.6500    0.8695    0.0000 C   0  0  0  0  0  0  0  0  0  0  0  0
    2.3645    1.2820    0.0000 C   0  0  0  0  0  0  0  0  0  0  0  0
  2  3  1  0
  3  4  1  0
  4  5  1  0
  5  6  2  0
  6  7  1  0
  7  8  1  0
  8  9  2  0
  5  9  1  0
  9 10  1  0
 10 11  2  0
 11 12  1  0
 12 13  2  0
  8 13  1  0
M  END
</t>
  </si>
  <si>
    <t xml:space="preserve">NCGC00261759
     RDKit          2D
 23 26  0  0  1  0  0  0  0  0999 V2000
   -0.7800    0.2474    0.0000 C   0  0  0  0  0  0  0  0  0  0  0  0
   -1.5263    0.5635    0.0000 C   0  0  0  0  0  0  0  0  0  0  0  0
   -2.1644   -0.0323    0.0000 C   0  0  0  0  0  0  0  0  0  0  0  0
   -1.5712   -1.0160    0.0000 C   0  0  0  0  0  0  0  0  0  0  0  0
   -2.2262   -0.4326    0.0000 O   0  0  0  0  0  0  0  0  0  0  0  0
   -1.9739   -0.7874    0.0000 C   0  0  0  0  0  0  0  0  0  0  0  0
   -0.7800   -0.5794    0.0000 C   0  0  0  0  0  0  0  0  0  0  0  0
   -0.9862   -1.4869    0.0000 C   0  0  0  0  0  0  0  0  0  0  0  0
   -0.5803   -0.8627    0.0000 C   0  0  0  0  0  0  0  0  0  0  0  0
    0.0048   -1.4601    0.0000 C   0  0  0  0  0  0  0  0  0  0  0  0
   -0.0231   -0.9334    0.0000 C   0  0  0  0  0  0  0  0  0  0  0  0
    0.6736   -0.5181    0.0000 C   0  0  0  0  0  0  0  0  0  0  0  0
    0.6572    0.2776    0.0000 C   0  0  0  0  0  0  0  0  0  0  0  0
    1.4010    0.6039    0.0000 C   0  0  0  0  0  0  0  0  0  0  0  0
    2.1991    0.6901    0.0000 C   0  0  0  0  0  0  0  0  0  0  0  0
    1.4887    1.4243    0.0000 C   0  0  0  0  0  0  0  0  0  0  0  0
    0.8316    1.9057    0.0000 C   0  0  0  0  0  0  0  0  0  0  0  0
    0.0807    1.5679    0.0000 C   0  0  0  0  0  0  0  0  0  0  0  0
   -0.0262    0.7216    0.0000 C   0  0  0  0  0  0  0  0  0  0  0  0
   -0.6393    1.3243    0.0000 C   0  0  0  0  0  0  0  0  0  0  0  0
    1.7861   -0.1247    0.0000 C   0  0  0  0  0  0  0  0  0  0  0  0
    2.6065   -0.1820    0.0000 O   0  0  0  0  0  0  0  0  0  0  0  0
    1.5479   -0.9105    0.0000 O   0  0  0  0  0  0  0  0  0  0  0  0
  1  2  1  1
  2  3  1  0
  3  4  1  0
  4  5  1  6
  4  6  1  0
  7  6  1  0
  1  7  1  0
  7  8  1  6
  8  9  1  0
  4  9  1  0
  9 10  2  0
  7 11  1  0
 11 12  1  0
 13 12  1  1
 13 14  1  0
 14 15  1  6
 14 16  1  0
 16 17  1  0
 17 18  1  0
 18 19  1  0
  1 19  1  0
 13 19  1  0
 19 20  1  1
 14 21  1  0
 21 22  1  0
 21 23  2  0
M  END
</t>
  </si>
  <si>
    <t xml:space="preserve">NCGC00261318
     RDKit          2D
 15 15  0  0  0  0  0  0  0  0999 V2000
   -1.1432   -0.7700    0.0000 N   0  0  0  0  0  0  0  0  0  0  0  0
   -0.4287   -1.1825    0.0000 C   0  0  0  0  0  0  0  0  0  0  0  0
    0.2858   -0.7700    0.0000 C   0  0  0  0  0  0  0  0  0  0  0  0
    0.2858    0.0550    0.0000 C   0  0  0  0  0  0  0  0  0  0  0  0
    1.0003    0.4675    0.0000 C   0  0  0  0  0  0  0  0  0  0  0  0
    1.7147    0.0550    0.0000 O   0  0  0  0  0  0  0  0  0  0  0  0
    1.0003    1.2925    0.0000 C   0  0  0  0  0  0  0  0  0  0  0  0
    0.2858    1.7050    0.0000 C   0  0  0  0  0  0  0  0  0  0  0  0
    0.2858    2.5300    0.0000 O   0  0  0  0  0  0  0  0  0  0  0  0
   -0.4287    1.2925    0.0000 C   0  0  0  0  0  0  0  0  0  0  0  0
   -1.1432    1.7050    0.0000 O   0  0  0  0  0  0  0  0  0  0  0  0
   -0.4287    0.4675    0.0000 C   0  0  0  0  0  0  0  0  0  0  0  0
   -0.4287   -2.0075    0.0000 C   0  0  0  0  0  0  0  0  0  0  0  0
    0.2858   -2.4200    0.0000 O   0  0  0  0  0  0  0  0  0  0  0  0
   -1.1432   -2.4200    0.0000 O   0  0  0  0  0  0  0  0  0  0  0  0
  1  2  1  0
  2  3  1  0
  3  4  1  0
  4  5  2  0
  5  6  1  0
  5  7  1  0
  7  8  2  0
  8  9  1  0
  8 10  1  0
 10 11  1  0
 10 12  2  0
  4 12  1  0
  2 13  1  0
 13 14  1  0
 13 15  2  0
M  END
</t>
  </si>
  <si>
    <t xml:space="preserve">NCGC00261936
     RDKit          2D
 24 25  0  0  0  0  0  0  0  0999 V2000
    0.2084   -3.6953    0.0000 C   0  0  0  0  0  0  0  0  0  0  0  0
    0.9229   -3.2828    0.0000 O   0  0  0  0  0  0  0  0  0  0  0  0
    0.9229   -2.4578    0.0000 C   0  0  0  0  0  0  0  0  0  0  0  0
    1.6373   -2.0453    0.0000 C   0  0  0  0  0  0  0  0  0  0  0  0
    2.3518   -2.4578    0.0000 O   0  0  0  0  0  0  0  0  0  0  0  0
    1.6373   -1.2203    0.0000 C   0  0  0  0  0  0  0  0  0  0  0  0
    2.3518   -0.8078    0.0000 I   0  0  0  0  0  0  0  0  0  0  0  0
    0.9229   -0.8078    0.0000 C   0  0  0  0  0  0  0  0  0  0  0  0
    0.2084   -1.2203    0.0000 C   0  0  0  0  0  0  0  0  0  0  0  0
   -0.5061   -0.8078    0.0000 C   0  0  0  0  0  0  0  0  0  0  0  0
   -0.5061    0.0172    0.0000 C   0  0  0  0  0  0  0  0  0  0  0  0
    0.2084    0.4297    0.0000 C   0  0  0  0  0  0  0  0  0  0  0  0
    0.9229    0.8422    0.0000 N   0  0  0  0  0  0  0  0  0  0  0  0
   -1.2206    0.4297    0.0000 C   0  0  0  0  0  0  0  0  0  0  0  0
   -1.9350    0.0172    0.0000 O   0  0  0  0  0  0  0  0  0  0  0  0
   -1.2206    1.2547    0.0000 C   0  0  0  0  0  0  0  0  0  0  0  0
   -0.5061    1.6672    0.0000 C   0  0  0  0  0  0  0  0  0  0  0  0
   -0.5061    2.4922    0.0000 C   0  0  0  0  0  0  0  0  0  0  0  0
    0.2084    2.9047    0.0000 O   0  0  0  0  0  0  0  0  0  0  0  0
   -1.2206    2.9047    0.0000 C   0  0  0  0  0  0  0  0  0  0  0  0
   -1.2206    3.7297    0.0000 O   0  0  0  0  0  0  0  0  0  0  0  0
   -1.9350    2.4922    0.0000 C   0  0  0  0  0  0  0  0  0  0  0  0
   -1.9350    1.6672    0.0000 C   0  0  0  0  0  0  0  0  0  0  0  0
    0.2084   -2.0453    0.0000 C   0  0  0  0  0  0  0  0  0  0  0  0
  1  2  1  0
  2  3  1  0
  3  4  2  0
  4  5  1  0
  4  6  1  0
  6  7  1  0
  6  8  2  0
  8  9  1  0
  9 10  1  0
 10 11  2  0
 11 12  1  0
 12 13  3  0
 11 14  1  0
 14 15  2  0
 14 16  1  0
 16 17  2  0
 17 18  1  0
 18 19  1  0
 18 20  2  0
 20 21  1  0
 20 22  1  0
 22 23  2  0
 16 23  1  0
  9 24  2  0
  3 24  1  0
M  END
</t>
  </si>
  <si>
    <t xml:space="preserve">NCGC00261606
     RDKit          2D
 30 31  0  0  0  0  0  0  0  0999 V2000
    0.0000    0.0000    0.0000 Cl  0  0  0  0  0  0  0  0  0  0  0  0
    1.6500    0.0000    0.0000 Cl  0  0  0  0  0  0  0  0  0  0  0  0
    3.0675   -1.6500    0.0000 C   0  0  0  0  0  0  0  0  0  0  0  0
    2.3530   -2.0625    0.0000 C   0  0  0  0  0  0  0  0  0  0  0  0
    1.6386   -1.6500    0.0000 C   0  0  0  0  0  0  0  0  0  0  0  0
    0.9241   -2.0625    0.0000 C   0  0  0  0  0  0  0  0  0  0  0  0
    0.9241   -2.8875    0.0000 C   0  0  0  0  0  0  0  0  0  0  0  0
    1.6386   -3.3000    0.0000 C   0  0  0  0  0  0  0  0  0  0  0  0
    2.3530   -2.8875    0.0000 C   0  0  0  0  0  0  0  0  0  0  0  0
    3.0675   -3.3000    0.0000 Cl  0  0  0  0  0  0  0  0  0  0  0  0
    0.1395   -3.1424    0.0000 N   0  0  0  0  0  0  0  0  0  0  0  0
   -0.3454   -2.4750    0.0000 C   0  0  0  0  0  0  0  0  0  0  0  0
    0.1395   -1.8076    0.0000 C   0  0  0  0  0  0  0  0  0  0  0  0
   -0.1155   -3.9271    0.0000 C   0  0  0  0  0  0  0  0  0  0  0  0
   -0.9224   -4.0986    0.0000 O   0  0  0  0  0  0  0  0  0  0  0  0
    0.4366   -4.5402    0.0000 N   0  0  0  0  0  0  0  0  0  0  0  0
    0.1816   -5.3248    0.0000 C   0  0  0  0  0  0  0  0  0  0  0  0
   -0.6253   -5.4963    0.0000 C   0  0  0  0  0  0  0  0  0  0  0  0
   -0.8803   -6.2809    0.0000 N   0  0  0  0  0  0  0  0  0  0  0  0
   -0.3282   -6.8940    0.0000 C   0  0  0  0  0  0  0  0  0  0  0  0
   -0.5832   -7.6786    0.0000 O   0  0  0  0  0  0  0  0  0  0  0  0
   -1.3901   -7.8502    0.0000 C   0  0  0  0  0  0  0  0  0  0  0  0
   -1.9422   -7.2371    0.0000 C   0  0  0  0  0  0  0  0  0  0  0  0
   -2.7492   -7.4086    0.0000 C   0  0  0  0  0  0  0  0  0  0  0  0
   -3.0041   -8.1932    0.0000 C   0  0  0  0  0  0  0  0  0  0  0  0
   -2.4521   -8.8063    0.0000 N   0  0  0  0  0  0  0  0  0  0  0  0
   -1.6451   -8.6348    0.0000 C   0  0  0  0  0  0  0  0  0  0  0  0
   -1.0931   -9.2479    0.0000 C   0  0  0  0  0  0  0  0  0  0  0  0
    0.4787   -6.7225    0.0000 C   0  0  0  0  0  0  0  0  0  0  0  0
    0.7337   -5.9379    0.0000 C   0  0  0  0  0  0  0  0  0  0  0  0
  3  4  1  0
  4  5  2  0
  5  6  1  0
  6  7  2  0
  7  8  1  0
  8  9  2  0
  4  9  1  0
  9 10  1  0
  7 11  1  0
 11 12  1  0
 12 13  1  0
  6 13  1  0
 11 14  1  0
 14 15  2  0
 14 16  1  0
 16 17  1  0
 17 18  2  0
 18 19  1  0
 19 20  2  0
 20 21  1  0
 21 22  1  0
 22 23  2  0
 23 24  1  0
 24 25  2  0
 25 26  1  0
 26 27  2  0
 22 27  1  0
 27 28  1  0
 20 29  1  0
 29 30  2  0
 17 30  1  0
M  END
</t>
  </si>
  <si>
    <t xml:space="preserve">NCGC00261120
     RDKit          2D
 23 25  0  0  1  0  0  0  0  0999 V2000
    0.0000    0.0000    0.0000 Cl  0  0  0  0  0  0  0  0  0  0  0  0
    5.2224    0.4688    0.0000 C   0  0  0  0  0  0  0  0  0  0  0  0
    4.5079    0.8813    0.0000 C   0  0  0  0  0  0  0  0  0  0  0  0
    3.7934    0.4688    0.0000 C   0  0  0  0  0  0  0  0  0  0  0  0
    3.7934   -0.3563    0.0000 C   0  0  0  0  0  0  0  0  0  0  0  0
    3.0789   -0.7688    0.0000 C   0  0  0  0  0  0  0  0  0  0  0  0
    3.0789   -1.5938    0.0000 O   0  0  0  0  0  0  0  0  0  0  0  0
    2.3645   -0.3563    0.0000 C   0  0  0  0  0  0  0  0  0  0  0  0
    1.6500   -0.7688    0.0000 O   0  0  0  0  0  0  0  0  0  0  0  0
    2.3645    0.4687    0.0000 C   0  0  0  0  0  0  0  0  0  0  0  0
    3.0789    0.8813    0.0000 C   0  0  0  0  0  0  0  0  0  0  0  0
    4.5079   -0.7687    0.0000 C   0  0  0  0  0  0  0  0  0  0  0  0
    5.2224   -0.3562    0.0000 C   0  0  0  0  0  0  0  0  0  0  0  0
    5.9368   -0.7687    0.0000 C   0  0  0  0  0  0  0  0  0  0  0  0
    6.6513   -0.3562    0.0000 C   0  0  0  0  0  0  0  0  0  0  0  0
    6.6513    0.4688    0.0000 C   0  0  0  0  0  0  0  0  0  0  0  0
    5.9368    0.8813    0.0000 N   0  0  0  0  0  0  0  0  0  0  0  0
    5.9368    1.7063    0.0000 C   0  0  0  0  0  0  0  0  0  0  0  0
    6.6513    2.1187    0.0000 C   0  0  0  0  0  0  0  0  0  0  0  0
    6.6513    2.9438    0.0000 C   0  0  0  0  0  0  0  0  0  0  0  0
    5.9368   -1.5937    0.0000 C   0  0  0  0  0  0  0  0  0  0  0  0
    5.2224   -2.0063    0.0000 C   0  0  0  0  0  0  0  0  0  0  0  0
    4.5079   -1.5938    0.0000 C   0  0  0  0  0  0  0  0  0  0  0  0
  2  3  1  1
  3  4  1  0
  4  5  2  0
  5  6  1  0
  6  7  1  0
  6  8  2  0
  8  9  1  0
  8 10  1  0
 10 11  2  0
  4 11  1  0
  5 12  1  0
 12 13  2  0
  2 13  1  0
 13 14  1  0
 14 15  1  0
 15 16  1  0
 16 17  1  0
  2 17  1  0
 17 18  1  0
 18 19  1  0
 19 20  1  0
 14 21  2  0
 21 22  1  0
 22 23  2  0
 12 23  1  0
M  END
</t>
  </si>
  <si>
    <t xml:space="preserve">NCGC00260755
     RDKit          2D
 12 10  0  0  0  0  0  0  0  0999 V2000
    0.0000    0.0000    0.0000 Cl  0  0  0  0  0  0  0  0  0  0  0  0
    1.6500    0.0000    0.0000 Cl  0  0  0  0  0  0  0  0  0  0  0  0
   -0.7145   -5.3625    0.0000 N   0  0  0  0  0  0  0  0  0  0  0  0
    0.0000   -4.9500    0.0000 C   0  0  0  0  0  0  0  0  0  0  0  0
    0.7145   -5.3625    0.0000 N   0  0  0  0  0  0  0  0  0  0  0  0
    0.0000   -4.1250    0.0000 C   0  0  0  0  0  0  0  0  0  0  0  0
    0.7145   -3.7125    0.0000 C   0  0  0  0  0  0  0  0  0  0  0  0
    0.7145   -2.8875    0.0000 C   0  0  0  0  0  0  0  0  0  0  0  0
    0.0000   -2.4750    0.0000 C   0  0  0  0  0  0  0  0  0  0  0  0
    0.0000   -1.6500    0.0000 N   0  0  0  0  0  0  0  0  0  0  0  0
   -0.7145   -2.8875    0.0000 C   0  0  0  0  0  0  0  0  0  0  0  0
   -0.7145   -3.7125    0.0000 C   0  0  0  0  0  0  0  0  0  0  0  0
  3  4  1  0
  4  5  2  0
  4  6  1  0
  6  7  2  0
  7  8  1  0
  8  9  2  0
  9 10  1  0
  9 11  1  0
 11 12  2  0
  6 12  1  0
M  END
</t>
  </si>
  <si>
    <t xml:space="preserve">NCGC00260849
     RDKit          2D
 20 21  0  0  1  0  0  0  0  0999 V2000
    2.9751    0.4612    0.0000 C   0  0  0  0  0  0  0  0  0  0  0  0
    2.1640    0.3404    0.0000 C   0  0  0  0  0  0  0  0  0  0  0  0
    1.8065    1.0861    0.0000 C   0  0  0  0  0  0  0  0  0  0  0  0
    1.2324    1.6747    0.0000 C   0  0  0  0  0  0  0  0  0  0  0  0
    0.4496    1.9252    0.0000 C   0  0  0  0  0  0  0  0  0  0  0  0
   -0.1392    1.3471    0.0000 C   0  0  0  0  0  0  0  0  0  0  0  0
   -0.9696    1.2842    0.0000 C   0  0  0  0  0  0  0  0  0  0  0  0
   -1.1667    0.4724    0.0000 C   0  0  0  0  0  0  0  0  0  0  0  0
   -1.9793    0.5903    0.0000 C   0  0  0  0  0  0  0  0  0  0  0  0
   -2.5604    0.0155    0.0000 C   0  0  0  0  0  0  0  0  0  0  0  0
   -3.3568   -0.1623    0.0000 O   0  0  0  0  0  0  0  0  0  0  0  0
   -1.9698   -0.5470    0.0000 C   0  0  0  0  0  0  0  0  0  0  0  0
   -1.1667   -0.3628    0.0000 C   0  0  0  0  0  0  0  0  0  0  0  0
   -1.3911   -1.1538    0.0000 O   0  0  0  0  0  0  0  0  0  0  0  0
   -0.5410   -0.9023    0.0000 C   0  0  0  0  0  0  0  0  0  0  0  0
    0.2686   -1.0609    0.0000 C   0  0  0  0  0  0  0  0  0  0  0  0
    0.8425   -1.6582    0.0000 C   0  0  0  0  0  0  0  0  0  0  0  0
    1.5164   -1.1760    0.0000 C   0  0  0  0  0  0  0  0  0  0  0  0
    2.1079   -1.7422    0.0000 O   0  0  0  0  0  0  0  0  0  0  0  0
    1.8777   -0.4315    0.0000 O   0  0  0  0  0  0  0  0  0  0  0  0
  2  1  1  6
  2  3  1  0
  3  4  1  0
  4  5  1  0
  5  6  1  0
  6  7  2  0
  7  8  1  0
  8  9  1  0
  9 10  1  0
 10 11  1  1
 10 12  1  0
 12 13  1  0
  8 13  1  0
 13 14  1  1
 13 15  1  0
 15 16  1  0
 16 17  2  0
 17 18  1  0
 18 19  2  0
 18 20  1  0
  2 20  1  0
M  END
</t>
  </si>
  <si>
    <t xml:space="preserve">NCGC00261143
     RDKit          2D
 12 11  0  0  0  0  0  0  0  0999 V2000
    3.9296    0.2063    0.0000 N   0  0  0  0  0  0  0  0  0  0  0  0
    3.2151   -0.2062    0.0000 C   0  0  0  0  0  0  0  0  0  0  0  0
    2.5006    0.2063    0.0000 C   0  0  0  0  0  0  0  0  0  0  0  0
    1.7862   -0.2062    0.0000 C   0  0  0  0  0  0  0  0  0  0  0  0
    1.0717    0.2063    0.0000 C   0  0  0  0  0  0  0  0  0  0  0  0
    0.3572   -0.2063    0.0000 C   0  0  0  0  0  0  0  0  0  0  0  0
   -0.3572    0.2062    0.0000 C   0  0  0  0  0  0  0  0  0  0  0  0
   -1.0717   -0.2063    0.0000 C   0  0  0  0  0  0  0  0  0  0  0  0
   -1.7862    0.2062    0.0000 C   0  0  0  0  0  0  0  0  0  0  0  0
   -2.5006   -0.2063    0.0000 C   0  0  0  0  0  0  0  0  0  0  0  0
   -3.2151    0.2062    0.0000 C   0  0  0  0  0  0  0  0  0  0  0  0
   -3.9296   -0.2063    0.0000 N   0  0  0  0  0  0  0  0  0  0  0  0
  1  2  1  0
  2  3  1  0
  3  4  1  0
  4  5  1  0
  5  6  1  0
  6  7  1  0
  7  8  1  0
  8  9  1  0
  9 10  1  0
 10 11  1  0
 11 12  1  0
M  END
</t>
  </si>
  <si>
    <t xml:space="preserve">NCGC00260919
     RDKit          2D
 16 16  0  0  0  0  0  0  0  0999 V2000
    0.9377   -2.1914    0.0000 C   0  0  0  0  0  0  0  0  0  0  0  0
    0.2233   -1.7789    0.0000 N   0  0  0  0  0  0  0  0  0  0  0  0
   -0.4912   -2.1914    0.0000 C   0  0  0  0  0  0  0  0  0  0  0  0
    0.2233   -0.9539    0.0000 S   0  0  0  0  0  0  0  0  0  0  0  0
    1.0483   -0.9539    0.0000 O   0  0  0  0  0  0  0  0  0  0  0  0
   -0.6017   -0.9539    0.0000 O   0  0  0  0  0  0  0  0  0  0  0  0
    0.2233   -0.1289    0.0000 C   0  0  0  0  0  0  0  0  0  0  0  0
    0.9377    0.2836    0.0000 C   0  0  0  0  0  0  0  0  0  0  0  0
    1.6522   -0.1289    0.0000 C   0  0  0  0  0  0  0  0  0  0  0  0
    0.9377    1.1086    0.0000 C   0  0  0  0  0  0  0  0  0  0  0  0
    0.2233    1.5211    0.0000 C   0  0  0  0  0  0  0  0  0  0  0  0
   -0.4912    1.1086    0.0000 C   0  0  0  0  0  0  0  0  0  0  0  0
   -0.4912    0.2836    0.0000 C   0  0  0  0  0  0  0  0  0  0  0  0
   -1.2057    1.5211    0.0000 N   0  0  0  0  0  0  0  0  0  0  0  0
   -1.9201    1.1086    0.0000 O   0  0  0  0  0  0  0  0  0  0  0  0
   -1.2057    2.3461    0.0000 O   0  0  0  0  0  0  0  0  0  0  0  0
  1  2  1  0
  2  3  1  0
  2  4  1  0
  4  5  2  0
  4  6  2  0
  4  7  1  0
  7  8  2  0
  8  9  1  0
  8 10  1  0
 10 11  2  0
 11 12  1  0
 12 13  2  0
  7 13  1  0
 12 14  1  0
 14 15  1  0
 14 16  2  0
M  CHG  2  14   1  15  -1
M  END
</t>
  </si>
  <si>
    <t xml:space="preserve">NCGC00261218
     RDKit          2D
 17 19  0  0  0  0  0  0  0  0999 V2000
   -2.6300    1.5446    0.0000 C   0  0  0  0  0  0  0  0  0  0  0  0
   -1.9155    1.1321    0.0000 N   0  0  0  0  0  0  0  0  0  0  0  0
   -1.9155    0.3071    0.0000 C   0  0  0  0  0  0  0  0  0  0  0  0
   -2.6300   -0.1054    0.0000 O   0  0  0  0  0  0  0  0  0  0  0  0
   -1.2010   -0.1054    0.0000 C   0  0  0  0  0  0  0  0  0  0  0  0
   -0.4866    0.3071    0.0000 C   0  0  0  0  0  0  0  0  0  0  0  0
    0.2279   -0.1054    0.0000 C   0  0  0  0  0  0  0  0  0  0  0  0
    0.2279   -0.9304    0.0000 C   0  0  0  0  0  0  0  0  0  0  0  0
    1.0125   -1.1854    0.0000 N   0  0  0  0  0  0  0  0  0  0  0  0
    1.4974   -0.5179    0.0000 C   0  0  0  0  0  0  0  0  0  0  0  0
    2.3179   -0.4317    0.0000 C   0  0  0  0  0  0  0  0  0  0  0  0
    2.6535    0.3220    0.0000 C   0  0  0  0  0  0  0  0  0  0  0  0
    2.1686    0.9894    0.0000 C   0  0  0  0  0  0  0  0  0  0  0  0
    1.3481    0.9032    0.0000 C   0  0  0  0  0  0  0  0  0  0  0  0
    1.0125    0.1495    0.0000 C   0  0  0  0  0  0  0  0  0  0  0  0
   -0.4866   -1.3429    0.0000 C   0  0  0  0  0  0  0  0  0  0  0  0
   -1.2010   -0.9304    0.0000 N   0  0  0  0  0  0  0  0  0  0  0  0
  1  2  1  0
  2  3  1  0
  3  4  2  0
  3  5  1  0
  5  6  2  0
  6  7  1  0
  7  8  2  0
  8  9  1  0
  9 10  1  0
 10 11  2  0
 11 12  1  0
 12 13  2  0
 13 14  1  0
 14 15  2  0
  7 15  1  0
 10 15  1  0
  8 16  1  0
 16 17  2  0
  5 17  1  0
M  END
</t>
  </si>
  <si>
    <t xml:space="preserve">NCGC00261031
     RDKit          2D
 28 31  0  0  0  0  0  0  0  0999 V2000
    2.7864   -5.1325    0.0000 F   0  0  0  0  0  0  0  0  0  0  0  0
    2.5314   -4.3479    0.0000 C   0  0  0  0  0  0  0  0  0  0  0  0
    3.0835   -3.7348    0.0000 C   0  0  0  0  0  0  0  0  0  0  0  0
    2.8285   -2.9501    0.0000 C   0  0  0  0  0  0  0  0  0  0  0  0
    2.0216   -2.7786    0.0000 C   0  0  0  0  0  0  0  0  0  0  0  0
    1.4695   -3.3917    0.0000 C   0  0  0  0  0  0  0  0  0  0  0  0
    1.7245   -4.1763    0.0000 C   0  0  0  0  0  0  0  0  0  0  0  0
    1.7666   -1.9940    0.0000 C   0  0  0  0  0  0  0  0  0  0  0  0
    2.3187   -1.3809    0.0000 O   0  0  0  0  0  0  0  0  0  0  0  0
    0.9596   -1.8225    0.0000 C   0  0  0  0  0  0  0  0  0  0  0  0
    0.7047   -1.0379    0.0000 C   0  0  0  0  0  0  0  0  0  0  0  0
   -0.1023   -0.8663    0.0000 C   0  0  0  0  0  0  0  0  0  0  0  0
   -0.3572   -0.0817    0.0000 N   0  0  0  0  0  0  0  0  0  0  0  0
    0.1948    0.5314    0.0000 C   0  0  0  0  0  0  0  0  0  0  0  0
   -0.0601    1.3160    0.0000 C   0  0  0  0  0  0  0  0  0  0  0  0
   -0.8671    1.4875    0.0000 C   0  0  0  0  0  0  0  0  0  0  0  0
   -1.4191    0.8744    0.0000 C   0  0  0  0  0  0  0  0  0  0  0  0
   -1.1642    0.0898    0.0000 C   0  0  0  0  0  0  0  0  0  0  0  0
   -1.1220    2.2722    0.0000 N   0  0  0  0  0  0  0  0  0  0  0  0
   -0.6371    2.9396    0.0000 C   0  0  0  0  0  0  0  0  0  0  0  0
    0.1879    2.9396    0.0000 O   0  0  0  0  0  0  0  0  0  0  0  0
   -1.1220    3.6070    0.0000 N   0  0  0  0  0  0  0  0  0  0  0  0
   -1.9066    3.3521    0.0000 C   0  0  0  0  0  0  0  0  0  0  0  0
   -1.9066    2.5271    0.0000 C   0  0  0  0  0  0  0  0  0  0  0  0
   -2.6211    2.1146    0.0000 C   0  0  0  0  0  0  0  0  0  0  0  0
   -3.3356    2.5271    0.0000 C   0  0  0  0  0  0  0  0  0  0  0  0
   -3.3356    3.3521    0.0000 C   0  0  0  0  0  0  0  0  0  0  0  0
   -2.6211    3.7646    0.0000 C   0  0  0  0  0  0  0  0  0  0  0  0
  1  2  1  0
  2  3  2  0
  3  4  1  0
  4  5  2  0
  5  6  1  0
  6  7  2  0
  2  7  1  0
  5  8  1  0
  8  9  2  0
  8 10  1  0
 10 11  1  0
 11 12  1  0
 12 13  1  0
 13 14  1  0
 14 15  1  0
 15 16  1  0
 16 17  1  0
 17 18  2  0
 13 18  1  0
 16 19  1  0
 19 20  1  0
 20 21  2  0
 20 22  1  0
 22 23  1  0
 23 24  2  0
 19 24  1  0
 24 25  1  0
 25 26  2  0
 26 27  1  0
 27 28  2  0
 23 28  1  0
M  END
</t>
  </si>
  <si>
    <t xml:space="preserve">NCGC00261316
     RDKit          2D
 23 25  0  0  0  0  0  0  0  0999 V2000
    0.0000    0.0000    0.0000 Cl  0  0  0  0  0  0  0  0  0  0  0  0
    6.3122    2.2051    0.0000 C   0  0  0  0  0  0  0  0  0  0  0  0
    5.7978    1.5601    0.0000 C   0  0  0  0  0  0  0  0  0  0  0  0
    6.1558    0.8168    0.0000 N   0  0  0  0  0  0  0  0  0  0  0  0
    5.7978    0.0735    0.0000 N   0  0  0  0  0  0  0  0  0  0  0  0
    4.9935   -0.1101    0.0000 C   0  0  0  0  0  0  0  0  0  0  0  0
    4.8099   -0.9144    0.0000 C   0  0  0  0  0  0  0  0  0  0  0  0
    4.0216   -1.1576    0.0000 C   0  0  0  0  0  0  0  0  0  0  0  0
    3.8380   -1.9619    0.0000 C   0  0  0  0  0  0  0  0  0  0  0  0
    4.4428   -2.5231    0.0000 C   0  0  0  0  0  0  0  0  0  0  0  0
    4.2592   -3.3274    0.0000 N   0  0  0  0  0  0  0  0  0  0  0  0
    5.2311   -2.2799    0.0000 C   0  0  0  0  0  0  0  0  0  0  0  0
    5.4147   -1.4756    0.0000 C   0  0  0  0  0  0  0  0  0  0  0  0
    4.3485    0.4043    0.0000 C   0  0  0  0  0  0  0  0  0  0  0  0
    4.3485    1.2293    0.0000 C   0  0  0  0  0  0  0  0  0  0  0  0
    4.9935    1.7436    0.0000 C   0  0  0  0  0  0  0  0  0  0  0  0
    3.6340    1.6418    0.0000 C   0  0  0  0  0  0  0  0  0  0  0  0
    2.9195    1.2293    0.0000 C   0  0  0  0  0  0  0  0  0  0  0  0
    2.1349    1.4842    0.0000 O   0  0  0  0  0  0  0  0  0  0  0  0
    1.6500    0.8168    0.0000 C   0  0  0  0  0  0  0  0  0  0  0  0
    2.1349    0.1493    0.0000 O   0  0  0  0  0  0  0  0  0  0  0  0
    2.9195    0.4043    0.0000 C   0  0  0  0  0  0  0  0  0  0  0  0
    3.6340   -0.0082    0.0000 C   0  0  0  0  0  0  0  0  0  0  0  0
  2  3  1  0
  3  4  2  0
  4  5  1  0
  5  6  2  0
  6  7  1  0
  7  8  2  0
  8  9  1  0
  9 10  2  0
 10 11  1  0
 10 12  1  0
 12 13  2  0
  7 13  1  0
  6 14  1  0
 14 15  2  0
 15 16  1  0
  3 16  1  0
 15 17  1  0
 17 18  2  0
 18 19  1  0
 19 20  1  0
 20 21  1  0
 21 22  1  0
 18 22  1  0
 22 23  2  0
 14 23  1  0
M  END
</t>
  </si>
  <si>
    <t xml:space="preserve">NCGC00261102
     RDKit          2D
 18 19  0  0  0  0  0  0  0  0999 V2000
   -0.6181    2.8994    0.0000 C   0  0  0  0  0  0  0  0  0  0  0  0
   -0.6181    2.0744    0.0000 C   0  0  0  0  0  0  0  0  0  0  0  0
    0.0964    1.6619    0.0000 C   0  0  0  0  0  0  0  0  0  0  0  0
    0.0964    0.8369    0.0000 N   0  0  0  0  0  0  0  0  0  0  0  0
   -0.6181    0.4244    0.0000 C   0  0  0  0  0  0  0  0  0  0  0  0
   -0.6181   -0.4006    0.0000 C   0  0  0  0  0  0  0  0  0  0  0  0
   -1.4027   -0.6555    0.0000 N   0  0  0  0  0  0  0  0  0  0  0  0
   -1.6576   -1.4401    0.0000 C   0  0  0  0  0  0  0  0  0  0  0  0
   -1.8876    0.0119    0.0000 C   0  0  0  0  0  0  0  0  0  0  0  0
   -1.4027    0.6794    0.0000 N   0  0  0  0  0  0  0  0  0  0  0  0
    0.0964   -0.8131    0.0000 C   0  0  0  0  0  0  0  0  0  0  0  0
    0.0964   -1.6381    0.0000 O   0  0  0  0  0  0  0  0  0  0  0  0
    0.8109   -0.4006    0.0000 N   0  0  0  0  0  0  0  0  0  0  0  0
    1.5253   -0.8131    0.0000 C   0  0  0  0  0  0  0  0  0  0  0  0
    1.5253   -1.6381    0.0000 C   0  0  0  0  0  0  0  0  0  0  0  0
    2.2398   -2.0506    0.0000 C   0  0  0  0  0  0  0  0  0  0  0  0
    0.8109    0.4244    0.0000 C   0  0  0  0  0  0  0  0  0  0  0  0
    1.5253    0.8369    0.0000 O   0  0  0  0  0  0  0  0  0  0  0  0
  1  2  1  0
  2  3  1  0
  3  4  1  0
  4  5  1  0
  5  6  2  0
  6  7  1  0
  7  8  1  0
  7  9  1  0
  9 10  2  0
  5 10  1  0
  6 11  1  0
 11 12  2  0
 11 13  1  0
 13 14  1  0
 14 15  1  0
 15 16  1  0
 13 17  1  0
  4 17  1  0
 17 18  2  0
M  END
</t>
  </si>
  <si>
    <t xml:space="preserve">NCGC00261082
     RDKit          2D
 12 11  0  0  0  0  0  0  0  0999 V2000
    1.0313    1.7862    0.0000 C   0  0  0  0  0  0  0  0  0  0  0  0
    1.4438    1.0717    0.0000 N   0  0  0  0  0  0  0  0  0  0  0  0
    2.2688    1.0717    0.0000 C   0  0  0  0  0  0  0  0  0  0  0  0
    1.0313    0.3572    0.0000 C   0  0  0  0  0  0  0  0  0  0  0  0
    1.4437   -0.3572    0.0000 O   0  0  0  0  0  0  0  0  0  0  0  0
    0.2062    0.3572    0.0000 N   0  0  0  0  0  0  0  0  0  0  0  0
   -0.2063   -0.3572    0.0000 N   0  0  0  0  0  0  0  0  0  0  0  0
   -1.0313   -0.3572    0.0000 C   0  0  0  0  0  0  0  0  0  0  0  0
   -1.4437    0.3572    0.0000 O   0  0  0  0  0  0  0  0  0  0  0  0
   -1.4438   -1.0717    0.0000 N   0  0  0  0  0  0  0  0  0  0  0  0
   -1.0313   -1.7862    0.0000 C   0  0  0  0  0  0  0  0  0  0  0  0
   -2.2688   -1.0717    0.0000 C   0  0  0  0  0  0  0  0  0  0  0  0
  1  2  1  0
  2  3  1  0
  2  4  1  0
  4  5  2  0
  4  6  1  0
  6  7  2  0
  7  8  1  0
  8  9  2  0
  8 10  1  0
 10 11  1  0
 10 12  1  0
M  END
</t>
  </si>
  <si>
    <t xml:space="preserve">NCGC00260868
     RDKit          2D
 17 17  0  0  0  0  0  0  0  0999 V2000
    0.6989   -2.3051    0.0000 C   0  0  0  0  0  0  0  0  0  0  0  0
   -0.1261   -2.3051    0.0000 C   0  0  0  0  0  0  0  0  0  0  0  0
   -0.9511   -2.3051    0.0000 C   0  0  0  0  0  0  0  0  0  0  0  0
   -0.1261   -3.1301    0.0000 C   0  0  0  0  0  0  0  0  0  0  0  0
   -0.1261   -1.4801    0.0000 C   0  0  0  0  0  0  0  0  0  0  0  0
    0.5884   -1.0676    0.0000 C   0  0  0  0  0  0  0  0  0  0  0  0
    0.5884   -0.2426    0.0000 C   0  0  0  0  0  0  0  0  0  0  0  0
   -0.1261    0.1699    0.0000 C   0  0  0  0  0  0  0  0  0  0  0  0
   -0.8406   -0.2426    0.0000 C   0  0  0  0  0  0  0  0  0  0  0  0
   -0.8406   -1.0676    0.0000 C   0  0  0  0  0  0  0  0  0  0  0  0
   -0.1261    0.9949    0.0000 S   0  0  0  0  0  0  0  0  0  0  0  0
   -0.9511    0.9949    0.0000 O   0  0  0  0  0  0  0  0  0  0  0  0
    0.6989    0.9949    0.0000 O   0  0  0  0  0  0  0  0  0  0  0  0
   -0.1261    1.8199    0.0000 C   0  0  0  0  0  0  0  0  0  0  0  0
    0.5884    2.2324    0.0000 C   0  0  0  0  0  0  0  0  0  0  0  0
    0.5884    3.0574    0.0000 C   0  0  0  0  0  0  0  0  0  0  0  0
    0.5884    3.8824    0.0000 N   0  0  0  0  0  0  0  0  0  0  0  0
  1  2  1  0
  2  3  1  0
  2  4  1  0
  2  5  1  0
  5  6  2  0
  6  7  1  0
  7  8  2  0
  8  9  1  0
  9 10  2  0
  5 10  1  0
  8 11  1  0
 11 12  2  0
 11 13  2  0
 11 14  1  0
 14 15  2  0
 15 16  1  0
 16 17  3  0
M  END
</t>
  </si>
  <si>
    <t xml:space="preserve">NCGC00260726
     RDKit          2D
  9  9  0  0  0  0  0  0  0  0999 V2000
   -0.7145   -1.4208    0.0000 O   0  0  0  0  0  0  0  0  0  0  0  0
    0.0000   -1.0083    0.0000 C   0  0  0  0  0  0  0  0  0  0  0  0
    0.7145   -1.4208    0.0000 O   0  0  0  0  0  0  0  0  0  0  0  0
    0.0000   -0.1833    0.0000 C   0  0  0  0  0  0  0  0  0  0  0  0
    0.7145    0.2292    0.0000 C   0  0  0  0  0  0  0  0  0  0  0  0
    0.7145    1.0542    0.0000 C   0  0  0  0  0  0  0  0  0  0  0  0
    0.0000    1.4667    0.0000 C   0  0  0  0  0  0  0  0  0  0  0  0
   -0.7145    1.0542    0.0000 N   0  0  0  0  0  0  0  0  0  0  0  0
   -0.7145    0.2292    0.0000 C   0  0  0  0  0  0  0  0  0  0  0  0
  1  2  1  0
  2  3  2  0
  2  4  1  0
  4  5  1  0
  5  6  1  0
  6  7  1  0
  7  8  1  0
  8  9  1  0
  4  9  1  0
M  END
</t>
  </si>
  <si>
    <t xml:space="preserve">NCGC00261344
     RDKit          2D
 36 37  0  0  1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7.8420   -0.4877    0.0000 C   0  0  0  0  0  0  0  0  0  0  0  0
    7.2899   -1.1008    0.0000 C   0  0  0  0  0  0  0  0  0  0  0  0
    7.5449   -1.8854    0.0000 N   0  0  0  0  0  0  0  0  0  0  0  0
    6.4830   -0.9292    0.0000 C   0  0  0  0  0  0  0  0  0  0  0  0
    6.2280   -0.1446    0.0000 N   0  0  0  0  0  0  0  0  0  0  0  0
    6.7130    0.5228    0.0000 C   0  0  0  0  0  0  0  0  0  0  0  0
    6.2280    1.1902    0.0000 C   0  0  0  0  0  0  0  0  0  0  0  0
    5.4434    0.9353    0.0000 C   0  0  0  0  0  0  0  0  0  0  0  0
    4.7289    1.3478    0.0000 C   0  0  0  0  0  0  0  0  0  0  0  0
    4.0145    0.9353    0.0000 C   0  0  0  0  0  0  0  0  0  0  0  0
    4.0145    0.1103    0.0000 C   0  0  0  0  0  0  0  0  0  0  0  0
    3.3000   -0.3022    0.0000 Br  0  0  0  0  0  0  0  0  0  0  0  0
    4.7289   -0.3022    0.0000 C   0  0  0  0  0  0  0  0  0  0  0  0
    5.4434    0.1103    0.0000 C   0  0  0  0  0  0  0  0  0  0  0  0
    2.1275   -5.3709    0.0000 C   0  0  0  0  0  0  0  0  0  0  0  0
    1.5755   -5.9840    0.0000 C   0  0  0  0  0  0  0  0  0  0  0  0
    1.8304   -6.7686    0.0000 N   0  0  0  0  0  0  0  0  0  0  0  0
    0.7685   -5.8125    0.0000 C   0  0  0  0  0  0  0  0  0  0  0  0
    0.5136   -5.0278    0.0000 N   0  0  0  0  0  0  0  0  0  0  0  0
    0.9985   -4.3604    0.0000 C   0  0  0  0  0  0  0  0  0  0  0  0
    0.5136   -3.6930    0.0000 C   0  0  0  0  0  0  0  0  0  0  0  0
   -0.2710   -3.9479    0.0000 C   0  0  0  0  0  0  0  0  0  0  0  0
   -0.9855   -3.5354    0.0000 C   0  0  0  0  0  0  0  0  0  0  0  0
   -1.7000   -3.9479    0.0000 C   0  0  0  0  0  0  0  0  0  0  0  0
   -1.7000   -4.7729    0.0000 C   0  0  0  0  0  0  0  0  0  0  0  0
   -2.4145   -5.1854    0.0000 Br  0  0  0  0  0  0  0  0  0  0  0  0
   -0.9855   -5.1854    0.0000 C   0  0  0  0  0  0  0  0  0  0  0  0
   -0.2710   -4.7729    0.0000 C   0  0  0  0  0  0  0  0  0  0  0  0
  1  2  1  0
  2  3  2  0
  2  4  1  0
  4  5  2  0
  5  6  1  0
  6  7  1  0
  6  8  2  0
 10  9  1  6
 10 11  1  0
 10 12  1  0
 12 13  1  0
 13 14  1  0
 14 15  1  0
 15 16  1  0
 16 17  2  0
 17 18  1  0
 18 19  2  0
 19 20  1  0
 19 21  1  0
 21 22  2  0
 13 22  1  0
 16 22  1  0
 24 23  1  6
 24 25  1  0
 24 26  1  0
 26 27  1  0
 27 28  1  0
 28 29  1  0
 29 30  1  0
 30 31  2  0
 31 32  1  0
 32 33  2  0
 33 34  1  0
 33 35  1  0
 35 36  2  0
 27 36  1  0
 30 36  1  0
M  END
</t>
  </si>
  <si>
    <t xml:space="preserve">NCGC00261253
     RDKit          2D
 11 11  0  0  0  0  0  0  0  0999 V2000
    0.6495   -2.2500    0.0000 N   0  0  0  0  0  0  0  0  0  0  0  0
    0.6495   -1.4250    0.0000 N   0  0  0  0  0  0  0  0  0  0  0  0
   -0.0650   -1.0125    0.0000 C   0  0  0  0  0  0  0  0  0  0  0  0
   -0.7794   -1.4250    0.0000 O   0  0  0  0  0  0  0  0  0  0  0  0
   -0.0650   -0.1875    0.0000 C   0  0  0  0  0  0  0  0  0  0  0  0
    0.6495    0.2250    0.0000 C   0  0  0  0  0  0  0  0  0  0  0  0
    0.6495    1.0500    0.0000 C   0  0  0  0  0  0  0  0  0  0  0  0
   -0.0650    1.4625    0.0000 C   0  0  0  0  0  0  0  0  0  0  0  0
   -0.0650    2.2875    0.0000 O   0  0  0  0  0  0  0  0  0  0  0  0
   -0.7794    1.0500    0.0000 C   0  0  0  0  0  0  0  0  0  0  0  0
   -0.7794    0.2250    0.0000 C   0  0  0  0  0  0  0  0  0  0  0  0
  1  2  1  0
  2  3  1  0
  3  4  2  0
  3  5  1  0
  5  6  2  0
  6  7  1  0
  7  8  2  0
  8  9  1  0
  8 10  1  0
 10 11  2  0
  5 11  1  0
M  END
</t>
  </si>
  <si>
    <t xml:space="preserve">NCGC00261100
     RDKit          2D
 14 14  0  0  0  0  0  0  0  0999 V2000
    0.0000    0.0000    0.0000 Br  0  0  0  0  0  0  0  0  0  0  0  0
    1.6500   -0.7615    0.0000 N   0  0  0  0  0  0  0  0  0  0  0  0
    2.3645   -0.3490    0.0000 C   0  0  0  0  0  0  0  0  0  0  0  0
    2.3645    0.4760    0.0000 C   0  0  0  0  0  0  0  0  0  0  0  0
    3.0789    0.8885    0.0000 C   0  0  0  0  0  0  0  0  0  0  0  0
    3.7934    0.4760    0.0000 C   0  0  0  0  0  0  0  0  0  0  0  0
    3.7934   -0.3490    0.0000 C   0  0  0  0  0  0  0  0  0  0  0  0
    3.0789   -0.7615    0.0000 C   0  0  0  0  0  0  0  0  0  0  0  0
    4.5079   -0.7615    0.0000 C   0  0  0  0  0  0  0  0  0  0  0  0
    5.2224   -0.3490    0.0000 C   0  0  0  0  0  0  0  0  0  0  0  0
    5.9368   -0.7615    0.0000 O   0  0  0  0  0  0  0  0  0  0  0  0
    5.2224    0.4760    0.0000 C   0  0  0  0  0  0  0  0  0  0  0  0
    5.9368    0.8885    0.0000 O   0  0  0  0  0  0  0  0  0  0  0  0
    4.5079    0.8885    0.0000 C   0  0  0  0  0  0  0  0  0  0  0  0
  2  3  1  0
  3  4  1  0
  4  5  1  0
  5  6  1  0
  6  7  2  0
  7  8  1  0
  3  8  1  0
  7  9  1  0
  9 10  2  0
 10 11  1  0
 10 12  1  0
 12 13  1  0
 12 14  2  0
  6 14  1  0
M  END
</t>
  </si>
  <si>
    <t xml:space="preserve">NCGC00261345
     RDKit          2D
 38 40  0  0  1  0  0  0  0  0999 V2000
    0.0000    0.0000    0.0000 Cl  0  0  0  0  0  0  0  0  0  0  0  0
    1.6500    0.0000    0.0000 Cl  0  0  0  0  0  0  0  0  0  0  0  0
    3.8702   -1.9055    0.0000 C   0  0  0  0  0  0  0  0  0  0  0  0
    3.2650   -2.4662    0.0000 C   0  0  0  0  0  0  0  0  0  0  0  0
    2.4769   -2.2223    0.0000 C   0  0  0  0  0  0  0  0  0  0  0  0
    3.4480   -3.2706    0.0000 C   0  0  0  0  0  0  0  0  0  0  0  0
    2.8427   -3.8313    0.0000 C   0  0  0  0  0  0  0  0  0  0  0  0
    2.0546   -3.5875    0.0000 C   0  0  0  0  0  0  0  0  0  0  0  0
    1.4494   -4.1481    0.0000 C   0  0  0  0  0  0  0  0  0  0  0  0
    0.6244   -4.1481    0.0000 C   0  0  0  0  0  0  0  0  0  0  0  0
    0.2119   -4.8626    0.0000 C   0  0  0  0  0  0  0  0  0  0  0  0
   -0.6131   -4.8626    0.0000 N   0  0  0  0  0  0  0  0  0  0  0  0
   -1.0256   -4.1481    0.0000 C   0  0  0  0  0  0  0  0  0  0  0  0
   -1.0256   -5.5771    0.0000 C   0  0  0  0  0  0  0  0  0  0  0  0
   -1.8506   -5.5771    0.0000 C   0  0  0  0  0  0  0  0  0  0  0  0
   -2.2631   -6.2915    0.0000 C   0  0  0  0  0  0  0  0  0  0  0  0
   -3.0881   -6.2915    0.0000 C   0  0  0  0  0  0  0  0  0  0  0  0
   -3.5730   -5.6241    0.0000 N   0  0  0  0  0  0  0  0  0  0  0  0
   -4.3577   -5.8790    0.0000 C   0  0  0  0  0  0  0  0  0  0  0  0
   -4.3577   -6.7040    0.0000 C   0  0  0  0  0  0  0  0  0  0  0  0
   -3.5730   -6.9590    0.0000 N   0  0  0  0  0  0  0  0  0  0  0  0
   -5.0721   -7.1165    0.0000 C   0  0  0  0  0  0  0  0  0  0  0  0
   -5.7866   -6.7040    0.0000 C   0  0  0  0  0  0  0  0  0  0  0  0
   -5.7866   -5.8790    0.0000 C   0  0  0  0  0  0  0  0  0  0  0  0
   -5.0721   -5.4665    0.0000 C   0  0  0  0  0  0  0  0  0  0  0  0
    1.6323   -4.9526    0.0000 C   0  0  0  0  0  0  0  0  0  0  0  0
    2.4205   -5.1964    0.0000 C   0  0  0  0  0  0  0  0  0  0  0  0
    3.0257   -4.6357    0.0000 C   0  0  0  0  0  0  0  0  0  0  0  0
    3.8138   -4.8795    0.0000 C   0  0  0  0  0  0  0  0  0  0  0  0
    4.4190   -4.3189    0.0000 C   0  0  0  0  0  0  0  0  0  0  0  0
    5.2072   -4.5627    0.0000 F   0  0  0  0  0  0  0  0  0  0  0  0
    4.2361   -3.5144    0.0000 C   0  0  0  0  0  0  0  0  0  0  0  0
    0.7685   -3.6823    0.0000 O   0  0  0  0  0  0  0  0  0  0  0  0
    0.8314   -2.8597    0.0000 C   0  0  0  0  0  0  0  0  0  0  0  0
    1.5753   -2.5029    0.0000 O   0  0  0  0  0  0  0  0  0  0  0  0
    0.1505   -2.3939    0.0000 C   0  0  0  0  0  0  0  0  0  0  0  0
   -0.2062   -1.6500    0.0000 C   0  0  0  0  0  0  0  0  0  0  0  0
   -0.6721   -2.3309    0.0000 C   0  0  0  0  0  0  0  0  0  0  0  0
  3  4  1  0
  4  5  1  0
  4  6  1  0
  6  7  2  0
  7  8  1  0
  8  9  1  0
  9 10  1  6
 10 11  1  0
 11 12  1  0
 12 13  1  0
 12 14  1  0
 14 15  1  0
 15 16  1  0
 16 17  1  0
 17 18  2  0
 18 19  1  0
 19 20  2  0
 20 21  1  0
 17 21  1  0
 20 22  1  0
 22 23  2  0
 23 24  1  0
 24 25  2  0
 19 25  1  0
  9 26  1  0
 26 27  1  0
 27 28  1  0
  7 28  1  0
 28 29  2  0
 29 30  1  0
 30 31  1  0
 30 32  2  0
  6 32  1  0
  9 33  1  0
 33 34  1  0
 34 35  2  0
 34 36  1  0
 36 37  1  0
 37 38  1  0
 36 38  1  0
M  END
</t>
  </si>
  <si>
    <t xml:space="preserve">NCGC00260804
     RDKit          2D
 16 17  0  0  0  0  0  0  0  0999 V2000
    1.5683   -1.1069    0.0000 N   0  0  0  0  0  0  0  0  0  0  0  0
    1.0929   -0.4327    0.0000 C   0  0  0  0  0  0  0  0  0  0  0  0
    1.5778    0.2348    0.0000 C   0  0  0  0  0  0  0  0  0  0  0  0
    1.0929    0.9022    0.0000 C   0  0  0  0  0  0  0  0  0  0  0  0
    0.3083    0.6473    0.0000 C   0  0  0  0  0  0  0  0  0  0  0  0
    0.3083   -0.1777    0.0000 C   0  0  0  0  0  0  0  0  0  0  0  0
   -0.4062   -0.5902    0.0000 C   0  0  0  0  0  0  0  0  0  0  0  0
   -1.1207   -0.1777    0.0000 C   0  0  0  0  0  0  0  0  0  0  0  0
   -1.1207    0.6473    0.0000 C   0  0  0  0  0  0  0  0  0  0  0  0
   -0.4062    1.0598    0.0000 C   0  0  0  0  0  0  0  0  0  0  0  0
   -1.8352    1.0598    0.0000 C   0  0  0  0  0  0  0  0  0  0  0  0
   -1.8352    1.8848    0.0000 O   0  0  0  0  0  0  0  0  0  0  0  0
   -2.5496    0.6473    0.0000 O   0  0  0  0  0  0  0  0  0  0  0  0
    1.1046   -1.2576    0.0000 C   0  0  0  0  0  0  0  0  0  0  0  0
    0.3960   -1.6802    0.0000 O   0  0  0  0  0  0  0  0  0  0  0  0
    1.8248   -1.6599    0.0000 O   0  0  0  0  0  0  0  0  0  0  0  0
  1  2  1  0
  2  3  1  0
  3  4  1  0
  4  5  1  0
  5  6  2  0
  2  6  1  0
  6  7  1  0
  7  8  2  0
  8  9  1  0
  9 10  2  0
  5 10  1  0
  9 11  1  0
 11 12  1  0
 11 13  2  0
  2 14  1  0
 14 15  1  0
 14 16  2  0
M  END
</t>
  </si>
  <si>
    <t xml:space="preserve">NCGC00261111
     RDKit          2D
 23 25  0  0  0  0  0  0  0  0999 V2000
    1.2115   -1.9908    0.0000 O   0  0  0  0  0  0  0  0  0  0  0  0
    0.4970   -2.4033    0.0000 C   0  0  0  0  0  0  0  0  0  0  0  0
   -0.2174   -1.9908    0.0000 C   0  0  0  0  0  0  0  0  0  0  0  0
   -0.9319   -2.4033    0.0000 C   0  0  0  0  0  0  0  0  0  0  0  0
   -0.9319   -3.2283    0.0000 C   0  0  0  0  0  0  0  0  0  0  0  0
   -0.2174   -3.6408    0.0000 C   0  0  0  0  0  0  0  0  0  0  0  0
    0.4970   -3.2283    0.0000 C   0  0  0  0  0  0  0  0  0  0  0  0
   -0.2174   -1.1658    0.0000 N   0  0  0  0  0  0  0  0  0  0  0  0
    0.4970   -0.7533    0.0000 C   0  0  0  0  0  0  0  0  0  0  0  0
    0.4970    0.0717    0.0000 C   0  0  0  0  0  0  0  0  0  0  0  0
   -0.2174    0.4842    0.0000 C   0  0  0  0  0  0  0  0  0  0  0  0
   -0.9319    0.0717    0.0000 N   0  0  0  0  0  0  0  0  0  0  0  0
   -0.9319   -0.7533    0.0000 C   0  0  0  0  0  0  0  0  0  0  0  0
   -1.6464   -1.1658    0.0000 O   0  0  0  0  0  0  0  0  0  0  0  0
   -0.2174    1.3092    0.0000 C   0  0  0  0  0  0  0  0  0  0  0  0
    0.4970    1.7217    0.0000 C   0  0  0  0  0  0  0  0  0  0  0  0
    0.4970    2.5467    0.0000 C   0  0  0  0  0  0  0  0  0  0  0  0
   -0.2174    2.9592    0.0000 C   0  0  0  0  0  0  0  0  0  0  0  0
   -0.9319    2.5467    0.0000 C   0  0  0  0  0  0  0  0  0  0  0  0
   -0.9319    1.7217    0.0000 C   0  0  0  0  0  0  0  0  0  0  0  0
    1.2115    2.9592    0.0000 N   0  0  0  0  0  0  0  0  0  0  0  0
    1.2115    3.7842    0.0000 O   0  0  0  0  0  0  0  0  0  0  0  0
    1.9260    2.5467    0.0000 O   0  0  0  0  0  0  0  0  0  0  0  0
  1  2  1  0
  2  3  2  0
  3  4  1  0
  4  5  2  0
  5  6  1  0
  6  7  2  0
  2  7  1  0
  3  8  1  0
  8  9  1  0
  9 10  1  0
 10 11  2  0
 11 12  1  0
 12 13  1  0
  8 13  1  0
 13 14  2  0
 11 15  1  0
 15 16  2  0
 16 17  1  0
 17 18  2  0
 18 19  1  0
 19 20  2  0
 15 20  1  0
 17 21  1  0
 21 22  1  0
 21 23  2  0
M  CHG  2  21   1  22  -1
M  END
</t>
  </si>
  <si>
    <t xml:space="preserve">NCGC00261632
     RDKit          2D
 18 20  0  0  0  0  0  0  0  0999 V2000
    0.2625   -2.5842    0.0000 O   0  0  0  0  0  0  0  0  0  0  0  0
    0.7475   -1.9167    0.0000 C   0  0  0  0  0  0  0  0  0  0  0  0
    1.5725   -1.9167    0.0000 N   0  0  0  0  0  0  0  0  0  0  0  0
    1.8274   -1.1321    0.0000 C   0  0  0  0  0  0  0  0  0  0  0  0
    2.6120   -0.8772    0.0000 O   0  0  0  0  0  0  0  0  0  0  0  0
    1.1600   -0.6472    0.0000 C   0  0  0  0  0  0  0  0  0  0  0  0
    0.4925   -1.1321    0.0000 S   0  0  0  0  0  0  0  0  0  0  0  0
    1.1600    0.1778    0.0000 C   0  0  0  0  0  0  0  0  0  0  0  0
    0.4455    0.5903    0.0000 C   0  0  0  0  0  0  0  0  0  0  0  0
    0.4455    1.4153    0.0000 C   0  0  0  0  0  0  0  0  0  0  0  0
   -0.2690    1.8278    0.0000 C   0  0  0  0  0  0  0  0  0  0  0  0
   -0.9834    1.4153    0.0000 C   0  0  0  0  0  0  0  0  0  0  0  0
   -1.6979    1.8278    0.0000 N   0  0  0  0  0  0  0  0  0  0  0  0
   -2.4124    1.4153    0.0000 C   0  0  0  0  0  0  0  0  0  0  0  0
   -2.4124    0.5903    0.0000 C   0  0  0  0  0  0  0  0  0  0  0  0
   -1.6979    0.1778    0.0000 N   0  0  0  0  0  0  0  0  0  0  0  0
   -0.9834    0.5903    0.0000 C   0  0  0  0  0  0  0  0  0  0  0  0
   -0.2690    0.1778    0.0000 C   0  0  0  0  0  0  0  0  0  0  0  0
  1  2  2  0
  2  3  1  0
  3  4  1  0
  4  5  2  0
  4  6  1  0
  6  7  1  0
  2  7  1  0
  6  8  2  0
  8  9  1  0
  9 10  2  0
 10 11  1  0
 11 12  2  0
 12 13  1  0
 13 14  2  0
 14 15  1  0
 15 16  2  0
 16 17  1  0
 12 17  1  0
 17 18  2  0
  9 18  1  0
M  END
</t>
  </si>
  <si>
    <t xml:space="preserve">NCGC00261857
     RDKit          2D
 16 16  0  0  1  0  0  0  0  0999 V2000
   -0.7145   -1.7531    0.0000 N   0  0  0  0  0  0  0  0  0  0  0  0
    0.0000   -1.3406    0.0000 C   0  0  0  0  0  0  0  0  0  0  0  0
    0.0000   -0.5156    0.0000 C   0  0  0  0  0  0  0  0  0  0  0  0
   -0.7145   -0.1031    0.0000 C   0  0  0  0  0  0  0  0  0  0  0  0
   -0.7145    0.7219    0.0000 C   0  0  0  0  0  0  0  0  0  0  0  0
    0.0000    1.1344    0.0000 C   0  0  0  0  0  0  0  0  0  0  0  0
    0.0000    1.9594    0.0000 C   0  0  0  0  0  0  0  0  0  0  0  0
   -0.7145    2.3719    0.0000 C   0  0  0  0  0  0  0  0  0  0  0  0
   -1.4289    1.9594    0.0000 C   0  0  0  0  0  0  0  0  0  0  0  0
   -1.4289    1.1344    0.0000 C   0  0  0  0  0  0  0  0  0  0  0  0
    0.7145   -0.1031    0.0000 C   0  0  0  0  0  0  0  0  0  0  0  0
    0.7145    0.7219    0.0000 O   0  0  0  0  0  0  0  0  0  0  0  0
    1.4289   -0.5156    0.0000 O   0  0  0  0  0  0  0  0  0  0  0  0
    0.7145   -1.7531    0.0000 C   0  0  0  0  0  0  0  0  0  0  0  0
    1.4289   -1.3406    0.0000 O   0  0  0  0  0  0  0  0  0  0  0  0
    0.7145   -2.5781    0.0000 O   0  0  0  0  0  0  0  0  0  0  0  0
  2  1  1  1
  2  3  1  0
  3  4  1  6
  4  5  1  0
  5  6  2  0
  6  7  1  0
  7  8  2  0
  8  9  1  0
  9 10  2  0
  5 10  1  0
  3 11  1  0
 11 12  1  0
 11 13  2  0
  2 14  1  0
 14 15  1  0
 14 16  2  0
M  END
</t>
  </si>
  <si>
    <t xml:space="preserve">NCGC00261729
     RDKit          2D
 20 21  0  0  0  0  0  0  0  0999 V2000
   -0.8216   -1.8769    0.0000 O   0  0  0  0  0  0  0  0  0  0  0  0
   -0.8216   -1.0519    0.0000 C   0  0  0  0  0  0  0  0  0  0  0  0
   -0.1072   -0.6394    0.0000 C   0  0  0  0  0  0  0  0  0  0  0  0
   -0.1072    0.1856    0.0000 C   0  0  0  0  0  0  0  0  0  0  0  0
   -0.8216    0.5981    0.0000 C   0  0  0  0  0  0  0  0  0  0  0  0
   -1.5361    0.1856    0.0000 C   0  0  0  0  0  0  0  0  0  0  0  0
   -1.5361   -0.6394    0.0000 C   0  0  0  0  0  0  0  0  0  0  0  0
   -2.2506   -1.0519    0.0000 O   0  0  0  0  0  0  0  0  0  0  0  0
   -2.2506    0.5981    0.0000 N   0  0  0  0  0  0  0  0  0  0  0  0
   -2.9651    0.1856    0.0000 O   0  0  0  0  0  0  0  0  0  0  0  0
   -2.2506    1.4231    0.0000 O   0  0  0  0  0  0  0  0  0  0  0  0
    0.6073    0.5981    0.0000 C   0  0  0  0  0  0  0  0  0  0  0  0
    0.6073    1.4231    0.0000 O   0  0  0  0  0  0  0  0  0  0  0  0
    1.3218    0.1856    0.0000 C   0  0  0  0  0  0  0  0  0  0  0  0
    1.3218   -0.6394    0.0000 C   0  0  0  0  0  0  0  0  0  0  0  0
    2.0362   -1.0519    0.0000 C   0  0  0  0  0  0  0  0  0  0  0  0
    2.7507   -0.6394    0.0000 C   0  0  0  0  0  0  0  0  0  0  0  0
    2.7507    0.1856    0.0000 C   0  0  0  0  0  0  0  0  0  0  0  0
    2.0362    0.5981    0.0000 C   0  0  0  0  0  0  0  0  0  0  0  0
    2.0362    1.4231    0.0000 F   0  0  0  0  0  0  0  0  0  0  0  0
  1  2  1  0
  2  3  2  0
  3  4  1  0
  4  5  2  0
  5  6  1  0
  6  7  2  0
  2  7  1  0
  7  8  1  0
  6  9  1  0
  9 10  1  0
  9 11  2  0
  4 12  1  0
 12 13  2  0
 12 14  1  0
 14 15  2  0
 15 16  1  0
 16 17  2  0
 17 18  1  0
 18 19  2  0
 14 19  1  0
 19 20  1  0
M  CHG  2   9   1  10  -1
M  END
</t>
  </si>
  <si>
    <t xml:space="preserve">NCGC00260924
     RDKit          2D
 24 26  0  0  0  0  0  0  0  0999 V2000
   -2.2780    2.1690    0.0000 C   0  0  0  0  0  0  0  0  0  0  0  0
   -2.2780    1.3440    0.0000 O   0  0  0  0  0  0  0  0  0  0  0  0
   -1.5635    0.9315    0.0000 C   0  0  0  0  0  0  0  0  0  0  0  0
   -0.8490    1.3440    0.0000 C   0  0  0  0  0  0  0  0  0  0  0  0
   -0.1346    0.9315    0.0000 C   0  0  0  0  0  0  0  0  0  0  0  0
   -0.1346    0.1065    0.0000 C   0  0  0  0  0  0  0  0  0  0  0  0
   -0.8490   -0.3060    0.0000 C   0  0  0  0  0  0  0  0  0  0  0  0
   -1.5635    0.1065    0.0000 C   0  0  0  0  0  0  0  0  0  0  0  0
    0.6500   -0.1484    0.0000 N   0  0  0  0  0  0  0  0  0  0  0  0
    0.9050   -0.9330    0.0000 C   0  0  0  0  0  0  0  0  0  0  0  0
    0.3530   -1.5461    0.0000 C   0  0  0  0  0  0  0  0  0  0  0  0
   -0.4540   -1.3746    0.0000 C   0  0  0  0  0  0  0  0  0  0  0  0
   -1.0061   -1.9877    0.0000 C   0  0  0  0  0  0  0  0  0  0  0  0
   -0.7511   -2.7723    0.0000 C   0  0  0  0  0  0  0  0  0  0  0  0
   -1.3031   -3.3854    0.0000 Cl  0  0  0  0  0  0  0  0  0  0  0  0
    0.0559   -2.9438    0.0000 C   0  0  0  0  0  0  0  0  0  0  0  0
    0.6079   -2.3307    0.0000 C   0  0  0  0  0  0  0  0  0  0  0  0
    1.1350    0.5190    0.0000 C   0  0  0  0  0  0  0  0  0  0  0  0
    1.9600    0.5190    0.0000 C   0  0  0  0  0  0  0  0  0  0  0  0
    0.6500    1.1865    0.0000 C   0  0  0  0  0  0  0  0  0  0  0  0
    0.9050    1.9711    0.0000 C   0  0  0  0  0  0  0  0  0  0  0  0
    1.7120    2.1426    0.0000 C   0  0  0  0  0  0  0  0  0  0  0  0
    2.2640    1.5295    0.0000 O   0  0  0  0  0  0  0  0  0  0  0  0
    1.9669    2.9272    0.0000 O   0  0  0  0  0  0  0  0  0  0  0  0
  1  2  1  0
  2  3  1  0
  3  4  2  0
  4  5  1  0
  5  6  2  0
  6  7  1  0
  7  8  2  0
  3  8  1  0
  6  9  1  0
  9 10  1  0
 10 11  1  0
 11 12  2  0
 12 13  1  0
 13 14  2  0
 14 15  1  0
 14 16  1  0
 16 17  2  0
 11 17  1  0
  9 18  1  0
 18 19  1  0
 18 20  2  0
  5 20  1  0
 20 21  1  0
 21 22  1  0
 22 23  1  0
 22 24  2  0
M  END
</t>
  </si>
  <si>
    <t xml:space="preserve">NCGC00261801
     RDKit          2D
 31 29  0  0  0  0  0  0  0  0999 V2000
    0.0000    0.0000    0.0000 Cl  0  0  0  0  0  0  0  0  0  0  0  0
   17.3873    0.1494    0.0000 C   0  0  0  0  0  0  0  0  0  0  0  0
   16.6592   -0.2386    0.0000 C   0  0  0  0  0  0  0  0  0  0  0  0
   15.9592    0.1979    0.0000 C   0  0  0  0  0  0  0  0  0  0  0  0
   15.2311   -0.1901    0.0000 C   0  0  0  0  0  0  0  0  0  0  0  0
   14.5311    0.2464    0.0000 C   0  0  0  0  0  0  0  0  0  0  0  0
   13.8030   -0.1416    0.0000 C   0  0  0  0  0  0  0  0  0  0  0  0
   13.1030    0.2949    0.0000 C   0  0  0  0  0  0  0  0  0  0  0  0
   12.3749   -0.0931    0.0000 C   0  0  0  0  0  0  0  0  0  0  0  0
   11.6748    0.3434    0.0000 C   0  0  0  0  0  0  0  0  0  0  0  0
   10.9468   -0.0446    0.0000 C   0  0  0  0  0  0  0  0  0  0  0  0
   10.2467    0.3919    0.0000 C   0  0  0  0  0  0  0  0  0  0  0  0
    9.5187    0.0039    0.0000 C   0  0  0  0  0  0  0  0  0  0  0  0
    8.8186    0.4404    0.0000 C   0  0  0  0  0  0  0  0  0  0  0  0
    8.0905    0.0524    0.0000 C   0  0  0  0  0  0  0  0  0  0  0  0
    7.3905    0.4889    0.0000 C   0  0  0  0  0  0  0  0  0  0  0  0
    6.6624    0.1009    0.0000 C   0  0  0  0  0  0  0  0  0  0  0  0
    5.9624    0.5374    0.0000 C   0  0  0  0  0  0  0  0  0  0  0  0
    5.2343    0.1494    0.0000 C   0  0  0  0  0  0  0  0  0  0  0  0
    5.2063   -0.6751    0.0000 O   0  0  0  0  0  0  0  0  0  0  0  0
    4.5342    0.5859    0.0000 O   0  0  0  0  0  0  0  0  0  0  0  0
    3.8062    0.1979    0.0000 C   0  0  0  0  0  0  0  0  0  0  0  0
    3.7782   -0.6266    0.0000 C   0  0  0  0  0  0  0  0  0  0  0  0
    3.0501   -1.0146    0.0000 C   0  0  0  0  0  0  0  0  0  0  0  0
    2.3501   -0.5781    0.0000 O   0  0  0  0  0  0  0  0  0  0  0  0
    3.0221   -1.8391    0.0000 O   0  0  0  0  0  0  0  0  0  0  0  0
    3.1061    0.6344    0.0000 C   0  0  0  0  0  0  0  0  0  0  0  0
    2.3781    0.2464    0.0000 N   0  0  0  0  0  0  0  0  0  0  0  0
    1.9415   -0.4536    0.0000 C   0  0  0  0  0  0  0  0  0  0  0  0
    1.9900    0.9745    0.0000 C   0  0  0  0  0  0  0  0  0  0  0  0
    1.6500   -0.1416    0.0000 C   0  0  0  0  0  0  0  0  0  0  0  0
  2  3  1  0
  3  4  1  0
  4  5  1  0
  5  6  1  0
  6  7  1  0
  7  8  1  0
  8  9  1  0
  9 10  1  0
 10 11  1  0
 11 12  1  0
 12 13  1  0
 13 14  1  0
 14 15  1  0
 15 16  1  0
 16 17  1  0
 17 18  1  0
 18 19  1  0
 19 20  2  0
 19 21  1  0
 21 22  1  0
 22 23  1  0
 23 24  1  0
 24 25  1  0
 24 26  2  0
 22 27  1  0
 27 28  1  0
 28 29  1  0
 28 30  1  0
 28 31  1  0
M  CHG  2   1  -1  28   1
M  END
</t>
  </si>
  <si>
    <t xml:space="preserve">NCGC00261296
     RDKit          2D
 36 40  0  0  0  0  0  0  0  0999 V2000
   -3.2151   -4.5375    0.0000 O   0  0  0  0  0  0  0  0  0  0  0  0
   -2.5006   -4.1250    0.0000 C   0  0  0  0  0  0  0  0  0  0  0  0
   -1.7862   -4.5375    0.0000 C   0  0  0  0  0  0  0  0  0  0  0  0
   -1.0717   -4.1250    0.0000 C   0  0  0  0  0  0  0  0  0  0  0  0
   -1.0717   -3.3000    0.0000 C   0  0  0  0  0  0  0  0  0  0  0  0
   -0.3572   -2.8875    0.0000 C   0  0  0  0  0  0  0  0  0  0  0  0
   -0.3572   -2.0625    0.0000 C   0  0  0  0  0  0  0  0  0  0  0  0
    0.3572   -1.6500    0.0000 N   0  0  0  0  0  0  0  0  0  0  0  0
    0.3572   -0.8250    0.0000 C   0  0  0  0  0  0  0  0  0  0  0  0
   -0.3572   -0.4125    0.0000 C   0  0  0  0  0  0  0  0  0  0  0  0
   -0.3572    0.4125    0.0000 C   0  0  0  0  0  0  0  0  0  0  0  0
    0.3572    0.8250    0.0000 C   0  0  0  0  0  0  0  0  0  0  0  0
    0.3572    1.6500    0.0000 N   0  0  0  0  0  0  0  0  0  0  0  0
   -0.3572    2.0625    0.0000 C   0  0  0  0  0  0  0  0  0  0  0  0
   -0.3572    2.8875    0.0000 C   0  0  0  0  0  0  0  0  0  0  0  0
   -1.0717    3.3000    0.0000 C   0  0  0  0  0  0  0  0  0  0  0  0
   -1.0717    4.1250    0.0000 C   0  0  0  0  0  0  0  0  0  0  0  0
   -1.7862    4.5375    0.0000 C   0  0  0  0  0  0  0  0  0  0  0  0
   -2.5006    4.1250    0.0000 C   0  0  0  0  0  0  0  0  0  0  0  0
   -3.2151    4.5375    0.0000 O   0  0  0  0  0  0  0  0  0  0  0  0
   -2.5006    3.3000    0.0000 C   0  0  0  0  0  0  0  0  0  0  0  0
   -1.7862    2.8875    0.0000 C   0  0  0  0  0  0  0  0  0  0  0  0
    1.0717    0.4125    0.0000 C   0  0  0  0  0  0  0  0  0  0  0  0
    1.0717   -0.4125    0.0000 C   0  0  0  0  0  0  0  0  0  0  0  0
    1.7862   -0.8250    0.0000 C   0  0  0  0  0  0  0  0  0  0  0  0
    1.7862   -1.6500    0.0000 O   0  0  0  0  0  0  0  0  0  0  0  0
    2.5006   -0.4125    0.0000 C   0  0  0  0  0  0  0  0  0  0  0  0
    3.2151   -0.8250    0.0000 C   0  0  0  0  0  0  0  0  0  0  0  0
    3.9296   -0.4125    0.0000 C   0  0  0  0  0  0  0  0  0  0  0  0
    3.9296    0.4125    0.0000 C   0  0  0  0  0  0  0  0  0  0  0  0
    3.2151    0.8250    0.0000 C   0  0  0  0  0  0  0  0  0  0  0  0
    2.5006    0.4125    0.0000 C   0  0  0  0  0  0  0  0  0  0  0  0
    1.7862    0.8250    0.0000 C   0  0  0  0  0  0  0  0  0  0  0  0
    1.7862    1.6500    0.0000 O   0  0  0  0  0  0  0  0  0  0  0  0
   -1.7862   -2.8875    0.0000 C   0  0  0  0  0  0  0  0  0  0  0  0
   -2.5006   -3.3000    0.0000 C   0  0  0  0  0  0  0  0  0  0  0  0
  1  2  1  0
  2  3  2  0
  3  4  1  0
  4  5  2  0
  5  6  1  0
  6  7  1  0
  7  8  1  0
  8  9  1  0
  9 10  2  0
 10 11  1  0
 11 12  2  0
 12 13  1  0
 13 14  1  0
 14 15  1  0
 15 16  1  0
 16 17  2  0
 17 18  1  0
 18 19  2  0
 19 20  1  0
 19 21  1  0
 21 22  2  0
 16 22  1  0
 12 23  1  0
 23 24  2  0
  9 24  1  0
 24 25  1  0
 25 26  2  0
 25 27  1  0
 27 28  2  0
 28 29  1  0
 29 30  2  0
 30 31  1  0
 31 32  2  0
 27 32  1  0
 32 33  1  0
 23 33  1  0
 33 34  2  0
  5 35  1  0
 35 36  2  0
  2 36  1  0
M  END
</t>
  </si>
  <si>
    <t xml:space="preserve">NCGC00261508
     RDKit          2D
 22 22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7.8420   -0.4877    0.0000 C   0  0  0  0  0  0  0  0  0  0  0  0
    7.2899   -1.1008    0.0000 C   0  0  0  0  0  0  0  0  0  0  0  0
    7.5449   -1.8854    0.0000 N   0  0  0  0  0  0  0  0  0  0  0  0
    6.4830   -0.9292    0.0000 C   0  0  0  0  0  0  0  0  0  0  0  0
    6.2280   -0.1446    0.0000 C   0  0  0  0  0  0  0  0  0  0  0  0
    6.7130    0.5228    0.0000 C   0  0  0  0  0  0  0  0  0  0  0  0
    6.2280    1.1902    0.0000 N   0  0  0  0  0  0  0  0  0  0  0  0
    5.4434    0.9353    0.0000 C   0  0  0  0  0  0  0  0  0  0  0  0
    5.4434    0.1103    0.0000 C   0  0  0  0  0  0  0  0  0  0  0  0
    4.7289   -0.3022    0.0000 C   0  0  0  0  0  0  0  0  0  0  0  0
    4.0145    0.1103    0.0000 C   0  0  0  0  0  0  0  0  0  0  0  0
    3.3000   -0.3022    0.0000 O   0  0  0  0  0  0  0  0  0  0  0  0
    4.0145    0.9353    0.0000 C   0  0  0  0  0  0  0  0  0  0  0  0
    4.7289    1.3478    0.0000 C   0  0  0  0  0  0  0  0  0  0  0  0
  1  2  1  0
  2  3  2  0
  2  4  1  0
  4  5  2  0
  5  6  1  0
  6  7  1  0
  6  8  2  0
  9 10  1  0
 10 11  1  0
 10 12  1  0
 12 13  1  0
 13 14  2  0
 14 15  1  0
 15 16  1  0
 16 17  2  0
 13 17  1  0
 17 18  1  0
 18 19  2  0
 19 20  1  0
 19 21  1  0
 21 22  2  0
 16 22  1  0
M  END
</t>
  </si>
  <si>
    <t xml:space="preserve">NCGC00261457
     RDKit          2D
 16 15  0  0  0  0  0  0  0  0999 V2000
    0.0000    0.0000    0.0000 I   0  0  0  0  0  0  0  0  0  0  0  0
    1.6500   -1.4300    0.0000 C   0  0  0  0  0  0  0  0  0  0  0  0
    2.3645   -1.8425    0.0000 C   0  0  0  0  0  0  0  0  0  0  0  0
    2.3645   -2.6675    0.0000 C   0  0  0  0  0  0  0  0  0  0  0  0
    3.0789   -1.4300    0.0000 C   0  0  0  0  0  0  0  0  0  0  0  0
    3.7934   -1.8425    0.0000 N   0  0  0  0  0  0  0  0  0  0  0  0
    3.0789   -0.6050    0.0000 C   0  0  0  0  0  0  0  0  0  0  0  0
    3.7934   -0.1925    0.0000 O   0  0  0  0  0  0  0  0  0  0  0  0
    3.7934    0.6325    0.0000 C   0  0  0  0  0  0  0  0  0  0  0  0
    4.5079    1.0450    0.0000 C   0  0  0  0  0  0  0  0  0  0  0  0
    5.2224    0.6325    0.0000 C   0  0  0  0  0  0  0  0  0  0  0  0
    4.5079    1.8700    0.0000 C   0  0  0  0  0  0  0  0  0  0  0  0
    3.7934    2.2825    0.0000 C   0  0  0  0  0  0  0  0  0  0  0  0
    3.0789    1.8700    0.0000 C   0  0  0  0  0  0  0  0  0  0  0  0
    3.0789    1.0450    0.0000 C   0  0  0  0  0  0  0  0  0  0  0  0
    2.3645    0.6325    0.0000 C   0  0  0  0  0  0  0  0  0  0  0  0
  2  3  1  0
  3  4  1  0
  3  5  1  0
  5  6  1  0
  5  7  1  0
  7  8  1  0
  8  9  1  0
  9 10  2  0
 10 11  1  0
 10 12  1  0
 12 13  2  0
 13 14  1  0
 14 15  2  0
  9 15  1  0
 15 16  1  0
M  END
</t>
  </si>
  <si>
    <t xml:space="preserve">NCGC00261695
     RDKit          2D
 27 28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9.7302    0.6513    0.0000 O   0  0  0  0  0  0  0  0  0  0  0  0
    9.0158    1.0638    0.0000 N   0  0  0  0  0  0  0  0  0  0  0  0
    9.0158    1.8888    0.0000 O   0  0  0  0  0  0  0  0  0  0  0  0
    8.3013    0.6513    0.0000 C   0  0  0  0  0  0  0  0  0  0  0  0
    7.5868    1.0638    0.0000 C   0  0  0  0  0  0  0  0  0  0  0  0
    6.8724    0.6513    0.0000 C   0  0  0  0  0  0  0  0  0  0  0  0
    6.8724   -0.1737    0.0000 C   0  0  0  0  0  0  0  0  0  0  0  0
    7.5868   -0.5862    0.0000 C   0  0  0  0  0  0  0  0  0  0  0  0
    8.3013   -0.1737    0.0000 C   0  0  0  0  0  0  0  0  0  0  0  0
    6.1579   -0.5862    0.0000 N   0  0  0  0  0  0  0  0  0  0  0  0
    5.4434   -0.1737    0.0000 C   0  0  0  0  0  0  0  0  0  0  0  0
    5.4434    0.6513    0.0000 C   0  0  0  0  0  0  0  0  0  0  0  0
    6.1579    1.0638    0.0000 C   0  0  0  0  0  0  0  0  0  0  0  0
    4.7289   -0.5862    0.0000 N   0  0  0  0  0  0  0  0  0  0  0  0
    4.0145   -0.1737    0.0000 C   0  0  0  0  0  0  0  0  0  0  0  0
    3.3000   -0.5862    0.0000 C   0  0  0  0  0  0  0  0  0  0  0  0
    3.3000   -1.4112    0.0000 N   0  0  0  0  0  0  0  0  0  0  0  0
    4.0145   -1.8237    0.0000 C   0  0  0  0  0  0  0  0  0  0  0  0
    4.7289   -1.4112    0.0000 C   0  0  0  0  0  0  0  0  0  0  0  0
  1  2  1  0
  2  3  2  0
  2  4  1  0
  4  5  2  0
  5  6  1  0
  6  7  1  0
  6  8  2  0
  9 10  1  0
 10 11  2  0
 10 12  1  0
 12 13  2  0
 13 14  1  0
 14 15  2  0
 15 16  1  0
 16 17  2  0
 12 17  1  0
 15 18  1  0
 18 19  2  0
 19 20  1  0
 20 21  2  0
 14 21  1  0
 19 22  1  0
 22 23  1  0
 23 24  1  0
 24 25  1  0
 25 26  1  0
 26 27  1  0
 22 27  1  0
M  CHG  2   9  -1  10   1
M  END
</t>
  </si>
  <si>
    <t xml:space="preserve">NCGC00260838
     RDKit          2D
 19 21  0  0  0  0  0  0  0  0999 V2000
    3.2636    0.0752    0.0000 N   0  0  0  0  0  0  0  0  0  0  0  0
    2.4386    0.0752    0.0000 C   0  0  0  0  0  0  0  0  0  0  0  0
    2.0261    0.7897    0.0000 C   0  0  0  0  0  0  0  0  0  0  0  0
    1.2011    0.7897    0.0000 C   0  0  0  0  0  0  0  0  0  0  0  0
    0.7886    0.0752    0.0000 C   0  0  0  0  0  0  0  0  0  0  0  0
   -0.0364    0.0752    0.0000 N   0  0  0  0  0  0  0  0  0  0  0  0
   -0.5213    0.7426    0.0000 C   0  0  0  0  0  0  0  0  0  0  0  0
   -0.2664    1.5273    0.0000 O   0  0  0  0  0  0  0  0  0  0  0  0
   -1.3059    0.4877    0.0000 C   0  0  0  0  0  0  0  0  0  0  0  0
   -2.0204    0.9002    0.0000 C   0  0  0  0  0  0  0  0  0  0  0  0
   -2.7349    0.4877    0.0000 C   0  0  0  0  0  0  0  0  0  0  0  0
   -2.7349   -0.3373    0.0000 C   0  0  0  0  0  0  0  0  0  0  0  0
   -2.0204   -0.7498    0.0000 C   0  0  0  0  0  0  0  0  0  0  0  0
   -1.3059   -0.3373    0.0000 C   0  0  0  0  0  0  0  0  0  0  0  0
   -0.5213   -0.5922    0.0000 C   0  0  0  0  0  0  0  0  0  0  0  0
   -0.2664   -1.3769    0.0000 O   0  0  0  0  0  0  0  0  0  0  0  0
    1.2011   -0.6393    0.0000 C   0  0  0  0  0  0  0  0  0  0  0  0
    0.7886   -1.3537    0.0000 Cl  0  0  0  0  0  0  0  0  0  0  0  0
    2.0261   -0.6393    0.0000 C   0  0  0  0  0  0  0  0  0  0  0  0
  1  2  1  0
  2  3  2  0
  3  4  1  0
  4  5  2  0
  5  6  1  0
  6  7  1  0
  7  8  2  0
  7  9  1  0
  9 10  2  0
 10 11  1  0
 11 12  2  0
 12 13  1  0
 13 14  2  0
  9 14  1  0
 14 15  1  0
  6 15  1  0
 15 16  2  0
  5 17  1  0
 17 18  1  0
 17 19  2  0
  2 19  1  0
M  END
</t>
  </si>
  <si>
    <t xml:space="preserve">NCGC00260697
     RDKit          2D
 30 33  0  0  1  0  0  0  0  0999 V2000
   -2.4177    1.4946    0.0000 N   0  0  0  0  0  0  0  0  0  0  0  0
   -1.7032    1.0821    0.0000 C   0  0  0  0  0  0  0  0  0  0  0  0
   -0.9887    1.4946    0.0000 N   0  0  0  0  0  0  0  0  0  0  0  0
   -0.2742    1.0821    0.0000 C   0  0  0  0  0  0  0  0  0  0  0  0
   -0.2742    0.2571    0.0000 C   0  0  0  0  0  0  0  0  0  0  0  0
    0.5104    0.0022    0.0000 N   0  0  0  0  0  0  0  0  0  0  0  0
    0.9953    0.6696    0.0000 C   0  0  0  0  0  0  0  0  0  0  0  0
    0.5104    1.3370    0.0000 N   0  0  0  0  0  0  0  0  0  0  0  0
    0.7653    2.1217    0.0000 C   0  0  0  0  0  0  0  0  0  0  0  0
    1.5499    2.3766    0.0000 O   0  0  0  0  0  0  0  0  0  0  0  0
    1.5499    3.2016    0.0000 C   0  0  0  0  0  0  0  0  0  0  0  0
    2.2174    3.6865    0.0000 C   0  0  0  0  0  0  0  0  0  0  0  0
    2.9711    3.3510    0.0000 O   0  0  0  0  0  0  0  0  0  0  0  0
    0.7653    3.4565    0.0000 C   0  0  0  0  0  0  0  0  0  0  0  0
    0.5104    4.2412    0.0000 O   0  0  0  0  0  0  0  0  0  0  0  0
    0.2804    2.7891    0.0000 C   0  0  0  0  0  0  0  0  0  0  0  0
   -0.5446    2.7891    0.0000 O   0  0  0  0  0  0  0  0  0  0  0  0
   -0.9887   -0.1554    0.0000 C   0  0  0  0  0  0  0  0  0  0  0  0
   -0.9887   -0.9804    0.0000 S   0  0  0  0  0  0  0  0  0  0  0  0
   -0.2742   -1.3929    0.0000 C   0  0  0  0  0  0  0  0  0  0  0  0
   -0.2742   -2.2179    0.0000 C   0  0  0  0  0  0  0  0  0  0  0  0
   -0.9887   -2.6304    0.0000 C   0  0  0  0  0  0  0  0  0  0  0  0
   -0.9887   -3.4554    0.0000 C   0  0  0  0  0  0  0  0  0  0  0  0
   -0.2742   -3.8679    0.0000 C   0  0  0  0  0  0  0  0  0  0  0  0
    0.4402   -3.4554    0.0000 C   0  0  0  0  0  0  0  0  0  0  0  0
    0.4402   -2.6304    0.0000 C   0  0  0  0  0  0  0  0  0  0  0  0
   -0.2742   -4.6929    0.0000 N   0  0  0  0  0  0  0  0  0  0  0  0
    0.4402   -5.1054    0.0000 O   0  0  0  0  0  0  0  0  0  0  0  0
   -0.9887   -5.1054    0.0000 O   0  0  0  0  0  0  0  0  0  0  0  0
   -1.7032    0.2571    0.0000 N   0  0  0  0  0  0  0  0  0  0  0  0
  1  2  1  0
  2  3  2  0
  3  4  1  0
  4  5  2  0
  5  6  1  0
  6  7  2  0
  7  8  1  0
  4  8  1  0
  9  8  1  1
  9 10  1  0
 10 11  1  0
 11 12  1  1
 12 13  1  0
 11 14  1  0
 14 15  1  0
 14 16  1  0
  9 16  1  0
 16 17  1  6
  5 18  1  0
 18 19  1  0
 19 20  1  0
 20 21  1  0
 21 22  2  0
 22 23  1  0
 23 24  2  0
 24 25  1  0
 25 26  2  0
 21 26  1  0
 24 27  1  0
 27 28  1  0
 27 29  2  0
 18 30  2  0
  2 30  1  0
M  CHG  2  27   1  28  -1
M  END
</t>
  </si>
  <si>
    <t xml:space="preserve">NCGC00261829
     RDKit          2D
 23 26  0  0  0  0  0  0  0  0999 V2000
    2.8913    3.4792    0.0000 Cl  0  0  0  0  0  0  0  0  0  0  0  0
    2.4788    2.7647    0.0000 C   0  0  0  0  0  0  0  0  0  0  0  0
    1.6538    2.7647    0.0000 C   0  0  0  0  0  0  0  0  0  0  0  0
    1.2413    2.0502    0.0000 C   0  0  0  0  0  0  0  0  0  0  0  0
    1.6538    1.3358    0.0000 C   0  0  0  0  0  0  0  0  0  0  0  0
    2.4788    1.3358    0.0000 C   0  0  0  0  0  0  0  0  0  0  0  0
    2.8913    2.0502    0.0000 C   0  0  0  0  0  0  0  0  0  0  0  0
    1.2413    0.6213    0.0000 N   0  0  0  0  0  0  0  0  0  0  0  0
    0.4163    0.6213    0.0000 C   0  0  0  0  0  0  0  0  0  0  0  0
    0.0038   -0.0932    0.0000 C   0  0  0  0  0  0  0  0  0  0  0  0
    0.4163   -0.8077    0.0000 N   0  0  0  0  0  0  0  0  0  0  0  0
    0.0038   -1.5221    0.0000 C   0  0  0  0  0  0  0  0  0  0  0  0
   -0.8212   -1.5221    0.0000 C   0  0  0  0  0  0  0  0  0  0  0  0
   -1.3062   -0.8547    0.0000 N   0  0  0  0  0  0  0  0  0  0  0  0
   -2.0908   -1.1096    0.0000 N   0  0  0  0  0  0  0  0  0  0  0  0
   -2.8053   -0.6971    0.0000 C   0  0  0  0  0  0  0  0  0  0  0  0
   -3.5197   -1.1096    0.0000 C   0  0  0  0  0  0  0  0  0  0  0  0
   -3.5197   -1.9346    0.0000 C   0  0  0  0  0  0  0  0  0  0  0  0
   -2.8053   -2.3471    0.0000 C   0  0  0  0  0  0  0  0  0  0  0  0
   -2.0908   -1.9346    0.0000 C   0  0  0  0  0  0  0  0  0  0  0  0
   -1.3062   -2.1896    0.0000 C   0  0  0  0  0  0  0  0  0  0  0  0
    1.2413   -0.8077    0.0000 C   0  0  0  0  0  0  0  0  0  0  0  0
    1.6538   -0.0932    0.0000 C   0  0  0  0  0  0  0  0  0  0  0  0
  1  2  1  0
  2  3  2  0
  3  4  1  0
  4  5  2  0
  5  6  1  0
  6  7  2  0
  2  7  1  0
  5  8  1  0
  8  9  1  0
  9 10  1  0
 10 11  1  0
 11 12  1  0
 12 13  1  0
 13 14  2  0
 14 15  1  0
 15 16  1  0
 16 17  2  0
 17 18  1  0
 18 19  2  0
 19 20  1  0
 15 20  1  0
 20 21  2  0
 13 21  1  0
 11 22  1  0
 22 23  1  0
  8 23  1  0
M  END
</t>
  </si>
  <si>
    <t xml:space="preserve">NCGC00261518
     RDKit          2D
 24 26  0  0  0  0  0  0  0  0999 V2000
    1.7862    1.3750    0.0000 C   0  0  0  0  0  0  0  0  0  0  0  0
    1.0717    0.9625    0.0000 C   0  0  0  0  0  0  0  0  0  0  0  0
    0.3572    1.3750    0.0000 N   0  0  0  0  0  0  0  0  0  0  0  0
   -0.3572    0.9625    0.0000 C   0  0  0  0  0  0  0  0  0  0  0  0
   -1.0717    1.3750    0.0000 C   0  0  0  0  0  0  0  0  0  0  0  0
   -1.7862    0.9625    0.0000 C   0  0  0  0  0  0  0  0  0  0  0  0
   -2.5006    1.3750    0.0000 Cl  0  0  0  0  0  0  0  0  0  0  0  0
   -1.7862    0.1375    0.0000 C   0  0  0  0  0  0  0  0  0  0  0  0
   -1.0717   -0.2750    0.0000 C   0  0  0  0  0  0  0  0  0  0  0  0
   -0.3572    0.1375    0.0000 C   0  0  0  0  0  0  0  0  0  0  0  0
    0.3572   -0.2750    0.0000 C   0  0  0  0  0  0  0  0  0  0  0  0
    0.3572   -1.1000    0.0000 O   0  0  0  0  0  0  0  0  0  0  0  0
    1.0717    0.1375    0.0000 N   0  0  0  0  0  0  0  0  0  0  0  0
    1.7862   -0.2750    0.0000 C   0  0  0  0  0  0  0  0  0  0  0  0
    1.7862   -1.1000    0.0000 C   0  0  0  0  0  0  0  0  0  0  0  0
    1.0717   -1.5125    0.0000 C   0  0  0  0  0  0  0  0  0  0  0  0
    2.5006   -1.5125    0.0000 C   0  0  0  0  0  0  0  0  0  0  0  0
    3.2151   -1.1000    0.0000 C   0  0  0  0  0  0  0  0  0  0  0  0
    3.2151   -0.2750    0.0000 C   0  0  0  0  0  0  0  0  0  0  0  0
    2.5006    0.1375    0.0000 C   0  0  0  0  0  0  0  0  0  0  0  0
   -2.5006   -0.2750    0.0000 S   0  0  0  0  0  0  0  0  0  0  0  0
   -2.5006   -1.1000    0.0000 O   0  0  0  0  0  0  0  0  0  0  0  0
   -3.2151    0.1375    0.0000 O   0  0  0  0  0  0  0  0  0  0  0  0
   -3.9296   -0.2750    0.0000 N   0  0  0  0  0  0  0  0  0  0  0  0
  1  2  1  0
  2  3  1  0
  3  4  1  0
  4  5  2  0
  5  6  1  0
  6  7  1  0
  6  8  2  0
  8  9  1  0
  9 10  2  0
  4 10  1  0
 10 11  1  0
 11 12  2  0
 11 13  1  0
  2 13  1  0
 13 14  1  0
 14 15  2  0
 15 16  1  0
 15 17  1  0
 17 18  2  0
 18 19  1  0
 19 20  2  0
 14 20  1  0
  8 21  1  0
 21 22  2  0
 21 23  1  0
 23 24  1  0
M  END
</t>
  </si>
  <si>
    <t xml:space="preserve">NCGC00261661
     RDKit          2D
 26 29  0  0  1  0  0  0  0  0999 V2000
   -0.2065   -2.4639    0.0000 N   0  0  0  0  0  0  0  0  0  0  0  0
   -0.2065   -1.6389    0.0000 C   0  0  0  0  0  0  0  0  0  0  0  0
   -0.9210   -1.2264    0.0000 N   0  0  0  0  0  0  0  0  0  0  0  0
   -0.9210   -0.4014    0.0000 C   0  0  0  0  0  0  0  0  0  0  0  0
   -1.6355    0.0111    0.0000 N   0  0  0  0  0  0  0  0  0  0  0  0
   -2.3499   -0.4014    0.0000 C   0  0  0  0  0  0  0  0  0  0  0  0
   -3.0644    0.0111    0.0000 C   0  0  0  0  0  0  0  0  0  0  0  0
   -3.7789   -0.4014    0.0000 C   0  0  0  0  0  0  0  0  0  0  0  0
   -3.7789   -1.2264    0.0000 C   0  0  0  0  0  0  0  0  0  0  0  0
   -3.0644   -1.6389    0.0000 C   0  0  0  0  0  0  0  0  0  0  0  0
   -2.3499   -1.2264    0.0000 C   0  0  0  0  0  0  0  0  0  0  0  0
   -0.2065    0.0111    0.0000 N   0  0  0  0  0  0  0  0  0  0  0  0
    0.5080   -0.4014    0.0000 C   0  0  0  0  0  0  0  0  0  0  0  0
    0.5080   -1.2264    0.0000 C   0  0  0  0  0  0  0  0  0  0  0  0
    1.2926   -1.4814    0.0000 N   0  0  0  0  0  0  0  0  0  0  0  0
    1.7775   -0.8139    0.0000 C   0  0  0  0  0  0  0  0  0  0  0  0
    1.2926   -0.1465    0.0000 N   0  0  0  0  0  0  0  0  0  0  0  0
    1.5475    0.6381    0.0000 C   0  0  0  0  0  0  0  0  0  0  0  0
    2.3321    0.8931    0.0000 O   0  0  0  0  0  0  0  0  0  0  0  0
    2.3321    1.7181    0.0000 C   0  0  0  0  0  0  0  0  0  0  0  0
    2.9996    2.2030    0.0000 C   0  0  0  0  0  0  0  0  0  0  0  0
    3.7532    1.8674    0.0000 O   0  0  0  0  0  0  0  0  0  0  0  0
    1.5475    1.9730    0.0000 C   0  0  0  0  0  0  0  0  0  0  0  0
    1.2926    2.7576    0.0000 O   0  0  0  0  0  0  0  0  0  0  0  0
    1.0626    1.3056    0.0000 C   0  0  0  0  0  0  0  0  0  0  0  0
    0.2376    1.3056    0.0000 O   0  0  0  0  0  0  0  0  0  0  0  0
  1  2  1  0
  2  3  2  0
  3  4  1  0
  4  5  1  0
  5  6  1  0
  6  7  2  0
  7  8  1  0
  8  9  2  0
  9 10  1  0
 10 11  2  0
  6 11  1  0
  4 12  2  0
 12 13  1  0
 13 14  2  0
  2 14  1  0
 14 15  1  0
 15 16  2  0
 16 17  1  0
 13 17  1  0
 18 17  1  1
 18 19  1  0
 19 20  1  0
 20 21  1  1
 21 22  1  0
 20 23  1  0
 23 24  1  0
 23 25  1  0
 18 25  1  0
 25 26  1  6
M  END
</t>
  </si>
  <si>
    <t xml:space="preserve">NCGC00261016
     RDKit          2D
 25 28  0  0  1  0  0  0  0  0999 V2000
    3.3449   -2.4619    0.0000 O   0  0  0  0  0  0  0  0  0  0  0  0
    2.5912   -2.7974    0.0000 C   0  0  0  0  0  0  0  0  0  0  0  0
    1.9238   -2.3125    0.0000 C   0  0  0  0  0  0  0  0  0  0  0  0
    1.9238   -1.4875    0.0000 O   0  0  0  0  0  0  0  0  0  0  0  0
    1.1391   -1.2326    0.0000 C   0  0  0  0  0  0  0  0  0  0  0  0
    0.6542   -1.9000    0.0000 C   0  0  0  0  0  0  0  0  0  0  0  0
   -0.1708   -1.9000    0.0000 O   0  0  0  0  0  0  0  0  0  0  0  0
    1.1391   -2.5675    0.0000 C   0  0  0  0  0  0  0  0  0  0  0  0
    0.8842   -3.3521    0.0000 O   0  0  0  0  0  0  0  0  0  0  0  0
    0.8842   -0.4480    0.0000 N   0  0  0  0  0  0  0  0  0  0  0  0
    1.3691    0.2195    0.0000 C   0  0  0  0  0  0  0  0  0  0  0  0
    0.8842    0.8869    0.0000 N   0  0  0  0  0  0  0  0  0  0  0  0
    0.0996    0.6320    0.0000 C   0  0  0  0  0  0  0  0  0  0  0  0
    0.0996   -0.1930    0.0000 C   0  0  0  0  0  0  0  0  0  0  0  0
   -0.6149   -0.6055    0.0000 N   0  0  0  0  0  0  0  0  0  0  0  0
   -1.3294   -0.1930    0.0000 C   0  0  0  0  0  0  0  0  0  0  0  0
   -1.3294    0.6320    0.0000 N   0  0  0  0  0  0  0  0  0  0  0  0
   -0.6149    1.0445    0.0000 C   0  0  0  0  0  0  0  0  0  0  0  0
   -0.6149    1.8695    0.0000 N   0  0  0  0  0  0  0  0  0  0  0  0
   -1.3294    2.2820    0.0000 C   0  0  0  0  0  0  0  0  0  0  0  0
   -1.3294    3.1070    0.0000 C   0  0  0  0  0  0  0  0  0  0  0  0
   -2.0438    3.5195    0.0000 C   0  0  0  0  0  0  0  0  0  0  0  0
   -2.7583    3.1070    0.0000 C   0  0  0  0  0  0  0  0  0  0  0  0
   -2.7583    2.2820    0.0000 C   0  0  0  0  0  0  0  0  0  0  0  0
   -2.0438    1.8695    0.0000 C   0  0  0  0  0  0  0  0  0  0  0  0
  1  2  1  0
  3  2  1  6
  3  4  1  0
  5  4  1  0
  5  6  1  0
  6  7  1  1
  6  8  1  0
  3  8  1  0
  8  9  1  1
  5 10  1  6
 10 11  1  0
 11 12  2  0
 12 13  1  0
 13 14  2  0
 10 14  1  0
 14 15  1  0
 15 16  2  0
 16 17  1  0
 17 18  2  0
 13 18  1  0
 18 19  1  0
 19 20  1  0
 20 21  1  0
 21 22  1  0
 22 23  1  0
 23 24  1  0
 24 25  1  0
 20 25  1  0
M  END
</t>
  </si>
  <si>
    <t xml:space="preserve">NCGC00260855
     RDKit          2D
 22 23  0  0  0  0  0  0  0  0999 V2000
    0.0000    0.0000    0.0000 Cl  0  0  0  0  0  0  0  0  0  0  0  0
    5.9368    2.1214    0.0000 C   0  0  0  0  0  0  0  0  0  0  0  0
    5.2224    2.5339    0.0000 N   0  0  0  0  0  0  0  0  0  0  0  0
    5.2224    3.3589    0.0000 C   0  0  0  0  0  0  0  0  0  0  0  0
    4.5079    2.1214    0.0000 C   0  0  0  0  0  0  0  0  0  0  0  0
    4.5079    1.2964    0.0000 C   0  0  0  0  0  0  0  0  0  0  0  0
    3.7934    0.8839    0.0000 C   0  0  0  0  0  0  0  0  0  0  0  0
    3.7934    0.0589    0.0000 C   0  0  0  0  0  0  0  0  0  0  0  0
    3.0789   -0.3536    0.0000 C   0  0  0  0  0  0  0  0  0  0  0  0
    3.0789   -1.1786    0.0000 C   0  0  0  0  0  0  0  0  0  0  0  0
    3.7934   -1.5911    0.0000 S   0  0  0  0  0  0  0  0  0  0  0  0
    4.5079   -1.1786    0.0000 C   0  0  0  0  0  0  0  0  0  0  0  0
    4.5079   -0.3536    0.0000 C   0  0  0  0  0  0  0  0  0  0  0  0
    5.2224    0.0589    0.0000 C   0  0  0  0  0  0  0  0  0  0  0  0
    5.9368   -0.3536    0.0000 C   0  0  0  0  0  0  0  0  0  0  0  0
    5.9368   -1.1786    0.0000 C   0  0  0  0  0  0  0  0  0  0  0  0
    6.6513   -1.5911    0.0000 Cl  0  0  0  0  0  0  0  0  0  0  0  0
    5.2224   -1.5911    0.0000 C   0  0  0  0  0  0  0  0  0  0  0  0
    2.3645   -1.5911    0.0000 C   0  0  0  0  0  0  0  0  0  0  0  0
    1.6500   -1.1786    0.0000 C   0  0  0  0  0  0  0  0  0  0  0  0
    1.6500   -0.3536    0.0000 C   0  0  0  0  0  0  0  0  0  0  0  0
    2.3645    0.0589    0.0000 C   0  0  0  0  0  0  0  0  0  0  0  0
  2  3  1  0
  3  4  1  0
  3  5  1  0
  5  6  1  0
  6  7  1  0
  7  8  2  0
  8  9  1  0
  9 10  2  0
 10 11  1  0
 11 12  1  0
 12 13  2  0
  8 13  1  0
 13 14  1  0
 14 15  2  0
 15 16  1  0
 16 17  1  0
 16 18  2  0
 12 18  1  0
 10 19  1  0
 19 20  2  0
 20 21  1  0
 21 22  2  0
  9 22  1  0
M  END
</t>
  </si>
  <si>
    <t xml:space="preserve">NCGC00261359
     RDKit          2D
 23 25  0  0  1  0  0  0  0  0999 V2000
    2.0479    0.4092    0.0000 C   0  0  0  0  0  0  0  0  0  0  0  0
    1.3670   -0.0567    0.0000 C   0  0  0  0  0  0  0  0  0  0  0  0
    0.8821    0.6108    0.0000 C   0  0  0  0  0  0  0  0  0  0  0  0
    0.0975    0.3558    0.0000 C   0  0  0  0  0  0  0  0  0  0  0  0
   -0.6170    0.7683    0.0000 C   0  0  0  0  0  0  0  0  0  0  0  0
   -1.3314    0.3558    0.0000 C   0  0  0  0  0  0  0  0  0  0  0  0
   -2.0459    0.7683    0.0000 O   0  0  0  0  0  0  0  0  0  0  0  0
   -2.0459    1.5933    0.0000 C   0  0  0  0  0  0  0  0  0  0  0  0
   -2.7604    2.0058    0.0000 C   0  0  0  0  0  0  0  0  0  0  0  0
   -3.4749    1.5933    0.0000 O   0  0  0  0  0  0  0  0  0  0  0  0
   -2.7604    2.8308    0.0000 O   0  0  0  0  0  0  0  0  0  0  0  0
   -1.3314   -0.4692    0.0000 C   0  0  0  0  0  0  0  0  0  0  0  0
   -2.0459   -0.8817    0.0000 Cl  0  0  0  0  0  0  0  0  0  0  0  0
   -0.6170   -0.8817    0.0000 C   0  0  0  0  0  0  0  0  0  0  0  0
   -0.6170   -1.7067    0.0000 Cl  0  0  0  0  0  0  0  0  0  0  0  0
    0.0975   -0.4692    0.0000 C   0  0  0  0  0  0  0  0  0  0  0  0
    0.8821   -0.7241    0.0000 C   0  0  0  0  0  0  0  0  0  0  0  0
    1.1371   -1.5087    0.0000 O   0  0  0  0  0  0  0  0  0  0  0  0
    2.0479   -0.5225    0.0000 C   0  0  0  0  0  0  0  0  0  0  0  0
    2.0713   -1.3472    0.0000 C   0  0  0  0  0  0  0  0  0  0  0  0
    2.8628   -1.5798    0.0000 C   0  0  0  0  0  0  0  0  0  0  0  0
    3.3287   -0.8989    0.0000 C   0  0  0  0  0  0  0  0  0  0  0  0
    2.8250   -0.2454    0.0000 C   0  0  0  0  0  0  0  0  0  0  0  0
  2  1  1  6
  2  3  1  0
  3  4  1  0
  4  5  2  0
  5  6  1  0
  6  7  1  0
  7  8  1  0
  8  9  1  0
  9 10  1  0
  9 11  2  0
  6 12  2  0
 12 13  1  0
 12 14  1  0
 14 15  1  0
 14 16  2  0
  4 16  1  0
 16 17  1  0
  2 17  1  0
 17 18  2  0
  2 19  1  0
 19 20  1  0
 20 21  1  0
 21 22  1  0
 22 23  1  0
 19 23  1  0
M  END
</t>
  </si>
  <si>
    <t xml:space="preserve">NCGC00261622
     RDKit          2D
 43 41  0  0  0  0  0  0  0  0999 V2000
    0.0000    0.0000    0.0000 Na  0  0  0  0  0 15  0  0  0  0  0  0
    1.6500    0.0000    0.0000 Na  0  0  0  0  0 15  0  0  0  0  0  0
    0.0000   -1.6500    0.0000 Na  0  0  0  0  0 15  0  0  0  0  0  0
    1.6500   -1.6500    0.0000 Na  0  0  0  0  0 15  0  0  0  0  0  0
    0.9973   -3.3000    0.0000 C   0  0  0  0  0  0  0  0  0  0  0  0
    1.0912   -4.1159    0.0000 C   0  0  0  0  0  0  0  0  0  0  0  0
    0.3459   -4.4839    0.0000 C   0  0  0  0  0  0  0  0  0  0  0  0
   -0.3993   -4.0919    0.0000 O   0  0  0  0  0  0  0  0  0  0  0  0
    0.2907   -5.3032    0.0000 C   0  0  0  0  0  0  0  0  0  0  0  0
   -0.5003   -5.4642    0.0000 C   0  0  0  0  0  0  0  0  0  0  0  0
   -1.2716   -5.1331    0.0000 O   0  0  0  0  0  0  0  0  0  0  0  0
    0.9718   -5.7618    0.0000 C   0  0  0  0  0  0  0  0  0  0  0  0
    0.5410   -6.4486    0.0000 C   0  0  0  0  0  0  0  0  0  0  0  0
   -0.2433   -6.6373    0.0000 O   0  0  0  0  0  0  0  0  0  0  0  0
   -0.9354   -7.1336    0.0000 P   0  0  0  0  0  0  0  0  0  0  0  0
   -0.3313   -7.6822    0.0000 O   0  0  0  0  0  0  0  0  0  0  0  0
   -1.6163   -6.6477    0.0000 O   0  0  0  0  0  0  0  0  0  0  0  0
   -0.9273   -7.9475    0.0000 O   0  0  0  0  0  0  0  0  0  0  0  0
    1.7136   -5.4025    0.0000 C   0  0  0  0  0  0  0  0  0  0  0  0
    1.7690   -4.5763    0.0000 N   0  0  0  0  0  0  0  0  0  0  0  0
    2.3388   -5.9700    0.0000 N   0  0  0  0  0  0  0  0  0  0  0  0
    2.2866   -6.8137    0.0000 N   0  0  0  0  0  0  0  0  0  0  0  0
    1.5510   -7.2450    0.0000 C   0  0  0  0  0  0  0  0  0  0  0  0
    0.8566   -6.8572    0.0000 C   0  0  0  0  0  0  0  0  0  0  0  0
    0.0970   -7.2531    0.0000 C   0  0  0  0  0  0  0  0  0  0  0  0
    0.0970   -8.0643    0.0000 C   0  0  0  0  0  0  0  0  0  0  0  0
   -0.6342   -8.4929    0.0000 C   0  0  0  0  0  0  0  0  0  0  0  0
   -1.3639   -8.0988    0.0000 C   0  0  0  0  0  0  0  0  0  0  0  0
   -1.3697   -7.2839    0.0000 C   0  0  0  0  0  0  0  0  0  0  0  0
   -0.6424   -6.8289    0.0000 C   0  0  0  0  0  0  0  0  0  0  0  0
   -0.7308   -5.9566    0.0000 S   0  0  0  0  0  0  0  0  0  0  0  0
   -1.5563   -5.8977    0.0000 O   0  0  0  0  0  0  0  0  0  0  0  0
    0.0941   -5.9347    0.0000 O   0  0  0  0  0  0  0  0  0  0  0  0
   -0.6925   -5.0600    0.0000 O   0  0  0  0  0  0  0  0  0  0  0  0
   -2.1868   -8.3130    0.0000 N   0  0  0  0  0  0  0  0  0  0  0  0
   -2.8222   -7.7697    0.0000 O   0  0  0  0  0  0  0  0  0  0  0  0
   -2.1215   -9.1444    0.0000 O   0  0  0  0  0  0  0  0  0  0  0  0
    0.8095   -8.4802    0.0000 C   0  0  0  0  0  0  0  0  0  0  0  0
    1.5346   -8.0683    0.0000 C   0  0  0  0  0  0  0  0  0  0  0  0
    0.7533   -9.2781    0.0000 S   0  0  0  0  0  0  0  0  0  0  0  0
    1.5811   -9.2937    0.0000 O   0  0  0  0  0  0  0  0  0  0  0  0
   -0.0749   -9.2604    0.0000 O   0  0  0  0  0  0  0  0  0  0  0  0
    0.6999  -10.1020    0.0000 O   0  0  0  0  0  0  0  0  0  0  0  0
  5  6  1  0
  6  7  2  0
  7  8  1  0
  7  9  1  0
  9 10  1  0
 10 11  2  0
  9 12  2  0
 12 13  1  0
 13 14  1  0
 14 15  1  0
 15 16  1  0
 15 17  1  0
 15 18  2  0
 12 19  1  0
 19 20  2  0
  6 20  1  0
 19 21  1  0
 21 22  2  0
 22 23  1  0
 23 24  2  0
 24 25  1  0
 25 26  2  0
 26 27  1  0
 27 28  2  0
 28 29  1  0
 29 30  2  0
 25 30  1  0
 30 31  1  0
 31 32  1  0
 31 33  2  0
 31 34  2  0
 28 35  1  0
 35 36  1  0
 35 37  2  0
 26 38  1  0
 38 39  2  0
 23 39  1  0
 38 40  1  0
 40 41  1  0
 40 42  2  0
 40 43  2  0
M  CHG  8   1   1   2   1   3   1   4   1  16  -1  17  -1  32  -1  35   1
M  CHG  2  36  -1  41  -1
M  END
</t>
  </si>
  <si>
    <t xml:space="preserve">NCGC00261035
     RDKit          2D
  8  8  0  0  0  0  0  0  0  0999 V2000
    0.0774   -1.1381    0.0000 C   0  0  0  0  0  0  0  0  0  0  0  0
    0.0891   -0.3132    0.0000 C   0  0  0  0  0  0  0  0  0  0  0  0
   -0.3863   -0.9874    0.0000 C   0  0  0  0  0  0  0  0  0  0  0  0
    0.8737   -0.0582    0.0000 C   0  0  0  0  0  0  0  0  0  0  0  0
    0.8737    0.7668    0.0000 C   0  0  0  0  0  0  0  0  0  0  0  0
    0.0891    1.0217    0.0000 C   0  0  0  0  0  0  0  0  0  0  0  0
   -0.3958    0.3543    0.0000 N   0  0  0  0  0  0  0  0  0  0  0  0
   -1.2208    0.3543    0.0000 O   0  0  0  0  0  0  0  0  0  0  0  0
  1  2  1  0
  2  3  1  0
  2  4  1  0
  4  5  1  0
  5  6  1  0
  6  7  2  0
  2  7  1  0
  7  8  1  0
M  CHG  2   7   1   8  -1
M  END
</t>
  </si>
  <si>
    <t xml:space="preserve">NCGC00260819
     RDKit          2D
  8  8  0  0  0  0  0  0  0  0999 V2000
   -1.4314   -0.2937    0.0000 N   0  0  0  0  0  0  0  0  0  0  0  0
   -0.6064   -0.2937    0.0000 C   0  0  0  0  0  0  0  0  0  0  0  0
   -0.1214   -0.9611    0.0000 C   0  0  0  0  0  0  0  0  0  0  0  0
    0.6632   -0.7062    0.0000 C   0  0  0  0  0  0  0  0  0  0  0  0
    0.6632    0.1188    0.0000 N   0  0  0  0  0  0  0  0  0  0  0  0
    1.3306    0.6037    0.0000 O   0  0  0  0  0  0  0  0  0  0  0  0
   -0.1214    0.3738    0.0000 C   0  0  0  0  0  0  0  0  0  0  0  0
   -0.3764    1.1584    0.0000 O   0  0  0  0  0  0  0  0  0  0  0  0
  1  2  1  0
  2  3  1  0
  3  4  1  0
  4  5  1  0
  5  6  1  0
  5  7  1  0
  2  7  1  0
  7  8  2  0
M  END
</t>
  </si>
  <si>
    <t xml:space="preserve">NCGC00260699
     RDKit          2D
 30 31  0  0  0  0  0  0  0  0999 V2000
    1.0717    0.2063    0.0000 N   0  0  0  0  0  0  0  0  0  0  0  0
    0.3572   -0.2063    0.0000 C   0  0  0  0  0  0  0  0  0  0  0  0
   -0.3572    0.2063    0.0000 C   0  0  0  0  0  0  0  0  0  0  0  0
   -1.0717   -0.2063    0.0000 N   0  0  0  0  0  0  0  0  0  0  0  0
    4.7057    1.6500    0.0000 C   0  0  0  0  0  0  0  0  0  0  0  0
    4.7057    0.8250    0.0000 N   0  0  0  0  0  0  0  0  0  0  0  0
    3.9913    0.4125    0.0000 C   0  0  0  0  0  0  0  0  0  0  0  0
    3.9913   -0.4125    0.0000 C   0  0  0  0  0  0  0  0  0  0  0  0
    3.2066   -0.6674    0.0000 N   0  0  0  0  0  0  0  0  0  0  0  0
    2.7217    0.0000    0.0000 C   0  0  0  0  0  0  0  0  0  0  0  0
    3.2066    0.6674    0.0000 N   0  0  0  0  0  0  0  0  0  0  0  0
    4.7057   -0.8250    0.0000 C   0  0  0  0  0  0  0  0  0  0  0  0
    4.7057   -1.6500    0.0000 O   0  0  0  0  0  0  0  0  0  0  0  0
    5.4202   -0.4125    0.0000 N   0  0  0  0  0  0  0  0  0  0  0  0
    6.1347   -0.8250    0.0000 C   0  0  0  0  0  0  0  0  0  0  0  0
    5.4202    0.4125    0.0000 C   0  0  0  0  0  0  0  0  0  0  0  0
    6.1347    0.8250    0.0000 O   0  0  0  0  0  0  0  0  0  0  0  0
    0.1634   -3.3000    0.0000 C   0  0  0  0  0  0  0  0  0  0  0  0
    0.1634   -4.1250    0.0000 N   0  0  0  0  0  0  0  0  0  0  0  0
   -0.5511   -4.5375    0.0000 C   0  0  0  0  0  0  0  0  0  0  0  0
   -0.5511   -5.3625    0.0000 C   0  0  0  0  0  0  0  0  0  0  0  0
   -1.3357   -5.6174    0.0000 N   0  0  0  0  0  0  0  0  0  0  0  0
   -1.8206   -4.9500    0.0000 C   0  0  0  0  0  0  0  0  0  0  0  0
   -1.3357   -4.2826    0.0000 N   0  0  0  0  0  0  0  0  0  0  0  0
    0.1634   -5.7750    0.0000 C   0  0  0  0  0  0  0  0  0  0  0  0
    0.1634   -6.6000    0.0000 O   0  0  0  0  0  0  0  0  0  0  0  0
    0.8779   -5.3625    0.0000 N   0  0  0  0  0  0  0  0  0  0  0  0
    1.5924   -5.7750    0.0000 C   0  0  0  0  0  0  0  0  0  0  0  0
    0.8779   -4.5375    0.0000 C   0  0  0  0  0  0  0  0  0  0  0  0
    1.5924   -4.1250    0.0000 O   0  0  0  0  0  0  0  0  0  0  0  0
  1  2  1  0
  2  3  1  0
  3  4  1  0
  5  6  1  0
  6  7  1  0
  7  8  2  0
  8  9  1  0
  9 10  1  0
 10 11  2  0
  7 11  1  0
  8 12  1  0
 12 13  2  0
 12 14  1  0
 14 15  1  0
 14 16  1  0
  6 16  1  0
 16 17  2  0
 18 19  1  0
 19 20  1  0
 20 21  2  0
 21 22  1  0
 22 23  1  0
 23 24  2  0
 20 24  1  0
 21 25  1  0
 25 26  2  0
 25 27  1  0
 27 28  1  0
 27 29  1  0
 19 29  1  0
 29 30  2  0
M  END
</t>
  </si>
  <si>
    <t xml:space="preserve">NCGC00261421
     RDKit          2D
 34 35  0  0  1  0  0  0  0  0999 V2000
   -0.5457   -0.9452    0.0000 O   0  0  0  0  0  0  0  0  0  0  0  0
   -0.3898   -0.1350    0.0000 C   0  0  0  0  0  0  0  0  0  0  0  0
    0.3898    0.1350    0.0000 C   0  0  0  0  0  0  0  0  0  0  0  0
    0.5457    0.9452    0.0000 O   0  0  0  0  0  0  0  0  0  0  0  0
    1.0134   -0.4051    0.0000 C   0  0  0  0  0  0  0  0  0  0  0  0
    0.8575   -1.2152    0.0000 O   0  0  0  0  0  0  0  0  0  0  0  0
    1.7930   -0.1350    0.0000 O   0  0  0  0  0  0  0  0  0  0  0  0
   -1.0134    0.4051    0.0000 C   0  0  0  0  0  0  0  0  0  0  0  0
   -0.8575    1.2152    0.0000 O   0  0  0  0  0  0  0  0  0  0  0  0
   -1.7930    0.1350    0.0000 O   0  0  0  0  0  0  0  0  0  0  0  0
    4.8719   -1.6677    0.0000 C   0  0  0  0  0  0  0  0  0  0  0  0
    5.5864   -1.2552    0.0000 N   0  0  0  0  0  0  0  0  0  0  0  0
    6.3009   -1.6677    0.0000 C   0  0  0  0  0  0  0  0  0  0  0  0
    6.3009   -2.4927    0.0000 C   0  0  0  0  0  0  0  0  0  0  0  0
    7.0153   -2.9052    0.0000 C   0  0  0  0  0  0  0  0  0  0  0  0
    7.7298   -2.4927    0.0000 C   0  0  0  0  0  0  0  0  0  0  0  0
    7.7298   -1.6677    0.0000 C   0  0  0  0  0  0  0  0  0  0  0  0
    7.0153   -1.2552    0.0000 C   0  0  0  0  0  0  0  0  0  0  0  0
    7.4278   -0.5407    0.0000 N   0  0  0  0  0  0  0  0  0  0  0  0
    8.2483   -0.4544    0.0000 C   0  0  0  0  0  0  0  0  0  0  0  0
    8.4198    0.3525    0.0000 C   0  0  0  0  0  0  0  0  0  0  0  0
    7.7054    0.7650    0.0000 C   0  0  0  0  0  0  0  0  0  0  0  0
    7.0923    0.2130    0.0000 C   0  0  0  0  0  0  0  0  0  0  0  0
    5.5864   -0.4302    0.0000 C   0  0  0  0  0  0  0  0  0  0  0  0
    6.3009   -0.0177    0.0000 O   0  0  0  0  0  0  0  0  0  0  0  0
    4.8719   -0.0177    0.0000 C   0  0  0  0  0  0  0  0  0  0  0  0
    4.8719    0.8073    0.0000 C   0  0  0  0  0  0  0  0  0  0  0  0
    5.5864    1.2198    0.0000 C   0  0  0  0  0  0  0  0  0  0  0  0
    5.5864    2.0448    0.0000 C   0  0  0  0  0  0  0  0  0  0  0  0
    4.8719    2.4573    0.0000 C   0  0  0  0  0  0  0  0  0  0  0  0
    4.8719    3.2823    0.0000 Cl  0  0  0  0  0  0  0  0  0  0  0  0
    4.1574    2.0448    0.0000 C   0  0  0  0  0  0  0  0  0  0  0  0
    3.4430    2.4573    0.0000 Cl  0  0  0  0  0  0  0  0  0  0  0  0
    4.1574    1.2198    0.0000 C   0  0  0  0  0  0  0  0  0  0  0  0
  1  2  1  0
  2  3  1  0
  3  4  1  0
  3  5  1  0
  5  6  1  0
  5  7  2  0
  2  8  1  0
  8  9  1  0
  8 10  2  0
 11 12  1  0
 13 12  1  1
 13 14  1  0
 14 15  1  0
 15 16  1  0
 16 17  1  0
 17 18  1  0
 13 18  1  0
 18 19  1  1
 19 20  1  0
 20 21  1  0
 21 22  1  0
 22 23  1  0
 19 23  1  0
 12 24  1  0
 24 25  2  0
 24 26  1  0
 26 27  1  0
 27 28  2  0
 28 29  1  0
 29 30  2  0
 30 31  1  0
 30 32  1  0
 32 33  1  0
 32 34  2  0
 27 34  1  0
M  END
</t>
  </si>
  <si>
    <t xml:space="preserve">NCGC00261386
     RDKit          2D
 12 13  0  0  0  0  0  0  0  0999 V2000
    1.4274   -1.4094    0.0000 N   0  0  0  0  0  0  0  0  0  0  0  0
    1.4274   -0.5844    0.0000 C   0  0  0  0  0  0  0  0  0  0  0  0
    2.1418   -0.1719    0.0000 O   0  0  0  0  0  0  0  0  0  0  0  0
    0.7129   -0.1719    0.0000 C   0  0  0  0  0  0  0  0  0  0  0  0
    0.7129    0.6531    0.0000 C   0  0  0  0  0  0  0  0  0  0  0  0
   -0.0016    1.0656    0.0000 C   0  0  0  0  0  0  0  0  0  0  0  0
   -0.7161    0.6531    0.0000 C   0  0  0  0  0  0  0  0  0  0  0  0
   -1.5007    0.9081    0.0000 N   0  0  0  0  0  0  0  0  0  0  0  0
   -1.9856    0.2406    0.0000 C   0  0  0  0  0  0  0  0  0  0  0  0
   -1.5007   -0.4268    0.0000 C   0  0  0  0  0  0  0  0  0  0  0  0
   -0.7161   -0.1719    0.0000 C   0  0  0  0  0  0  0  0  0  0  0  0
   -0.0016   -0.5844    0.0000 C   0  0  0  0  0  0  0  0  0  0  0  0
  1  2  1  0
  2  3  2  0
  2  4  1  0
  4  5  2  0
  5  6  1  0
  6  7  2  0
  7  8  1  0
  8  9  1  0
  9 10  2  0
 10 11  1  0
  7 11  1  0
 11 12  2  0
  4 12  1  0
M  END
</t>
  </si>
  <si>
    <t xml:space="preserve">NCGC00261685
     RDKit          2D
 37 40  0  0  0  0  0  0  0  0999 V2000
    0.0000    0.0000    0.0000 Cl  0  0  0  0  0  0  0  0  0  0  0  0
    5.2224    2.1542    0.0000 O   0  0  0  0  0  0  0  0  0  0  0  0
    4.5079    1.7417    0.0000 C   0  0  0  0  0  0  0  0  0  0  0  0
    4.5079    0.9167    0.0000 C   0  0  0  0  0  0  0  0  0  0  0  0
    5.2224    0.5042    0.0000 C   0  0  0  0  0  0  0  0  0  0  0  0
    5.2224   -0.3208    0.0000 C   0  0  0  0  0  0  0  0  0  0  0  0
    5.9368   -0.7333    0.0000 C   0  0  0  0  0  0  0  0  0  0  0  0
    5.9368   -1.5583    0.0000 C   0  0  0  0  0  0  0  0  0  0  0  0
    6.6513   -1.9708    0.0000 N   0  0  0  0  0  0  0  0  0  0  0  0
    6.6513   -2.7958    0.0000 C   0  0  0  0  0  0  0  0  0  0  0  0
    7.3658   -3.2083    0.0000 C   0  0  0  0  0  0  0  0  0  0  0  0
    8.0802   -2.7958    0.0000 N   0  0  0  0  0  0  0  0  0  0  0  0
    8.0802   -1.9708    0.0000 C   0  0  0  0  0  0  0  0  0  0  0  0
    7.3658   -1.5583    0.0000 C   0  0  0  0  0  0  0  0  0  0  0  0
    8.7947   -3.2083    0.0000 C   0  0  0  0  0  0  0  0  0  0  0  0
    8.7947   -4.0333    0.0000 C   0  0  0  0  0  0  0  0  0  0  0  0
    9.5092   -4.4458    0.0000 C   0  0  0  0  0  0  0  0  0  0  0  0
   10.2237   -4.0333    0.0000 C   0  0  0  0  0  0  0  0  0  0  0  0
   10.2237   -3.2083    0.0000 C   0  0  0  0  0  0  0  0  0  0  0  0
    9.5092   -2.7958    0.0000 C   0  0  0  0  0  0  0  0  0  0  0  0
    9.5092   -1.9708    0.0000 C   0  0  0  0  0  0  0  0  0  0  0  0
   10.2237   -1.5583    0.0000 C   0  0  0  0  0  0  0  0  0  0  0  0
   10.2237   -0.7333    0.0000 C   0  0  0  0  0  0  0  0  0  0  0  0
    9.5092   -0.3208    0.0000 C   0  0  0  0  0  0  0  0  0  0  0  0
    8.7947   -0.7333    0.0000 C   0  0  0  0  0  0  0  0  0  0  0  0
    8.7947   -1.5583    0.0000 C   0  0  0  0  0  0  0  0  0  0  0  0
    3.7934    2.1542    0.0000 N   0  0  0  0  0  0  0  0  0  0  0  0
    3.7934    2.9792    0.0000 C   0  0  0  0  0  0  0  0  0  0  0  0
    4.5079    3.3917    0.0000 C   0  0  0  0  0  0  0  0  0  0  0  0
    4.5079    4.2167    0.0000 C   0  0  0  0  0  0  0  0  0  0  0  0
    3.7934    4.6292    0.0000 C   0  0  0  0  0  0  0  0  0  0  0  0
    3.0789    4.2167    0.0000 C   0  0  0  0  0  0  0  0  0  0  0  0
    2.3645    4.6292    0.0000 C   0  0  0  0  0  0  0  0  0  0  0  0
    1.6500    4.2167    0.0000 C   0  0  0  0  0  0  0  0  0  0  0  0
    1.6500    3.3917    0.0000 C   0  0  0  0  0  0  0  0  0  0  0  0
    2.3645    2.9792    0.0000 C   0  0  0  0  0  0  0  0  0  0  0  0
    3.0789    3.3917    0.0000 C   0  0  0  0  0  0  0  0  0  0  0  0
  2  3  2  0
  3  4  1  0
  4  5  1  0
  5  6  1  0
  6  7  1  0
  7  8  1  0
  8  9  1  0
  9 10  1  0
 10 11  1  0
 11 12  1  0
 12 13  1  0
 13 14  1  0
  9 14  1  0
 12 15  1  0
 15 16  2  0
 16 17  1  0
 17 18  2  0
 18 19  1  0
 19 20  2  0
 15 20  1  0
 20 21  1  0
 21 22  2  0
 22 23  1  0
 23 24  2  0
 24 25  1  0
 25 26  2  0
 21 26  1  0
  3 27  1  0
 27 28  1  0
 28 29  1  0
 29 30  1  0
 30 31  1  0
 31 32  1  0
 32 33  2  0
 33 34  1  0
 34 35  2  0
 35 36  1  0
 36 37  2  0
 28 37  1  0
 32 37  1  0
M  END
</t>
  </si>
  <si>
    <t xml:space="preserve">NCGC00261712
     RDKit          2D
 19 19  0  0  0  0  0  0  0  0999 V2000
    0.0000    0.0000    0.0000 Cl  0  0  0  0  0  0  0  0  0  0  0  0
    2.3645   -3.2083    0.0000 N   0  0  0  0  0  0  0  0  0  0  0  0
    3.0789   -2.7958    0.0000 C   0  0  0  0  0  0  0  0  0  0  0  0
    3.0789   -1.9708    0.0000 C   0  0  0  0  0  0  0  0  0  0  0  0
    3.7934   -1.5583    0.0000 N   0  0  0  0  0  0  0  0  0  0  0  0
    3.7934   -0.7333    0.0000 S   0  0  0  0  0  0  0  0  0  0  0  0
    4.6184   -0.7333    0.0000 O   0  0  0  0  0  0  0  0  0  0  0  0
    2.9684   -0.7333    0.0000 O   0  0  0  0  0  0  0  0  0  0  0  0
    3.7934    0.0917    0.0000 C   0  0  0  0  0  0  0  0  0  0  0  0
    4.5079    0.5042    0.0000 C   0  0  0  0  0  0  0  0  0  0  0  0
    4.5079    1.3292    0.0000 C   0  0  0  0  0  0  0  0  0  0  0  0
    3.7934    1.7417    0.0000 C   0  0  0  0  0  0  0  0  0  0  0  0
    3.0789    1.3292    0.0000 C   0  0  0  0  0  0  0  0  0  0  0  0
    2.3645    1.7417    0.0000 C   0  0  0  0  0  0  0  0  0  0  0  0
    2.3645    2.5667    0.0000 Cl  0  0  0  0  0  0  0  0  0  0  0  0
    1.6500    1.3292    0.0000 C   0  0  0  0  0  0  0  0  0  0  0  0
    1.6500    0.5042    0.0000 C   0  0  0  0  0  0  0  0  0  0  0  0
    2.3645    0.0917    0.0000 C   0  0  0  0  0  0  0  0  0  0  0  0
    3.0789    0.5042    0.0000 C   0  0  0  0  0  0  0  0  0  0  0  0
  2  3  1  0
  3  4  1  0
  4  5  1  0
  5  6  1  0
  6  7  2  0
  6  8  2  0
  6  9  1  0
  9 10  2  0
 10 11  1  0
 11 12  2  0
 12 13  1  0
 13 14  2  0
 14 15  1  0
 14 16  1  0
 16 17  2  0
 17 18  1  0
 18 19  2  0
  9 19  1  0
 13 19  1  0
M  END
</t>
  </si>
  <si>
    <t xml:space="preserve">NCGC00261467
     RDKit          2D
 22 22  0  0  0  0  0  0  0  0999 V2000
    1.0717   -4.2562    0.0000 C   0  0  0  0  0  0  0  0  0  0  0  0
    1.7862   -3.8438    0.0000 O   0  0  0  0  0  0  0  0  0  0  0  0
    1.7862   -3.0188    0.0000 C   0  0  0  0  0  0  0  0  0  0  0  0
    2.5006   -2.6063    0.0000 C   0  0  0  0  0  0  0  0  0  0  0  0
    3.2151   -3.0187    0.0000 O   0  0  0  0  0  0  0  0  0  0  0  0
    2.5006   -1.7813    0.0000 C   0  0  0  0  0  0  0  0  0  0  0  0
    1.7862   -1.3688    0.0000 C   0  0  0  0  0  0  0  0  0  0  0  0
    1.0717   -1.7813    0.0000 C   0  0  0  0  0  0  0  0  0  0  0  0
    0.3572   -1.3688    0.0000 C   0  0  0  0  0  0  0  0  0  0  0  0
    0.3572   -0.5438    0.0000 N   0  0  0  0  0  0  0  0  0  0  0  0
   -0.3572   -0.1313    0.0000 C   0  0  0  0  0  0  0  0  0  0  0  0
   -1.0717   -0.5438    0.0000 O   0  0  0  0  0  0  0  0  0  0  0  0
   -0.3572    0.6938    0.0000 C   0  0  0  0  0  0  0  0  0  0  0  0
   -1.0717    1.1062    0.0000 C   0  0  0  0  0  0  0  0  0  0  0  0
   -1.0717    1.9312    0.0000 C   0  0  0  0  0  0  0  0  0  0  0  0
   -1.7862    2.3437    0.0000 C   0  0  0  0  0  0  0  0  0  0  0  0
   -1.7862    3.1687    0.0000 C   0  0  0  0  0  0  0  0  0  0  0  0
   -2.5006    3.5812    0.0000 C   0  0  0  0  0  0  0  0  0  0  0  0
   -2.5006    4.4062    0.0000 C   0  0  0  0  0  0  0  0  0  0  0  0
   -1.7862    4.8187    0.0000 C   0  0  0  0  0  0  0  0  0  0  0  0
   -3.2151    4.8187    0.0000 C   0  0  0  0  0  0  0  0  0  0  0  0
    1.0717   -2.6063    0.0000 C   0  0  0  0  0  0  0  0  0  0  0  0
  1  2  1  0
  2  3  1  0
  3  4  2  0
  4  5  1  0
  4  6  1  0
  6  7  2  0
  7  8  1  0
  8  9  1  0
  9 10  1  0
 10 11  1  0
 11 12  2  0
 11 13  1  0
 13 14  1  0
 14 15  1  0
 15 16  1  0
 16 17  1  0
 17 18  1  0
 18 19  1  0
 19 20  1  0
 19 21  1  0
  8 22  2  0
  3 22  1  0
M  END
</t>
  </si>
  <si>
    <t xml:space="preserve">NCGC00260967
     RDKit          2D
 27 29  0  0  0  0  0  0  0  0999 V2000
   -1.7298   -2.8735    0.0000 C   0  0  0  0  0  0  0  0  0  0  0  0
   -1.9847   -2.0889    0.0000 N   0  0  0  0  0  0  0  0  0  0  0  0
   -1.4998   -1.4214    0.0000 C   0  0  0  0  0  0  0  0  0  0  0  0
   -1.9847   -0.7540    0.0000 C   0  0  0  0  0  0  0  0  0  0  0  0
   -1.7298    0.0306    0.0000 C   0  0  0  0  0  0  0  0  0  0  0  0
   -2.2818    0.6437    0.0000 O   0  0  0  0  0  0  0  0  0  0  0  0
   -0.9228    0.2022    0.0000 O   0  0  0  0  0  0  0  0  0  0  0  0
   -0.6679    0.9868    0.0000 C   0  0  0  0  0  0  0  0  0  0  0  0
    0.1391    1.1583    0.0000 C   0  0  0  0  0  0  0  0  0  0  0  0
    0.6911    0.5452    0.0000 C   0  0  0  0  0  0  0  0  0  0  0  0
    1.4981    0.7167    0.0000 C   0  0  0  0  0  0  0  0  0  0  0  0
    1.7531    1.5014    0.0000 N   0  0  0  0  0  0  0  0  0  0  0  0
    2.5600    1.6729    0.0000 C   0  0  0  0  0  0  0  0  0  0  0  0
    3.1121    1.0598    0.0000 C   0  0  0  0  0  0  0  0  0  0  0  0
    3.9190    1.2313    0.0000 N   0  0  0  0  0  0  0  0  0  0  0  0
    4.4711    0.6182    0.0000 S   0  0  0  0  0  0  0  0  0  0  0  0
    5.0842    1.1703    0.0000 C   0  0  0  0  0  0  0  0  0  0  0  0
    3.8580    0.0662    0.0000 O   0  0  0  0  0  0  0  0  0  0  0  0
    5.0231    0.0051    0.0000 O   0  0  0  0  0  0  0  0  0  0  0  0
    1.2010    2.1145    0.0000 C   0  0  0  0  0  0  0  0  0  0  0  0
    0.3941    1.9429    0.0000 C   0  0  0  0  0  0  0  0  0  0  0  0
   -2.7693   -1.0089    0.0000 C   0  0  0  0  0  0  0  0  0  0  0  0
   -2.7693   -1.8339    0.0000 C   0  0  0  0  0  0  0  0  0  0  0  0
   -3.4838   -2.2464    0.0000 C   0  0  0  0  0  0  0  0  0  0  0  0
   -4.1983   -1.8339    0.0000 C   0  0  0  0  0  0  0  0  0  0  0  0
   -4.1983   -1.0089    0.0000 C   0  0  0  0  0  0  0  0  0  0  0  0
   -3.4838   -0.5964    0.0000 C   0  0  0  0  0  0  0  0  0  0  0  0
  1  2  1  0
  2  3  1  0
  3  4  2  0
  4  5  1  0
  5  6  2  0
  5  7  1  0
  7  8  1  0
  8  9  1  0
  9 10  1  0
 10 11  1  0
 11 12  1  0
 12 13  1  0
 13 14  1  0
 14 15  1  0
 15 16  1  0
 16 17  1  0
 16 18  2  0
 16 19  2  0
 12 20  1  0
 20 21  1  0
  9 21  1  0
  4 22  1  0
 22 23  2  0
  2 23  1  0
 23 24  1  0
 24 25  2  0
 25 26  1  0
 26 27  2  0
 22 27  1  0
M  END
</t>
  </si>
  <si>
    <t xml:space="preserve">NCGC00260985
     RDKit          2D
 18 20  0  0  0  0  0  0  0  0999 V2000
   -2.1831    2.5437    0.0000 C   0  0  0  0  0  0  0  0  0  0  0  0
   -1.4686    2.1312    0.0000 C   0  0  0  0  0  0  0  0  0  0  0  0
   -1.4686    1.3062    0.0000 O   0  0  0  0  0  0  0  0  0  0  0  0
   -0.7542    0.8938    0.0000 C   0  0  0  0  0  0  0  0  0  0  0  0
   -0.0397    1.3063    0.0000 O   0  0  0  0  0  0  0  0  0  0  0  0
   -0.7542    0.0688    0.0000 C   0  0  0  0  0  0  0  0  0  0  0  0
   -1.4686   -0.3437    0.0000 C   0  0  0  0  0  0  0  0  0  0  0  0
   -0.7542   -0.7563    0.0000 C   0  0  0  0  0  0  0  0  0  0  0  0
   -0.0397   -1.1688    0.0000 C   0  0  0  0  0  0  0  0  0  0  0  0
   -0.0397   -1.9938    0.0000 N   0  0  0  0  0  0  0  0  0  0  0  0
    0.6748   -2.4062    0.0000 O   0  0  0  0  0  0  0  0  0  0  0  0
    0.6748   -0.7563    0.0000 C   0  0  0  0  0  0  0  0  0  0  0  0
    1.3892   -1.1687    0.0000 C   0  0  0  0  0  0  0  0  0  0  0  0
    2.1037   -0.7562    0.0000 C   0  0  0  0  0  0  0  0  0  0  0  0
    2.1037    0.0688    0.0000 C   0  0  0  0  0  0  0  0  0  0  0  0
    1.3892    0.4813    0.0000 C   0  0  0  0  0  0  0  0  0  0  0  0
    0.6748    0.0688    0.0000 C   0  0  0  0  0  0  0  0  0  0  0  0
   -0.0397    0.4813    0.0000 O   0  0  0  0  0  0  0  0  0  0  0  0
  1  2  1  0
  2  3  1  0
  3  4  1  0
  4  5  2  0
  4  6  1  0
  6  7  1  0
  7  8  1  0
  6  8  1  0
  8  9  1  0
  9 10  2  0
 10 11  1  0
  9 12  1  0
 12 13  2  0
 13 14  1  0
 14 15  2  0
 15 16  1  0
 16 17  2  0
 12 17  1  0
 17 18  1  0
  6 18  1  0
M  END
</t>
  </si>
  <si>
    <t xml:space="preserve">NCGC00261225
     RDKit          2D
 13 12  0  0  1  0  0  0  0  0999 V2000
   -1.7037   -0.7298    0.0000 N   0  0  0  0  0  0  0  0  0  0  0  0
   -1.7037    0.0952    0.0000 C   0  0  0  0  0  0  0  0  0  0  0  0
   -2.4182    0.5077    0.0000 N   0  0  0  0  0  0  0  0  0  0  0  0
   -0.9893    0.5077    0.0000 N   0  0  0  0  0  0  0  0  0  0  0  0
   -0.2748    0.0952    0.0000 C   0  0  0  0  0  0  0  0  0  0  0  0
    0.4397    0.5077    0.0000 C   0  0  0  0  0  0  0  0  0  0  0  0
    1.1541    0.0952    0.0000 C   0  0  0  0  0  0  0  0  0  0  0  0
    1.8686    0.5077    0.0000 C   0  0  0  0  0  0  0  0  0  0  0  0
    1.8686    1.3327    0.0000 O   0  0  0  0  0  0  0  0  0  0  0  0
    2.5831    0.0952    0.0000 O   0  0  0  0  0  0  0  0  0  0  0  0
   -0.2748   -0.7298    0.0000 C   0  0  0  0  0  0  0  0  0  0  0  0
    0.4397   -1.1423    0.0000 O   0  0  0  0  0  0  0  0  0  0  0  0
   -0.9893   -1.1423    0.0000 O   0  0  0  0  0  0  0  0  0  0  0  0
  1  2  1  0
  2  3  2  0
  2  4  1  0
  5  4  1  0
  5  6  1  1
  6  7  1  0
  7  8  1  0
  8  9  1  0
  8 10  2  0
  5 11  1  0
 11 12  1  0
 11 13  2  0
M  END
</t>
  </si>
  <si>
    <t xml:space="preserve">NCGC00261905
     RDKit          2D
 27 27  0  0  0  0  0  0  0  0999 V2000
    0.0000    0.0000    0.0000 Cl  0  0  0  0  0  0  0  0  0  0  0  0
    1.6500   -4.3947    0.0000 C   0  0  0  0  0  0  0  0  0  0  0  0
    2.3645   -3.9822    0.0000 O   0  0  0  0  0  0  0  0  0  0  0  0
    2.3645   -3.1572    0.0000 C   0  0  0  0  0  0  0  0  0  0  0  0
    3.0789   -2.7447    0.0000 C   0  0  0  0  0  0  0  0  0  0  0  0
    3.7934   -3.1572    0.0000 O   0  0  0  0  0  0  0  0  0  0  0  0
    4.5079   -2.7447    0.0000 C   0  0  0  0  0  0  0  0  0  0  0  0
    3.0789   -1.9197    0.0000 C   0  0  0  0  0  0  0  0  0  0  0  0
    2.3645   -1.5072    0.0000 C   0  0  0  0  0  0  0  0  0  0  0  0
    2.3645   -0.6822    0.0000 C   0  0  0  0  0  0  0  0  0  0  0  0
    3.0789   -0.2697    0.0000 C   0  0  0  0  0  0  0  0  0  0  0  0
    3.0789    0.5553    0.0000 N   0  0  0  0  0  0  0  0  0  0  0  0
    2.3645    0.9678    0.0000 C   0  0  0  0  0  0  0  0  0  0  0  0
    3.7934    0.9678    0.0000 C   0  0  0  0  0  0  0  0  0  0  0  0
    3.7934    1.7928    0.0000 C   0  0  0  0  0  0  0  0  0  0  0  0
    4.5079    2.2053    0.0000 C   0  0  0  0  0  0  0  0  0  0  0  0
    5.2224    1.7928    0.0000 C   0  0  0  0  0  0  0  0  0  0  0  0
    5.9368    2.2053    0.0000 C   0  0  0  0  0  0  0  0  0  0  0  0
    6.6513    1.7928    0.0000 O   0  0  0  0  0  0  0  0  0  0  0  0
    6.6513    0.9678    0.0000 C   0  0  0  0  0  0  0  0  0  0  0  0
    5.9368    3.0303    0.0000 C   0  0  0  0  0  0  0  0  0  0  0  0
    6.6513    3.4428    0.0000 O   0  0  0  0  0  0  0  0  0  0  0  0
    7.3658    3.0303    0.0000 C   0  0  0  0  0  0  0  0  0  0  0  0
    5.2224    3.4428    0.0000 C   0  0  0  0  0  0  0  0  0  0  0  0
    4.5079    3.0303    0.0000 C   0  0  0  0  0  0  0  0  0  0  0  0
    1.6500   -1.9197    0.0000 C   0  0  0  0  0  0  0  0  0  0  0  0
    1.6500   -2.7447    0.0000 C   0  0  0  0  0  0  0  0  0  0  0  0
  2  3  1  0
  3  4  1  0
  4  5  2  0
  5  6  1  0
  6  7  1  0
  5  8  1  0
  8  9  2  0
  9 10  1  0
 10 11  1  0
 11 12  1  0
 12 13  1  0
 12 14  1  0
 14 15  1  0
 15 16  1  0
 16 17  2  0
 17 18  1  0
 18 19  1  0
 19 20  1  0
 18 21  2  0
 21 22  1  0
 22 23  1  0
 21 24  1  0
 24 25  2  0
 16 25  1  0
  9 26  1  0
 26 27  2  0
  4 27  1  0
M  END
</t>
  </si>
  <si>
    <t xml:space="preserve">NCGC00260765
     RDKit          2D
  8  7  0  0  0  0  0  0  0  0999 V2000
    2.0541    0.0516    0.0000 N   0  0  0  0  0  0  0  0  0  0  0  0
    1.3396   -0.3609    0.0000 C   0  0  0  0  0  0  0  0  0  0  0  0
    0.6252    0.0516    0.0000 C   0  0  0  0  0  0  0  0  0  0  0  0
   -0.0893   -0.3609    0.0000 C   0  0  0  0  0  0  0  0  0  0  0  0
   -0.8038    0.0516    0.0000 P   0  0  0  0  0  0  0  0  0  0  0  0
   -1.2163   -0.6629    0.0000 O   0  0  0  0  0  0  0  0  0  0  0  0
   -0.3913    0.7660    0.0000 O   0  0  0  0  0  0  0  0  0  0  0  0
   -1.5183    0.4641    0.0000 O   0  0  0  0  0  0  0  0  0  0  0  0
  1  2  1  0
  2  3  1  0
  3  4  1  0
  4  5  1  0
  5  6  1  0
  5  7  1  0
  5  8  2  0
M  END
</t>
  </si>
  <si>
    <t xml:space="preserve">NCGC00260701
     RDKit          2D
 22 24  0  0  0  0  0  0  0  0999 V2000
   -0.0650   -2.6250    0.0000 C   0  0  0  0  0  0  0  0  0  0  0  0
    0.6495   -2.2125    0.0000 C   0  0  0  0  0  0  0  0  0  0  0  0
    0.6495   -1.3875    0.0000 N   0  0  0  0  0  0  0  0  0  0  0  0
    1.3640   -0.9750    0.0000 C   0  0  0  0  0  0  0  0  0  0  0  0
    2.0785   -1.3875    0.0000 O   0  0  0  0  0  0  0  0  0  0  0  0
    1.3640   -0.1500    0.0000 N   0  0  0  0  0  0  0  0  0  0  0  0
    0.6495    0.2625    0.0000 C   0  0  0  0  0  0  0  0  0  0  0  0
    0.6495    1.0875    0.0000 C   0  0  0  0  0  0  0  0  0  0  0  0
    1.3640    1.5000    0.0000 C   0  0  0  0  0  0  0  0  0  0  0  0
    1.3640    2.3250    0.0000 C   0  0  0  0  0  0  0  0  0  0  0  0
    0.6495    2.7375    0.0000 C   0  0  0  0  0  0  0  0  0  0  0  0
   -0.0650    2.3250    0.0000 C   0  0  0  0  0  0  0  0  0  0  0  0
   -0.7794    2.7375    0.0000 Cl  0  0  0  0  0  0  0  0  0  0  0  0
   -0.0650    1.5000    0.0000 C   0  0  0  0  0  0  0  0  0  0  0  0
   -0.0650   -0.1500    0.0000 C   0  0  0  0  0  0  0  0  0  0  0  0
   -0.7794    0.2625    0.0000 C   0  0  0  0  0  0  0  0  0  0  0  0
   -1.4939   -0.1500    0.0000 C   0  0  0  0  0  0  0  0  0  0  0  0
   -1.4939   -0.9750    0.0000 C   0  0  0  0  0  0  0  0  0  0  0  0
   -2.2084   -1.3875    0.0000 C   0  0  0  0  0  0  0  0  0  0  0  0
   -2.9228   -0.9750    0.0000 C   0  0  0  0  0  0  0  0  0  0  0  0
   -0.7794   -1.3875    0.0000 N   0  0  0  0  0  0  0  0  0  0  0  0
   -0.0650   -0.9750    0.0000 C   0  0  0  0  0  0  0  0  0  0  0  0
  1  2  1  0
  2  3  1  0
  3  4  1  0
  4  5  2  0
  4  6  1  0
  6  7  2  0
  7  8  1  0
  8  9  2  0
  9 10  1  0
 10 11  2  0
 11 12  1  0
 12 13  1  0
 12 14  2  0
  8 14  1  0
  7 15  1  0
 15 16  2  0
 16 17  1  0
 17 18  2  0
 18 19  1  0
 19 20  1  0
 18 21  1  0
 21 22  2  0
  3 22  1  0
 15 22  1  0
M  END
</t>
  </si>
  <si>
    <t xml:space="preserve">NCGC00260741
     RDKit          2D
 10 11  0  0  0  0  0  0  0  0999 V2000
    1.0804   -1.3069    0.0000 N   0  0  0  0  0  0  0  0  0  0  0  0
    0.8255   -0.5222    0.0000 N   0  0  0  0  0  0  0  0  0  0  0  0
    1.3104    0.1452    0.0000 N   0  0  0  0  0  0  0  0  0  0  0  0
    0.8255    0.8126    0.0000 N   0  0  0  0  0  0  0  0  0  0  0  0
    0.0408    0.5577    0.0000 C   0  0  0  0  0  0  0  0  0  0  0  0
   -0.6736    0.9702    0.0000 C   0  0  0  0  0  0  0  0  0  0  0  0
   -1.3881    0.5577    0.0000 C   0  0  0  0  0  0  0  0  0  0  0  0
   -1.3881   -0.2673    0.0000 C   0  0  0  0  0  0  0  0  0  0  0  0
   -0.6736   -0.6798    0.0000 C   0  0  0  0  0  0  0  0  0  0  0  0
    0.0408   -0.2673    0.0000 C   0  0  0  0  0  0  0  0  0  0  0  0
  1  2  1  0
  2  3  1  0
  3  4  2  0
  4  5  1  0
  5  6  2  0
  6  7  1  0
  7  8  2  0
  8  9  1  0
  9 10  2  0
  2 10  1  0
  5 10  1  0
M  END
</t>
  </si>
  <si>
    <t xml:space="preserve">NCGC00261855
     RDKit          2D
 12 12  0  0  0  0  0  0  0  0999 V2000
    0.8250   -1.7875    0.0000 N   0  0  0  0  0  0  0  0  0  0  0  0
    0.0000   -1.7875    0.0000 S   0  0  0  0  0  0  0  0  0  0  0  0
   -0.8250   -1.7875    0.0000 O   0  0  0  0  0  0  0  0  0  0  0  0
    0.0000   -2.6125    0.0000 O   0  0  0  0  0  0  0  0  0  0  0  0
    0.0000   -0.9625    0.0000 C   0  0  0  0  0  0  0  0  0  0  0  0
    0.0000   -0.1375    0.0000 C   0  0  0  0  0  0  0  0  0  0  0  0
    0.0000    0.6875    0.0000 C   0  0  0  0  0  0  0  0  0  0  0  0
    0.7145    1.1000    0.0000 C   0  0  0  0  0  0  0  0  0  0  0  0
    0.7145    1.9250    0.0000 C   0  0  0  0  0  0  0  0  0  0  0  0
    0.0000    2.3375    0.0000 C   0  0  0  0  0  0  0  0  0  0  0  0
   -0.7145    1.9250    0.0000 C   0  0  0  0  0  0  0  0  0  0  0  0
   -0.7145    1.1000    0.0000 C   0  0  0  0  0  0  0  0  0  0  0  0
  1  2  1  0
  2  3  2  0
  2  4  2  0
  2  5  1  0
  5  6  3  0
  6  7  1  0
  7  8  2  0
  8  9  1  0
  9 10  2  0
 10 11  1  0
 11 12  2  0
  7 12  1  0
M  END
</t>
  </si>
  <si>
    <t xml:space="preserve">NCGC00260843
     RDKit          2D
 16 18  0  0  0  0  0  0  0  0999 V2000
    2.5900   -0.8766    0.0000 O   0  0  0  0  0  0  0  0  0  0  0  0
    1.8755   -0.4641    0.0000 C   0  0  0  0  0  0  0  0  0  0  0  0
    1.8755    0.3609    0.0000 N   0  0  0  0  0  0  0  0  0  0  0  0
    1.1610    0.7734    0.0000 C   0  0  0  0  0  0  0  0  0  0  0  0
    1.1610    1.5984    0.0000 O   0  0  0  0  0  0  0  0  0  0  0  0
    0.4465    0.3609    0.0000 C   0  0  0  0  0  0  0  0  0  0  0  0
   -0.2679    0.7734    0.0000 N   0  0  0  0  0  0  0  0  0  0  0  0
   -0.9824    0.3609    0.0000 C   0  0  0  0  0  0  0  0  0  0  0  0
   -1.6969    0.7734    0.0000 C   0  0  0  0  0  0  0  0  0  0  0  0
   -2.4113    0.3609    0.0000 C   0  0  0  0  0  0  0  0  0  0  0  0
   -2.4113   -0.4641    0.0000 C   0  0  0  0  0  0  0  0  0  0  0  0
   -1.6969   -0.8766    0.0000 C   0  0  0  0  0  0  0  0  0  0  0  0
   -0.9824   -0.4641    0.0000 C   0  0  0  0  0  0  0  0  0  0  0  0
   -0.2679   -0.8766    0.0000 N   0  0  0  0  0  0  0  0  0  0  0  0
    0.4465   -0.4641    0.0000 C   0  0  0  0  0  0  0  0  0  0  0  0
    1.1610   -0.8766    0.0000 N   0  0  0  0  0  0  0  0  0  0  0  0
  1  2  2  0
  2  3  1  0
  3  4  1  0
  4  5  2  0
  4  6  1  0
  6  7  2  0
  7  8  1  0
  8  9  2  0
  9 10  1  0
 10 11  2  0
 11 12  1  0
 12 13  2  0
  8 13  1  0
 13 14  1  0
 14 15  2  0
  6 15  1  0
 15 16  1  0
  2 16  1  0
M  END
</t>
  </si>
  <si>
    <t xml:space="preserve">NCGC00260895
     RDKit          2D
 43 46  0  0  1  0  0  0  0  0999 V2000
   -0.8839   -0.7145    0.0000 O   0  0  0  0  0  0  0  0  0  0  0  0
   -0.4714    0.0000    0.0000 C   0  0  0  0  0  0  0  0  0  0  0  0
   -0.8839    0.7145    0.0000 O   0  0  0  0  0  0  0  0  0  0  0  0
    0.3536    0.0000    0.0000 C   0  0  0  0  0  0  0  0  0  0  0  0
    0.3536    0.8250    0.0000 F   0  0  0  0  0  0  0  0  0  0  0  0
    0.3536   -0.8250    0.0000 F   0  0  0  0  0  0  0  0  0  0  0  0
    1.1786    0.0000    0.0000 F   0  0  0  0  0  0  0  0  0  0  0  0
    3.3384   -0.0977    0.0000 C   0  0  0  0  0  0  0  0  0  0  0  0
    3.8905   -0.7108    0.0000 C   0  0  0  0  0  0  0  0  0  0  0  0
    3.6355   -1.4955    0.0000 C   0  0  0  0  0  0  0  0  0  0  0  0
    2.8286   -1.6670    0.0000 N   0  0  0  0  0  0  0  0  0  0  0  0
    4.1876   -2.1085    0.0000 C   0  0  0  0  0  0  0  0  0  0  0  0
    4.9945   -1.9370    0.0000 C   0  0  0  0  0  0  0  0  0  0  0  0
    5.2495   -1.1524    0.0000 C   0  0  0  0  0  0  0  0  0  0  0  0
    6.0565   -0.9809    0.0000 C   0  0  0  0  0  0  0  0  0  0  0  0
    6.3114   -0.1963    0.0000 N   0  0  0  0  0  0  0  0  0  0  0  0
    5.8265    0.4712    0.0000 C   0  0  0  0  0  0  0  0  0  0  0  0
    6.3114    1.1386    0.0000 N   0  0  0  0  0  0  0  0  0  0  0  0
    7.0960    0.8837    0.0000 C   0  0  0  0  0  0  0  0  0  0  0  0
    7.0960    0.0587    0.0000 C   0  0  0  0  0  0  0  0  0  0  0  0
    7.8105   -0.3538    0.0000 C   0  0  0  0  0  0  0  0  0  0  0  0
    8.5250    0.0587    0.0000 C   0  0  0  0  0  0  0  0  0  0  0  0
    8.5250    0.8837    0.0000 N   0  0  0  0  0  0  0  0  0  0  0  0
    7.8105    1.2962    0.0000 C   0  0  0  0  0  0  0  0  0  0  0  0
    9.2394    1.2962    0.0000 C   0  0  0  0  0  0  0  0  0  0  0  0
    9.2394    2.1212    0.0000 O   0  0  0  0  0  0  0  0  0  0  0  0
    9.9539    0.8837    0.0000 C   0  0  0  0  0  0  0  0  0  0  0  0
    9.9539    0.0587    0.0000 C   0  0  0  0  0  0  0  0  0  0  0  0
    9.2394   -0.3538    0.0000 C   0  0  0  0  0  0  0  0  0  0  0  0
    9.2394   -1.1788    0.0000 C   0  0  0  0  0  0  0  0  0  0  0  0
    9.9539   -1.5913    0.0000 C   0  0  0  0  0  0  0  0  0  0  0  0
   10.6684   -1.1788    0.0000 C   0  0  0  0  0  0  0  0  0  0  0  0
   10.6684   -0.3538    0.0000 C   0  0  0  0  0  0  0  0  0  0  0  0
   10.6684    1.2962    0.0000 C   0  0  0  0  0  0  0  0  0  0  0  0
   11.3828    0.8837    0.0000 C   0  0  0  0  0  0  0  0  0  0  0  0
   12.0973    1.2962    0.0000 C   0  0  0  0  0  0  0  0  0  0  0  0
   12.0973    2.1212    0.0000 C   0  0  0  0  0  0  0  0  0  0  0  0
   11.3828    2.5337    0.0000 C   0  0  0  0  0  0  0  0  0  0  0  0
   10.6684    2.1212    0.0000 C   0  0  0  0  0  0  0  0  0  0  0  0
    8.9375   -0.6558    0.0000 C   0  0  0  0  0  0  0  0  0  0  0  0
    8.9375   -1.4808    0.0000 O   0  0  0  0  0  0  0  0  0  0  0  0
    8.5250   -1.3703    0.0000 O   0  0  0  0  0  0  0  0  0  0  0  0
    4.6975   -0.5393    0.0000 C   0  0  0  0  0  0  0  0  0  0  0  0
  1  2  1  0
  2  3  2  0
  2  4  1  0
  4  5  1  0
  4  6  1  0
  4  7  1  0
  8  9  1  0
  9 10  2  0
 10 11  1  0
 10 12  1  0
 12 13  2  0
 13 14  1  0
 14 15  1  0
 15 16  1  0
 16 17  1  0
 17 18  2  0
 18 19  1  0
 19 20  2  0
 16 20  1  0
 20 21  1  0
 21 22  1  0
 22 23  1  0
 23 24  1  0
 19 24  1  0
 23 25  1  0
 25 26  2  0
 25 27  1  0
 27 28  1  0
 28 29  2  0
 29 30  1  0
 30 31  2  0
 31 32  1  0
 32 33  2  0
 28 33  1  0
 27 34  1  0
 34 35  2  0
 35 36  1  0
 36 37  2  0
 37 38  1  0
 38 39  2  0
 34 39  1  0
 22 40  1  6
 40 41  1  0
 40 42  2  0
 14 43  2  0
  9 43  1  0
M  END
</t>
  </si>
  <si>
    <t xml:space="preserve">NCGC00261358
     RDKit          2D
 14 14  0  0  1  0  0  0  0  0999 V2000
    0.5103   -1.1786    0.0000 C   0  0  0  0  0  0  0  0  0  0  0  0
    1.2248   -0.7661    0.0000 N   0  0  0  0  0  0  0  0  0  0  0  0
   -0.2041   -0.7661    0.0000 C   0  0  0  0  0  0  0  0  0  0  0  0
   -0.2041    0.0589    0.0000 C   0  0  0  0  0  0  0  0  0  0  0  0
    0.5103    0.4714    0.0000 C   0  0  0  0  0  0  0  0  0  0  0  0
    0.5103    1.2964    0.0000 C   0  0  0  0  0  0  0  0  0  0  0  0
   -0.2041    1.7089    0.0000 C   0  0  0  0  0  0  0  0  0  0  0  0
   -0.2041    2.5339    0.0000 O   0  0  0  0  0  0  0  0  0  0  0  0
   -0.9186    1.2964    0.0000 C   0  0  0  0  0  0  0  0  0  0  0  0
   -1.6331    1.7089    0.0000 I   0  0  0  0  0  0  0  0  0  0  0  0
   -0.9186    0.4714    0.0000 C   0  0  0  0  0  0  0  0  0  0  0  0
    0.5103   -2.0036    0.0000 C   0  0  0  0  0  0  0  0  0  0  0  0
   -0.2041   -2.4161    0.0000 O   0  0  0  0  0  0  0  0  0  0  0  0
    1.2248   -2.4161    0.0000 O   0  0  0  0  0  0  0  0  0  0  0  0
  1  2  1  6
  1  3  1  0
  3  4  1  0
  4  5  2  0
  5  6  1  0
  6  7  2  0
  7  8  1  0
  7  9  1  0
  9 10  1  0
  9 11  2  0
  4 11  1  0
  1 12  1  0
 12 13  1  0
 12 14  2  0
M  END
</t>
  </si>
  <si>
    <t xml:space="preserve">NCGC00261957
     RDKit          2D
 24 27  0  0  0  0  0  0  0  0999 V2000
    2.2625    1.0312    0.0000 O   0  0  0  0  0  0  0  0  0  0  0  0
    1.5480    1.4437    0.0000 C   0  0  0  0  0  0  0  0  0  0  0  0
    1.5480    2.2688    0.0000 C   0  0  0  0  0  0  0  0  0  0  0  0
    0.8335    2.6812    0.0000 C   0  0  0  0  0  0  0  0  0  0  0  0
    0.1191    2.2688    0.0000 C   0  0  0  0  0  0  0  0  0  0  0  0
   -0.5954    2.6813    0.0000 C   0  0  0  0  0  0  0  0  0  0  0  0
   -1.3099    2.2687    0.0000 C   0  0  0  0  0  0  0  0  0  0  0  0
   -1.3099    1.4437    0.0000 C   0  0  0  0  0  0  0  0  0  0  0  0
   -0.5954    1.0312    0.0000 C   0  0  0  0  0  0  0  0  0  0  0  0
    0.1191    1.4437    0.0000 C   0  0  0  0  0  0  0  0  0  0  0  0
    0.8335    1.0312    0.0000 C   0  0  0  0  0  0  0  0  0  0  0  0
    0.8335    0.2062    0.0000 S   0  0  0  0  0  0  0  0  0  0  0  0
    0.1191   -0.2062    0.0000 S   0  0  0  0  0  0  0  0  0  0  0  0
    0.1191   -1.0312    0.0000 C   0  0  0  0  0  0  0  0  0  0  0  0
   -0.5954   -1.4437    0.0000 C   0  0  0  0  0  0  0  0  0  0  0  0
   -1.3099   -1.0312    0.0000 C   0  0  0  0  0  0  0  0  0  0  0  0
   -2.0243   -1.4437    0.0000 C   0  0  0  0  0  0  0  0  0  0  0  0
   -2.0243   -2.2687    0.0000 C   0  0  0  0  0  0  0  0  0  0  0  0
   -1.3099   -2.6812    0.0000 C   0  0  0  0  0  0  0  0  0  0  0  0
   -0.5954   -2.2687    0.0000 C   0  0  0  0  0  0  0  0  0  0  0  0
    0.1191   -2.6813    0.0000 C   0  0  0  0  0  0  0  0  0  0  0  0
    0.8335   -2.2688    0.0000 C   0  0  0  0  0  0  0  0  0  0  0  0
    0.8335   -1.4438    0.0000 C   0  0  0  0  0  0  0  0  0  0  0  0
    1.5480   -1.0313    0.0000 O   0  0  0  0  0  0  0  0  0  0  0  0
  1  2  1  0
  2  3  2  0
  3  4  1  0
  4  5  2  0
  5  6  1  0
  6  7  2  0
  7  8  1  0
  8  9  2  0
  9 10  1  0
  5 10  1  0
 10 11  2  0
  2 11  1  0
 11 12  1  0
 12 13  1  0
 13 14  1  0
 14 15  1  0
 15 16  2  0
 16 17  1  0
 17 18  2  0
 18 19  1  0
 19 20  2  0
 15 20  1  0
 20 21  1  0
 21 22  2  0
 22 23  1  0
 14 23  2  0
 23 24  1  0
M  END
</t>
  </si>
  <si>
    <t xml:space="preserve">NCGC00260861
     RDKit          2D
 29 33  0  0  1  0  0  0  0  0999 V2000
    0.0000    0.0000    0.0000 Br  0  0  0  0  0  0  0  0  0  0  0  0
    4.4767    0.4203    0.0000 C   0  0  0  0  0  0  0  0  0  0  0  0
    4.9616    1.0878    0.0000 O   0  0  0  0  0  0  0  0  0  0  0  0
    4.4767    1.7552    0.0000 C   0  0  0  0  0  0  0  0  0  0  0  0
    4.7316    2.5398    0.0000 O   0  0  0  0  0  0  0  0  0  0  0  0
    3.6920    1.5003    0.0000 C   0  0  0  0  0  0  0  0  0  0  0  0
    3.6920    0.6753    0.0000 C   0  0  0  0  0  0  0  0  0  0  0  0
    2.9776    0.2628    0.0000 C   0  0  0  0  0  0  0  0  0  0  0  0
    2.2631    0.6753    0.0000 C   0  0  0  0  0  0  0  0  0  0  0  0
    2.2631    1.5003    0.0000 C   0  0  0  0  0  0  0  0  0  0  0  0
    2.9776    1.9128    0.0000 C   0  0  0  0  0  0  0  0  0  0  0  0
    2.8060    2.7198    0.0000 O   0  0  0  0  0  0  0  0  0  0  0  0
    1.9856    2.8060    0.0000 C   0  0  0  0  0  0  0  0  0  0  0  0
    1.6500    2.0523    0.0000 O   0  0  0  0  0  0  0  0  0  0  0  0
    4.7316   -0.3643    0.0000 C   0  0  0  0  0  0  0  0  0  0  0  0
    4.1796   -0.9774    0.0000 C   0  0  0  0  0  0  0  0  0  0  0  0
    4.4345   -1.7620    0.0000 C   0  0  0  0  0  0  0  0  0  0  0  0
    5.2415   -1.9335    0.0000 C   0  0  0  0  0  0  0  0  0  0  0  0
    5.7935   -1.3204    0.0000 C   0  0  0  0  0  0  0  0  0  0  0  0
    5.5386   -0.5358    0.0000 N   0  0  0  0  0  0  0  0  0  0  0  0
    5.8848    0.2130    0.0000 C   0  0  0  0  0  0  0  0  0  0  0  0
    6.2471   -0.1132    0.0000 C   0  0  0  0  0  0  0  0  0  0  0  0
    3.8825   -2.3751    0.0000 C   0  0  0  0  0  0  0  0  0  0  0  0
    3.0755   -2.2036    0.0000 C   0  0  0  0  0  0  0  0  0  0  0  0
    2.4081   -2.6885    0.0000 O   0  0  0  0  0  0  0  0  0  0  0  0
    1.7406   -2.2036    0.0000 C   0  0  0  0  0  0  0  0  0  0  0  0
    1.9956   -1.4189    0.0000 O   0  0  0  0  0  0  0  0  0  0  0  0
    2.8206   -1.4189    0.0000 C   0  0  0  0  0  0  0  0  0  0  0  0
    3.3726   -0.8058    0.0000 C   0  0  0  0  0  0  0  0  0  0  0  0
  2  3  1  1
  3  4  1  0
  4  5  2  0
  4  6  1  0
  6  7  2  0
  2  7  1  0
  7  8  1  0
  8  9  2  0
  9 10  1  0
 10 11  2  0
  6 11  1  0
 11 12  1  0
 12 13  1  0
 13 14  1  0
 10 14  1  0
  2 15  1  0
 15 16  1  0
 16 17  2  0
 17 18  1  0
 18 19  1  0
 19 20  1  0
 15 20  1  1
 20 21  1  0
 20 22  1  0
 17 23  1  0
 23 24  2  0
 24 25  1  0
 25 26  1  0
 26 27  1  0
 27 28  1  0
 24 28  1  0
 28 29  2  0
 16 29  1  0
M  CHG  2   1  -1  20   1
M  END
</t>
  </si>
  <si>
    <t xml:space="preserve">NCGC00261920
     RDKit          2D
 34 38  0  0  1  0  0  0  0  0999 V2000
    4.0419   -3.3478    0.0000 C   0  0  0  0  0  0  0  0  0  0  0  0
    3.3274   -3.7603    0.0000 O   0  0  0  0  0  0  0  0  0  0  0  0
    2.6129   -3.3478    0.0000 C   0  0  0  0  0  0  0  0  0  0  0  0
    2.6129   -2.5228    0.0000 C   0  0  0  0  0  0  0  0  0  0  0  0
    1.8985   -2.1103    0.0000 C   0  0  0  0  0  0  0  0  0  0  0  0
    1.1840   -2.5228    0.0000 C   0  0  0  0  0  0  0  0  0  0  0  0
    0.4695   -2.1103    0.0000 C   0  0  0  0  0  0  0  0  0  0  0  0
    0.4695   -1.2853    0.0000 C   0  0  0  0  0  0  0  0  0  0  0  0
   -0.2450   -0.8728    0.0000 C   0  0  0  0  0  0  0  0  0  0  0  0
   -0.9594   -1.2853    0.0000 C   0  0  0  0  0  0  0  0  0  0  0  0
   -0.9007   -0.4624    0.0000 C   0  0  0  0  0  0  0  0  0  0  0  0
   -1.7441   -1.0304    0.0000 C   0  0  0  0  0  0  0  0  0  0  0  0
   -2.2290   -1.6978    0.0000 C   0  0  0  0  0  0  0  0  0  0  0  0
   -1.7441   -2.3653    0.0000 C   0  0  0  0  0  0  0  0  0  0  0  0
   -0.9594   -2.1103    0.0000 C   0  0  0  0  0  0  0  0  0  0  0  0
   -0.2450   -2.5228    0.0000 C   0  0  0  0  0  0  0  0  0  0  0  0
   -0.2450   -3.3478    0.0000 C   0  0  0  0  0  0  0  0  0  0  0  0
    0.4695   -3.7603    0.0000 C   0  0  0  0  0  0  0  0  0  0  0  0
    1.1840   -3.3478    0.0000 C   0  0  0  0  0  0  0  0  0  0  0  0
    1.8985   -3.7603    0.0000 C   0  0  0  0  0  0  0  0  0  0  0  0
   -1.9990   -0.2458    0.0000 N   0  0  0  0  0  0  0  0  0  0  0  0
   -1.4470    0.3673    0.0000 C   0  0  0  0  0  0  0  0  0  0  0  0
   -1.7019    1.1519    0.0000 C   0  0  0  0  0  0  0  0  0  0  0  0
   -1.1499    1.7650    0.0000 C   0  0  0  0  0  0  0  0  0  0  0  0
   -1.4048    2.5497    0.0000 C   0  0  0  0  0  0  0  0  0  0  0  0
   -0.8528    3.1628    0.0000 C   0  0  0  0  0  0  0  0  0  0  0  0
   -1.1077    3.9474    0.0000 C   0  0  0  0  0  0  0  0  0  0  0  0
   -0.5557    4.5605    0.0000 N   0  0  0  0  0  0  0  0  0  0  0  0
    0.2648    4.4742    0.0000 C   0  0  0  0  0  0  0  0  0  0  0  0
    0.6773    3.7598    0.0000 O   0  0  0  0  0  0  0  0  0  0  0  0
    0.6004    5.2279    0.0000 C   0  0  0  0  0  0  0  0  0  0  0  0
   -0.0127    5.7799    0.0000 C   0  0  0  0  0  0  0  0  0  0  0  0
   -0.7272    5.3674    0.0000 C   0  0  0  0  0  0  0  0  0  0  0  0
   -1.4809    5.7030    0.0000 O   0  0  0  0  0  0  0  0  0  0  0  0
  1  2  1  0
  2  3  1  0
  3  4  2  0
  4  5  1  0
  5  6  2  0
  6  7  1  0
  7  8  1  0
  8  9  1  0
  9 10  1  0
 10 11  1  6
 10 12  1  0
 12 13  1  0
 13 14  1  0
 14 15  1  0
 10 15  1  0
 15 16  1  0
  7 16  1  0
 16 17  1  0
 17 18  1  0
 18 19  1  0
  6 19  1  0
 19 20  2  0
  3 20  1  0
 12 21  1  6
 21 22  1  0
 22 23  1  0
 23 24  1  0
 24 25  1  0
 25 26  1  0
 26 27  1  0
 27 28  1  0
 28 29  1  0
 29 30  2  0
 29 31  1  0
 31 32  2  0
 32 33  1  0
 28 33  1  0
 33 34  2  0
M  END
</t>
  </si>
  <si>
    <t xml:space="preserve">NCGC00261256
     RDKit          2D
 10  9  0  0  0  0  0  0  0  0999 V2000
    0.0000    0.0000    0.0000 Cl  0  0  0  0  0  0  0  0  0  0  0  0
    1.6500   -1.4208    0.0000 O   0  0  0  0  0  0  0  0  0  0  0  0
    2.3645   -1.0083    0.0000 C   0  0  0  0  0  0  0  0  0  0  0  0
    3.0789   -1.4208    0.0000 O   0  0  0  0  0  0  0  0  0  0  0  0
    2.3645   -0.1833    0.0000 C   0  0  0  0  0  0  0  0  0  0  0  0
    3.0789    0.2292    0.0000 C   0  0  0  0  0  0  0  0  0  0  0  0
    3.0789    1.0542    0.0000 C   0  0  0  0  0  0  0  0  0  0  0  0
    2.3645    1.4667    0.0000 C   0  0  0  0  0  0  0  0  0  0  0  0
    1.6500    1.0542    0.0000 N   0  0  0  0  0  0  0  0  0  0  0  0
    1.6500    0.2292    0.0000 C   0  0  0  0  0  0  0  0  0  0  0  0
  2  3  1  0
  3  4  2  0
  3  5  1  0
  5  6  2  0
  6  7  1  0
  7  8  1  0
  8  9  1  0
  9 10  1  0
  5 10  1  0
M  END
</t>
  </si>
  <si>
    <t xml:space="preserve">NCGC00260906
     RDKit          2D
 14 13  0  0  1  0  0  0  0  0999 V2000
   -1.5549   -0.2265    0.0000 C   0  0  0  0  0  0  0  0  0  0  0  0
   -1.6227   -1.0487    0.0000 N   0  0  0  0  0  0  0  0  0  0  0  0
   -0.8089    0.1258    0.0000 C   0  0  0  0  0  0  0  0  0  0  0  0
   -0.1308   -0.3440    0.0000 C   0  0  0  0  0  0  0  0  0  0  0  0
    0.6152    0.0084    0.0000 S   0  0  0  0  0  0  0  0  0  0  0  0
    0.2628    0.7544    0.0000 N   0  0  0  0  0  0  0  0  0  0  0  0
    0.9676   -0.7376    0.0000 O   0  0  0  0  0  0  0  0  0  0  0  0
    1.3611    0.3608    0.0000 C   0  0  0  0  0  0  0  0  0  0  0  0
    2.0393   -0.1091    0.0000 C   0  0  0  0  0  0  0  0  0  0  0  0
    2.7852    0.2433    0.0000 C   0  0  0  0  0  0  0  0  0  0  0  0
    3.4634   -0.2265    0.0000 C   0  0  0  0  0  0  0  0  0  0  0  0
   -2.2330    0.2433    0.0000 C   0  0  0  0  0  0  0  0  0  0  0  0
   -2.1652    1.0655    0.0000 O   0  0  0  0  0  0  0  0  0  0  0  0
   -2.9790   -0.1091    0.0000 O   0  0  0  0  0  0  0  0  0  0  0  0
  1  2  1  6
  1  3  1  0
  3  4  1  0
  4  5  1  0
  5  6  2  0
  5  7  2  0
  5  8  1  0
  8  9  1  0
  9 10  1  0
 10 11  1  0
  1 12  1  0
 12 13  1  0
 12 14  2  0
M  END
</t>
  </si>
  <si>
    <t xml:space="preserve">NCGC00261515
     RDKit          2D
 12 14  0  0  0  0  0  0  0  0999 V2000
    1.2683   -1.4316    0.0000 O   0  0  0  0  0  0  0  0  0  0  0  0
    0.9439   -0.6451    0.0000 C   0  0  0  0  0  0  0  0  0  0  0  0
    1.3925    0.0426    0.0000 O   0  0  0  0  0  0  0  0  0  0  0  0
    0.8757    0.6805    0.0000 C   0  0  0  0  0  0  0  0  0  0  0  0
    0.9921    1.4732    0.0000 O   0  0  0  0  0  0  0  0  0  0  0  0
    0.1082    0.4155    0.0000 C   0  0  0  0  0  0  0  0  0  0  0  0
   -0.7413    0.6793    0.0000 C   0  0  0  0  0  0  0  0  0  0  0  0
   -1.6097    0.2031    0.0000 C   0  0  0  0  0  0  0  0  0  0  0  0
   -1.4833   -0.6739    0.0000 C   0  0  0  0  0  0  0  0  0  0  0  0
   -0.6937   -0.5867    0.0000 C   0  0  0  0  0  0  0  0  0  0  0  0
   -1.1609    0.2358    0.0000 O   0  0  0  0  0  0  0  0  0  0  0  0
    0.1082   -0.3928    0.0000 C   0  0  0  0  0  0  0  0  0  0  0  0
  1  2  2  0
  2  3  1  0
  3  4  1  0
  4  5  2  0
  4  6  1  0
  6  7  1  0
  7  8  1  0
  8  9  1  0
  9 10  1  0
 10 11  1  0
  7 11  1  0
 10 12  1  0
  2 12  1  0
  6 12  1  0
M  END
</t>
  </si>
  <si>
    <t xml:space="preserve">NCGC00260901
     RDKit          2D
 24 25  0  0  1  0  0  0  0  0999 V2000
    0.0000    0.0000    0.0000 Br  0  0  0  0  0  0  0  0  0  0  0  0
    4.8748   -0.2751    0.0000 C   0  0  0  0  0  0  0  0  0  0  0  0
    4.0705   -0.0915    0.0000 C   0  0  0  0  0  0  0  0  0  0  0  0
    3.7125    0.6518    0.0000 N   0  0  0  0  0  0  0  0  0  0  0  0
    2.8875    0.6518    0.0000 C   0  0  0  0  0  0  0  0  0  0  0  0
    2.4750   -0.0626    0.0000 C   0  0  0  0  0  0  0  0  0  0  0  0
    1.6500   -0.0626    0.0000 C   0  0  0  0  0  0  0  0  0  0  0  0
    4.0705    1.3951    0.0000 C   0  0  0  0  0  0  0  0  0  0  0  0
    4.8748    1.5787    0.0000 C   0  0  0  0  0  0  0  0  0  0  0  0
    5.5198    1.0643    0.0000 C   0  0  0  0  0  0  0  0  0  0  0  0
    5.5198    0.2393    0.0000 C   0  0  0  0  0  0  0  0  0  0  0  0
    6.2343   -0.1732    0.0000 C   0  0  0  0  0  0  0  0  0  0  0  0
    6.9487    0.2393    0.0000 C   0  0  0  0  0  0  0  0  0  0  0  0
    7.6632   -0.1732    0.0000 O   0  0  0  0  0  0  0  0  0  0  0  0
    6.9487    1.0643    0.0000 C   0  0  0  0  0  0  0  0  0  0  0  0
    7.6632    1.4768    0.0000 O   0  0  0  0  0  0  0  0  0  0  0  0
    6.2343    1.4768    0.0000 C   0  0  0  0  0  0  0  0  0  0  0  0
    6.2343    2.3018    0.0000 Br  0  0  0  0  0  0  0  0  0  0  0  0
    5.0583   -1.0794    0.0000 C   0  0  0  0  0  0  0  0  0  0  0  0
    4.4536   -1.6405    0.0000 C   0  0  0  0  0  0  0  0  0  0  0  0
    4.6372   -2.4448    0.0000 C   0  0  0  0  0  0  0  0  0  0  0  0
    5.4255   -2.6880    0.0000 C   0  0  0  0  0  0  0  0  0  0  0  0
    6.0303   -2.1269    0.0000 C   0  0  0  0  0  0  0  0  0  0  0  0
    5.8467   -1.3225    0.0000 C   0  0  0  0  0  0  0  0  0  0  0  0
  2  3  1  0
  3  4  1  0
  4  5  1  0
  5  6  1  0
  6  7  2  0
  4  8  1  0
  8  9  1  0
  9 10  1  0
 10 11  2  0
  2 11  1  0
 11 12  1  0
 12 13  2  0
 13 14  1  0
 13 15  1  0
 15 16  1  0
 15 17  2  0
 10 17  1  0
 17 18  1  0
  2 19  1  1
 19 20  2  0
 20 21  1  0
 21 22  2  0
 22 23  1  0
 23 24  2  0
 19 24  1  0
M  END
</t>
  </si>
  <si>
    <t xml:space="preserve">NCGC00261017
     RDKit          2D
 32 34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5.2840   -3.9531    0.0000 C   0  0  0  0  0  0  0  0  0  0  0  0
    5.2840   -3.1281    0.0000 N   0  0  0  0  0  0  0  0  0  0  0  0
    5.9985   -2.7156    0.0000 C   0  0  0  0  0  0  0  0  0  0  0  0
    5.9985   -1.8906    0.0000 C   0  0  0  0  0  0  0  0  0  0  0  0
    5.2840   -1.4781    0.0000 N   0  0  0  0  0  0  0  0  0  0  0  0
    4.5695   -1.8906    0.0000 C   0  0  0  0  0  0  0  0  0  0  0  0
    4.5695   -2.7156    0.0000 C   0  0  0  0  0  0  0  0  0  0  0  0
    5.2840   -0.6531    0.0000 C   0  0  0  0  0  0  0  0  0  0  0  0
    5.9985   -0.2406    0.0000 N   0  0  0  0  0  0  0  0  0  0  0  0
    5.9985    0.5844    0.0000 C   0  0  0  0  0  0  0  0  0  0  0  0
    5.2840    0.9969    0.0000 C   0  0  0  0  0  0  0  0  0  0  0  0
    5.2840    1.8219    0.0000 C   0  0  0  0  0  0  0  0  0  0  0  0
    5.9985    2.2344    0.0000 C   0  0  0  0  0  0  0  0  0  0  0  0
    6.7130    1.8219    0.0000 C   0  0  0  0  0  0  0  0  0  0  0  0
    6.7130    0.9969    0.0000 C   0  0  0  0  0  0  0  0  0  0  0  0
    7.4274    2.2344    0.0000 C   0  0  0  0  0  0  0  0  0  0  0  0
    7.0149    2.9488    0.0000 F   0  0  0  0  0  0  0  0  0  0  0  0
    7.8399    1.5199    0.0000 F   0  0  0  0  0  0  0  0  0  0  0  0
    8.1419    2.6469    0.0000 F   0  0  0  0  0  0  0  0  0  0  0  0
    4.5695    0.5844    0.0000 N   0  0  0  0  0  0  0  0  0  0  0  0
    3.7849    0.8393    0.0000 C   0  0  0  0  0  0  0  0  0  0  0  0
    3.3000    0.1719    0.0000 C   0  0  0  0  0  0  0  0  0  0  0  0
    3.7849   -0.4956    0.0000 C   0  0  0  0  0  0  0  0  0  0  0  0
    4.5695   -0.2406    0.0000 C   0  0  0  0  0  0  0  0  0  0  0  0
  1  2  1  0
  2  3  2  0
  2  4  1  0
  4  5  2  0
  5  6  1  0
  6  7  1  0
  6  8  2  0
  9 10  1  0
 10 11  1  0
 11 12  1  0
 12 13  1  0
 13 14  1  0
 14 15  1  0
 10 15  1  0
 13 16  1  0
 16 17  2  0
 17 18  1  0
 18 19  2  0
 19 20  1  0
 20 21  2  0
 21 22  1  0
 22 23  2  0
 18 23  1  0
 22 24  1  0
 24 25  1  0
 24 26  1  0
 24 27  1  0
 19 28  1  0
 28 29  1  0
 29 30  2  0
 30 31  1  0
 31 32  2  0
 16 32  1  0
 28 32  1  0
M  END
</t>
  </si>
  <si>
    <t xml:space="preserve">NCGC00261512
     RDKit          2D
 17 17  0  0  0  0  0  0  0  0999 V2000
    0.0000    0.0000    0.0000 Na  0  0  0  0  0 15  0  0  0  0  0  0
    3.5404   -1.3067    0.0000 O   0  0  0  0  0  0  0  0  0  0  0  0
    3.7240   -0.5023    0.0000 C   0  0  0  0  0  0  0  0  0  0  0  0
    4.5283   -0.3188    0.0000 C   0  0  0  0  0  0  0  0  0  0  0  0
    5.0426   -0.9638    0.0000 C   0  0  0  0  0  0  0  0  0  0  0  0
    5.8584   -0.8408    0.0000 C   0  0  0  0  0  0  0  0  0  0  0  0
    6.1598   -0.0728    0.0000 O   0  0  0  0  0  0  0  0  0  0  0  0
    6.3728   -1.4858    0.0000 O   0  0  0  0  0  0  0  0  0  0  0  0
    4.8862    0.4245    0.0000 C   0  0  0  0  0  0  0  0  0  0  0  0
    4.5283    1.1678    0.0000 C   0  0  0  0  0  0  0  0  0  0  0  0
    3.7240    1.3514    0.0000 C   0  0  0  0  0  0  0  0  0  0  0  0
    3.0789    0.8370    0.0000 C   0  0  0  0  0  0  0  0  0  0  0  0
    3.0789    0.0120    0.0000 C   0  0  0  0  0  0  0  0  0  0  0  0
    2.3645   -0.4005    0.0000 C   0  0  0  0  0  0  0  0  0  0  0  0
    1.6500    0.0120    0.0000 C   0  0  0  0  0  0  0  0  0  0  0  0
    1.6500    0.8370    0.0000 C   0  0  0  0  0  0  0  0  0  0  0  0
    2.3645    1.2495    0.0000 C   0  0  0  0  0  0  0  0  0  0  0  0
  2  3  1  0
  3  4  1  0
  4  5  1  0
  5  6  1  0
  6  7  1  0
  6  8  2  0
  4  9  1  0
  9 10  1  0
 10 11  1  0
 11 12  1  0
 12 13  2  0
  3 13  1  0
 13 14  1  0
 14 15  2  0
 15 16  1  0
 16 17  2  0
 12 17  1  0
M  CHG  2   1   1   7  -1
M  END
</t>
  </si>
  <si>
    <t xml:space="preserve">NCGC00261453
     RDKit          2D
 13 11  0  0  0  0  0  0  0  0999 V2000
    0.0000    0.0000    0.0000 Cl  0  0  0  0  0  0  0  0  0  0  0  0
    1.6500    0.0846    0.0000 C   0  0  0  0  0  0  0  0  0  0  0  0
    2.4508    0.2828    0.0000 C   0  0  0  0  0  0  0  0  0  0  0  0
    2.2527    1.0836    0.0000 C   0  0  0  0  0  0  0  0  0  0  0  0
    3.2517    0.4809    0.0000 C   0  0  0  0  0  0  0  0  0  0  0  0
    3.8237   -0.1135    0.0000 C   0  0  0  0  0  0  0  0  0  0  0  0
    4.6246    0.0846    0.0000 P   0  0  0  0  0  0  0  0  0  0  0  0
    4.4264    0.8855    0.0000 O   0  0  0  0  0  0  0  0  0  0  0  0
    4.8227   -0.7162    0.0000 O   0  0  0  0  0  0  0  0  0  0  0  0
    5.4254    0.2828    0.0000 O   0  0  0  0  0  0  0  0  0  0  0  0
    2.6490   -0.5181    0.0000 C   0  0  0  0  0  0  0  0  0  0  0  0
    2.0545   -1.0901    0.0000 O   0  0  0  0  0  0  0  0  0  0  0  0
    3.4416   -0.7469    0.0000 O   0  0  0  0  0  0  0  0  0  0  0  0
  2  3  1  0
  3  4  1  0
  3  5  1  0
  5  6  1  0
  6  7  1  0
  7  8  1  0
  7  9  1  0
  7 10  2  0
  3 11  1  0
 11 12  1  0
 11 13  2  0
M  END
</t>
  </si>
  <si>
    <t xml:space="preserve">NCGC00260975
     RDKit          2D
 23 24  0  0  1  0  0  0  0  0999 V2000
    0.9009    2.3495    0.0000 Cl  0  0  0  0  0  0  0  0  0  0  0  0
    0.1864    1.9370    0.0000 C   0  0  0  0  0  0  0  0  0  0  0  0
    0.1864    1.1120    0.0000 C   0  0  0  0  0  0  0  0  0  0  0  0
    0.9009    0.6995    0.0000 O   0  0  0  0  0  0  0  0  0  0  0  0
   -0.5281    0.6995    0.0000 C   0  0  0  0  0  0  0  0  0  0  0  0
   -1.2426    1.1120    0.0000 C   0  0  0  0  0  0  0  0  0  0  0  0
   -1.2426    1.9370    0.0000 C   0  0  0  0  0  0  0  0  0  0  0  0
   -0.5281    2.3495    0.0000 C   0  0  0  0  0  0  0  0  0  0  0  0
   -0.5281    3.1745    0.0000 C   0  0  0  0  0  0  0  0  0  0  0  0
   -1.2426    3.5870    0.0000 C   0  0  0  0  0  0  0  0  0  0  0  0
   -1.9570    3.1745    0.0000 C   0  0  0  0  0  0  0  0  0  0  0  0
   -1.9570    2.3495    0.0000 C   0  0  0  0  0  0  0  0  0  0  0  0
   -0.5281   -0.1255    0.0000 N   0  0  0  0  0  0  0  0  0  0  0  0
    0.1864   -0.5380    0.0000 C   0  0  0  0  0  0  0  0  0  0  0  0
    0.9009   -0.1255    0.0000 O   0  0  0  0  0  0  0  0  0  0  0  0
    0.1864   -1.3630    0.0000 O   0  0  0  0  0  0  0  0  0  0  0  0
    0.9009   -1.7755    0.0000 C   0  0  0  0  0  0  0  0  0  0  0  0
    0.9009   -2.6005    0.0000 C   0  0  0  0  0  0  0  0  0  0  0  0
    0.1864   -3.0130    0.0000 C   0  0  0  0  0  0  0  0  0  0  0  0
    0.1864   -3.8380    0.0000 C   0  0  0  0  0  0  0  0  0  0  0  0
    0.9009   -4.2505    0.0000 C   0  0  0  0  0  0  0  0  0  0  0  0
    1.6153   -3.8380    0.0000 C   0  0  0  0  0  0  0  0  0  0  0  0
    1.6153   -3.0130    0.0000 C   0  0  0  0  0  0  0  0  0  0  0  0
  1  2  1  0
  2  3  1  0
  3  4  2  0
  3  5  1  0
  5  6  1  1
  6  7  1  0
  7  8  2  0
  8  9  1  0
  9 10  2  0
 10 11  1  0
 11 12  2  0
  7 12  1  0
  5 13  1  0
 13 14  1  0
 14 15  2  0
 14 16  1  0
 16 17  1  0
 17 18  1  0
 18 19  2  0
 19 20  1  0
 20 21  2  0
 21 22  1  0
 22 23  2  0
 18 23  1  0
M  END
</t>
  </si>
  <si>
    <t xml:space="preserve">NCGC00261847
     RDKit          2D
 21 22  0  0  0  0  0  0  0  0999 V2000
    0.0000    0.0000    0.0000 Br  0  0  0  0  0  0  0  0  0  0  0  0
    5.6007    0.1468    0.0000 O   0  0  0  0  0  0  0  0  0  0  0  0
    4.8862   -0.2657    0.0000 C   0  0  0  0  0  0  0  0  0  0  0  0
    4.1718    0.1468    0.0000 C   0  0  0  0  0  0  0  0  0  0  0  0
    3.4573   -0.2657    0.0000 C   0  0  0  0  0  0  0  0  0  0  0  0
    3.4573   -1.0907    0.0000 C   0  0  0  0  0  0  0  0  0  0  0  0
    2.8123   -1.6050    0.0000 C   0  0  0  0  0  0  0  0  0  0  0  0
    2.0080   -1.4215    0.0000 C   0  0  0  0  0  0  0  0  0  0  0  0
    1.6500   -0.6782    0.0000 N   0  0  0  0  0  0  0  0  0  0  0  0
    2.0080    0.0651    0.0000 C   0  0  0  0  0  0  0  0  0  0  0  0
    2.8123    0.2487    0.0000 C   0  0  0  0  0  0  0  0  0  0  0  0
    2.9958    1.0530    0.0000 C   0  0  0  0  0  0  0  0  0  0  0  0
    3.7842    1.2962    0.0000 C   0  0  0  0  0  0  0  0  0  0  0  0
    3.9678    2.1005    0.0000 C   0  0  0  0  0  0  0  0  0  0  0  0
    3.3630    2.6617    0.0000 C   0  0  0  0  0  0  0  0  0  0  0  0
    2.5747    2.4185    0.0000 C   0  0  0  0  0  0  0  0  0  0  0  0
    2.3911    1.6142    0.0000 C   0  0  0  0  0  0  0  0  0  0  0  0
    4.1718   -1.5032    0.0000 C   0  0  0  0  0  0  0  0  0  0  0  0
    4.1718   -2.3282    0.0000 Cl  0  0  0  0  0  0  0  0  0  0  0  0
    4.8862   -1.0907    0.0000 C   0  0  0  0  0  0  0  0  0  0  0  0
    5.6007   -1.5032    0.0000 O   0  0  0  0  0  0  0  0  0  0  0  0
  2  3  1  0
  3  4  2  0
  4  5  1  0
  5  6  2  0
  6  7  1  0
  7  8  1  0
  8  9  1  0
  9 10  1  0
 10 11  1  0
  5 11  1  0
 11 12  1  0
 12 13  2  0
 13 14  1  0
 14 15  2  0
 15 16  1  0
 16 17  2  0
 12 17  1  0
  6 18  1  0
 18 19  1  0
 18 20  2  0
  3 20  1  0
 20 21  1  0
M  END
</t>
  </si>
  <si>
    <t xml:space="preserve">NCGC00261428
     RDKit          2D
 20 20  0  0  0  0  0  0  0  0999 V2000
   -0.2062    1.0717    0.0000 O   0  0  0  0  0  0  0  0  0  0  0  0
    0.2063    0.3572    0.0000 C   0  0  0  0  0  0  0  0  0  0  0  0
    1.0313    0.3572    0.0000 O   0  0  0  0  0  0  0  0  0  0  0  0
   -0.2063   -0.3572    0.0000 C   0  0  0  0  0  0  0  0  0  0  0  0
    0.2062   -1.0717    0.0000 O   0  0  0  0  0  0  0  0  0  0  0  0
   -1.0313   -0.3572    0.0000 O   0  0  0  0  0  0  0  0  0  0  0  0
    7.7331   -1.9448    0.0000 C   0  0  0  0  0  0  0  0  0  0  0  0
    6.9261   -1.7733    0.0000 N   0  0  0  0  0  0  0  0  0  0  0  0
    6.6712   -0.9887    0.0000 C   0  0  0  0  0  0  0  0  0  0  0  0
    5.8642   -0.8172    0.0000 C   0  0  0  0  0  0  0  0  0  0  0  0
    5.6093   -0.0325    0.0000 C   0  0  0  0  0  0  0  0  0  0  0  0
    6.0942    0.6349    0.0000 C   0  0  0  0  0  0  0  0  0  0  0  0
    5.6093    1.3023    0.0000 N   0  0  0  0  0  0  0  0  0  0  0  0
    4.8247    1.0474    0.0000 C   0  0  0  0  0  0  0  0  0  0  0  0
    4.8247    0.2224    0.0000 C   0  0  0  0  0  0  0  0  0  0  0  0
    4.1102   -0.1901    0.0000 C   0  0  0  0  0  0  0  0  0  0  0  0
    3.3957    0.2224    0.0000 C   0  0  0  0  0  0  0  0  0  0  0  0
    2.6812   -0.1901    0.0000 O   0  0  0  0  0  0  0  0  0  0  0  0
    3.3957    1.0474    0.0000 C   0  0  0  0  0  0  0  0  0  0  0  0
    4.1102    1.4599    0.0000 C   0  0  0  0  0  0  0  0  0  0  0  0
  1  2  1  0
  2  3  2  0
  2  4  1  0
  4  5  1  0
  4  6  2  0
  7  8  1  0
  8  9  1  0
  9 10  1  0
 10 11  1  0
 11 12  2  0
 12 13  1  0
 13 14  1  0
 14 15  2  0
 11 15  1  0
 15 16  1  0
 16 17  2  0
 17 18  1  0
 17 19  1  0
 19 20  2  0
 14 20  1  0
M  END
</t>
  </si>
  <si>
    <t xml:space="preserve">NCGC00261258
     RDKit          2D
  6  5  0  0  0  0  0  0  0  0999 V2000
    1.5851    0.0450    0.0000 N   0  0  0  0  0  0  0  0  0  0  0  0
    0.8055   -0.2250    0.0000 C   0  0  0  0  0  0  0  0  0  0  0  0
    0.1819    0.3151    0.0000 C   0  0  0  0  0  0  0  0  0  0  0  0
   -0.5977    0.0450    0.0000 S   0  0  0  0  0  0  0  0  0  0  0  0
   -0.7536   -0.7651    0.0000 O   0  0  0  0  0  0  0  0  0  0  0  0
   -1.2213    0.5851    0.0000 O   0  0  0  0  0  0  0  0  0  0  0  0
  1  2  1  0
  2  3  1  0
  3  4  1  0
  4  5  1  0
  4  6  2  0
M  END
</t>
  </si>
  <si>
    <t xml:space="preserve">NCGC00261806
     RDKit          2D
 20 22  0  0  0  0  0  0  0  0999 V2000
    2.9616   -1.9824    0.0000 C   0  0  0  0  0  0  0  0  0  0  0  0
    2.7066   -1.1977    0.0000 N   0  0  0  0  0  0  0  0  0  0  0  0
    3.2587   -0.5846    0.0000 C   0  0  0  0  0  0  0  0  0  0  0  0
    1.8997   -1.0262    0.0000 C   0  0  0  0  0  0  0  0  0  0  0  0
    1.6447   -0.2416    0.0000 C   0  0  0  0  0  0  0  0  0  0  0  0
    0.8377   -0.0701    0.0000 C   0  0  0  0  0  0  0  0  0  0  0  0
    0.2857   -0.6831    0.0000 C   0  0  0  0  0  0  0  0  0  0  0  0
    0.5407   -1.4678    0.0000 C   0  0  0  0  0  0  0  0  0  0  0  0
    1.3476   -1.6393    0.0000 C   0  0  0  0  0  0  0  0  0  0  0  0
   -0.5213   -0.5116    0.0000 C   0  0  0  0  0  0  0  0  0  0  0  0
   -0.7762    0.2730    0.0000 C   0  0  0  0  0  0  0  0  0  0  0  0
   -0.2913    0.9404    0.0000 C   0  0  0  0  0  0  0  0  0  0  0  0
    0.5337    0.9404    0.0000 O   0  0  0  0  0  0  0  0  0  0  0  0
   -0.7762    1.6079    0.0000 N   0  0  0  0  0  0  0  0  0  0  0  0
   -1.5608    1.3529    0.0000 C   0  0  0  0  0  0  0  0  0  0  0  0
   -2.2753    1.7654    0.0000 C   0  0  0  0  0  0  0  0  0  0  0  0
   -2.9898    1.3529    0.0000 C   0  0  0  0  0  0  0  0  0  0  0  0
   -2.9898    0.5279    0.0000 C   0  0  0  0  0  0  0  0  0  0  0  0
   -2.2753    0.1154    0.0000 C   0  0  0  0  0  0  0  0  0  0  0  0
   -1.5608    0.5279    0.0000 C   0  0  0  0  0  0  0  0  0  0  0  0
  1  2  1  0
  2  3  1  0
  2  4  1  0
  4  5  2  0
  5  6  1  0
  6  7  2  0
  7  8  1  0
  8  9  2  0
  4  9  1  0
  7 10  1  0
 10 11  2  0
 11 12  1  0
 12 13  2  0
 12 14  1  0
 14 15  1  0
 15 16  2  0
 16 17  1  0
 17 18  2  0
 18 19  1  0
 19 20  2  0
 11 20  1  0
 15 20  1  0
M  END
</t>
  </si>
  <si>
    <t xml:space="preserve">NCGC00261148
     RDKit          2D
 24 27  0  0  1  0  0  0  0  0999 V2000
    1.0717    2.2687    0.0000 C   0  0  0  0  0  0  0  0  0  0  0  0
    1.0717    1.4437    0.0000 C   0  0  0  0  0  0  0  0  0  0  0  0
    0.3572    1.0313    0.0000 C   0  0  0  0  0  0  0  0  0  0  0  0
   -0.3572    1.4438    0.0000 C   0  0  0  0  0  0  0  0  0  0  0  0
   -1.0717    1.0313    0.0000 C   0  0  0  0  0  0  0  0  0  0  0  0
   -1.7862    1.4438    0.0000 C   0  0  0  0  0  0  0  0  0  0  0  0
   -2.5006    1.0313    0.0000 C   0  0  0  0  0  0  0  0  0  0  0  0
   -3.2151    1.4438    0.0000 O   0  0  0  0  0  0  0  0  0  0  0  0
   -2.5006    0.2063    0.0000 C   0  0  0  0  0  0  0  0  0  0  0  0
   -1.7862   -0.2062    0.0000 C   0  0  0  0  0  0  0  0  0  0  0  0
   -1.0717    0.2063    0.0000 C   0  0  0  0  0  0  0  0  0  0  0  0
   -0.3572   -0.2062    0.0000 C   0  0  0  0  0  0  0  0  0  0  0  0
    0.3572    0.2063    0.0000 C   0  0  0  0  0  0  0  0  0  0  0  0
    1.0717   -0.2062    0.0000 C   0  0  0  0  0  0  0  0  0  0  0  0
    1.0717   -1.0312    0.0000 C   0  0  0  0  0  0  0  0  0  0  0  0
    0.3572   -1.4438    0.0000 C   0  0  0  0  0  0  0  0  0  0  0  0
   -0.3572   -1.0313    0.0000 C   0  0  0  0  0  0  0  0  0  0  0  0
   -1.0717   -1.4438    0.0000 C   0  0  0  0  0  0  0  0  0  0  0  0
   -1.0717   -2.2688    0.0000 C   0  0  0  0  0  0  0  0  0  0  0  0
    1.7862   -1.4438    0.0000 C   0  0  0  0  0  0  0  0  0  0  0  0
    2.5006   -1.0313    0.0000 C   0  0  0  0  0  0  0  0  0  0  0  0
    3.2151   -1.4438    0.0000 O   0  0  0  0  0  0  0  0  0  0  0  0
    2.5006   -0.2063    0.0000 C   0  0  0  0  0  0  0  0  0  0  0  0
    1.7862    0.2063    0.0000 C   0  0  0  0  0  0  0  0  0  0  0  0
  1  2  1  0
  3  2  1  1
  3  4  1  0
  4  5  1  0
  5  6  2  0
  6  7  1  0
  7  8  1  0
  7  9  2  0
  9 10  1  0
 10 11  2  0
  5 11  1  0
 11 12  1  0
 12 13  2  0
  3 13  1  0
 13 14  1  0
 14 15  2  0
 15 16  1  0
 16 17  1  0
 12 17  1  0
 17 18  1  1
 18 19  1  0
 15 20  1  0
 20 21  2  0
 21 22  1  0
 21 23  1  0
 23 24  2  0
 14 24  1  0
M  END
</t>
  </si>
  <si>
    <t xml:space="preserve">NCGC00260966
     RDKit          2D
 29 29  0  0  1  0  0  0  0  0999 V2000
    0.0000    0.0000    0.0000 Zn  0  0  0  0  0 15  0  0  0  0  0  0
    5.9368    0.2601    0.0000 C   0  0  0  0  0  0  0  0  0  0  0  0
    5.2224    0.6726    0.0000 S   0  0  0  0  0  0  0  0  0  0  0  0
    4.5079    0.2601    0.0000 C   0  0  0  0  0  0  0  0  0  0  0  0
    4.5079   -0.5649    0.0000 C   0  0  0  0  0  0  0  0  0  0  0  0
    3.7934   -0.9774    0.0000 C   0  0  0  0  0  0  0  0  0  0  0  0
    3.0789   -0.5649    0.0000 O   0  0  0  0  0  0  0  0  0  0  0  0
    2.3645   -0.9774    0.0000 C   0  0  0  0  0  0  0  0  0  0  0  0
    2.3645   -1.8024    0.0000 C   0  0  0  0  0  0  0  0  0  0  0  0
    1.6500   -0.5649    0.0000 O   0  0  0  0  0  0  0  0  0  0  0  0
    5.2224   -0.9774    0.0000 C   0  0  0  0  0  0  0  0  0  0  0  0
    5.9368   -0.5649    0.0000 N   0  0  0  0  0  0  0  0  0  0  0  0
    6.7618   -0.5649    0.0000 C   0  0  0  0  0  0  0  0  0  0  0  0
    7.3452   -1.1483    0.0000 O   0  0  0  0  0  0  0  0  0  0  0  0
    6.7618    0.2601    0.0000 C   0  0  0  0  0  0  0  0  0  0  0  0
    7.3452    0.8434    0.0000 N   0  0  0  0  0  0  0  0  0  0  0  0
    8.1421    0.6299    0.0000 C   0  0  0  0  0  0  0  0  0  0  0  0
    8.3556   -0.1670    0.0000 O   0  0  0  0  0  0  0  0  0  0  0  0
    8.7254    1.2133    0.0000 C   0  0  0  0  0  0  0  0  0  0  0  0
    9.5223    0.9998    0.0000 C   0  0  0  0  0  0  0  0  0  0  0  0
   10.1057    1.5831    0.0000 C   0  0  0  0  0  0  0  0  0  0  0  0
   10.9026    1.3696    0.0000 C   0  0  0  0  0  0  0  0  0  0  0  0
   11.1161    0.5727    0.0000 N   0  0  0  0  0  0  0  0  0  0  0  0
   11.4859    1.9530    0.0000 C   0  0  0  0  0  0  0  0  0  0  0  0
   11.2724    2.7498    0.0000 O   0  0  0  0  0  0  0  0  0  0  0  0
   12.2828    1.7394    0.0000 O   0  0  0  0  0  0  0  0  0  0  0  0
    5.2224   -1.8024    0.0000 C   0  0  0  0  0  0  0  0  0  0  0  0
    5.9368   -2.2149    0.0000 O   0  0  0  0  0  0  0  0  0  0  0  0
    4.5079   -2.2149    0.0000 O   0  0  0  0  0  0  0  0  0  0  0  0
  2  3  1  6
  3  4  1  0
  4  5  1  0
  5  6  1  0
  6  7  1  0
  7  8  1  0
  8  9  1  0
  8 10  2  0
  5 11  2  0
 11 12  1  0
  2 12  1  0
 12 13  1  0
 13 14  2  0
 13 15  1  0
  2 15  1  0
 15 16  1  6
 16 17  1  0
 17 18  2  0
 17 19  1  0
 19 20  1  0
 20 21  1  0
 21 22  1  0
 22 23  1  6
 22 24  1  0
 24 25  1  0
 24 26  2  0
 11 27  1  0
 27 28  1  0
 27 29  2  0
M  CHG  3   1   2  25  -1  28  -1
M  END
</t>
  </si>
  <si>
    <t xml:space="preserve">NCGC00261733
     RDKit          2D
 14 15  0  0  0  0  0  0  0  0999 V2000
    1.6765   -1.2413    0.0000 O   0  0  0  0  0  0  0  0  0  0  0  0
    1.6765   -0.4163    0.0000 N   0  0  0  0  0  0  0  0  0  0  0  0
    2.3910   -0.0038    0.0000 O   0  0  0  0  0  0  0  0  0  0  0  0
    0.9621   -0.0038    0.0000 C   0  0  0  0  0  0  0  0  0  0  0  0
    0.9621    0.8212    0.0000 C   0  0  0  0  0  0  0  0  0  0  0  0
    0.2476    1.2337    0.0000 C   0  0  0  0  0  0  0  0  0  0  0  0
   -0.4669    0.8212    0.0000 C   0  0  0  0  0  0  0  0  0  0  0  0
   -1.2515    1.0761    0.0000 C   0  0  0  0  0  0  0  0  0  0  0  0
   -1.7364    0.4087    0.0000 C   0  0  0  0  0  0  0  0  0  0  0  0
   -1.2515   -0.2588    0.0000 S   0  0  0  0  0  0  0  0  0  0  0  0
   -1.2632   -1.0837    0.0000 O   0  0  0  0  0  0  0  0  0  0  0  0
   -1.7269   -0.9330    0.0000 O   0  0  0  0  0  0  0  0  0  0  0  0
   -0.4669   -0.0038    0.0000 C   0  0  0  0  0  0  0  0  0  0  0  0
    0.2476   -0.4163    0.0000 C   0  0  0  0  0  0  0  0  0  0  0  0
  1  2  1  0
  2  3  2  0
  2  4  1  0
  4  5  2  0
  5  6  1  0
  6  7  2  0
  7  8  1  0
  8  9  2  0
  9 10  1  0
 10 11  2  0
 10 12  2  0
 10 13  1  0
  7 13  1  0
 13 14  2  0
  4 14  1  0
M  CHG  2   1  -1   2   1
M  END
</t>
  </si>
  <si>
    <t xml:space="preserve">NCGC00261449
     RDKit          2D
 19 20  0  0  0  0  0  0  0  0999 V2000
   -3.2539    0.9866    0.0000 C   0  0  0  0  0  0  0  0  0  0  0  0
   -2.4289    0.9866    0.0000 O   0  0  0  0  0  0  0  0  0  0  0  0
   -2.0164    0.2722    0.0000 C   0  0  0  0  0  0  0  0  0  0  0  0
   -1.1914    0.2722    0.0000 C   0  0  0  0  0  0  0  0  0  0  0  0
   -0.7065    0.9396    0.0000 N   0  0  0  0  0  0  0  0  0  0  0  0
    0.0781    0.6847    0.0000 C   0  0  0  0  0  0  0  0  0  0  0  0
    0.0781   -0.1403    0.0000 C   0  0  0  0  0  0  0  0  0  0  0  0
   -0.7065   -0.3953    0.0000 N   0  0  0  0  0  0  0  0  0  0  0  0
    0.7926   -0.5528    0.0000 N   0  0  0  0  0  0  0  0  0  0  0  0
    0.7926   -1.3778    0.0000 C   0  0  0  0  0  0  0  0  0  0  0  0
    0.0781   -1.7903    0.0000 C   0  0  0  0  0  0  0  0  0  0  0  0
   -0.6363   -1.3778    0.0000 C   0  0  0  0  0  0  0  0  0  0  0  0
    0.0781   -2.6153    0.0000 C   0  0  0  0  0  0  0  0  0  0  0  0
    1.5071   -0.1403    0.0000 C   0  0  0  0  0  0  0  0  0  0  0  0
    2.2215   -0.5528    0.0000 O   0  0  0  0  0  0  0  0  0  0  0  0
    1.5071    0.6847    0.0000 N   0  0  0  0  0  0  0  0  0  0  0  0
    2.2215    1.0972    0.0000 C   0  0  0  0  0  0  0  0  0  0  0  0
    0.7926    1.0972    0.0000 C   0  0  0  0  0  0  0  0  0  0  0  0
    0.7926    1.9222    0.0000 O   0  0  0  0  0  0  0  0  0  0  0  0
  1  2  1  0
  2  3  1  0
  3  4  1  0
  4  5  2  0
  5  6  1  0
  6  7  2  0
  7  8  1  0
  4  8  1  0
  7  9  1  0
  9 10  1  0
 10 11  1  0
 11 12  1  0
 11 13  1  0
  9 14  1  0
 14 15  2  0
 14 16  1  0
 16 17  1  0
 16 18  1  0
  6 18  1  0
 18 19  2  0
M  END
</t>
  </si>
  <si>
    <t xml:space="preserve">NCGC00261202
     RDKit          2D
 21 23  0  0  1  0  0  0  0  0999 V2000
    0.0000    0.0000    0.0000 Cl  0  0  0  0  0  0  0  0  0  0  0  0
    5.5860    1.6076    0.0000 C   0  0  0  0  0  0  0  0  0  0  0  0
    5.1735    0.8931    0.0000 C   0  0  0  0  0  0  0  0  0  0  0  0
    5.5860    0.1786    0.0000 C   0  0  0  0  0  0  0  0  0  0  0  0
    5.1735   -0.5359    0.0000 N   0  0  0  0  0  0  0  0  0  0  0  0
    4.3485   -0.5359    0.0000 C   0  0  0  0  0  0  0  0  0  0  0  0
    3.8636    0.1316    0.0000 N   0  0  0  0  0  0  0  0  0  0  0  0
    3.0789   -0.1234    0.0000 C   0  0  0  0  0  0  0  0  0  0  0  0
    2.3645    0.2891    0.0000 C   0  0  0  0  0  0  0  0  0  0  0  0
    1.6500   -0.1234    0.0000 C   0  0  0  0  0  0  0  0  0  0  0  0
    1.6500   -0.9484    0.0000 C   0  0  0  0  0  0  0  0  0  0  0  0
    2.3645   -1.3609    0.0000 C   0  0  0  0  0  0  0  0  0  0  0  0
    3.0789   -0.9484    0.0000 C   0  0  0  0  0  0  0  0  0  0  0  0
    3.8636   -1.2033    0.0000 N   0  0  0  0  0  0  0  0  0  0  0  0
    6.4110    0.1786    0.0000 C   0  0  0  0  0  0  0  0  0  0  0  0
    6.8235    0.8931    0.0000 C   0  0  0  0  0  0  0  0  0  0  0  0
    6.4110    1.6076    0.0000 C   0  0  0  0  0  0  0  0  0  0  0  0
    7.6485    0.8931    0.0000 C   0  0  0  0  0  0  0  0  0  0  0  0
    8.0610    0.1786    0.0000 C   0  0  0  0  0  0  0  0  0  0  0  0
    7.6485   -0.5359    0.0000 C   0  0  0  0  0  0  0  0  0  0  0  0
    6.8235   -0.5359    0.0000 C   0  0  0  0  0  0  0  0  0  0  0  0
  2  3  1  0
  3  4  1  0
  4  5  1  6
  5  6  1  0
  6  7  2  0
  7  8  1  0
  8  9  2  0
  9 10  1  0
 10 11  2  0
 11 12  1  0
 12 13  2  0
  8 13  1  0
 13 14  1  0
  6 14  1  0
  4 15  1  0
 15 16  2  0
 16 17  1  0
  2 17  1  0
 16 18  1  0
 18 19  2  0
 19 20  1  0
 20 21  2  0
 15 21  1  0
M  END
</t>
  </si>
  <si>
    <t xml:space="preserve">NCGC00261902
     RDKit          2D
 26 27  0  0  0  0  0  0  0  0999 V2000
    1.1816    1.4437    0.0000 N   0  0  0  0  0  0  0  0  0  0  0  0
    0.4672    1.0312    0.0000 C   0  0  0  0  0  0  0  0  0  0  0  0
   -0.2473    1.4438    0.0000 S   0  0  0  0  0  0  0  0  0  0  0  0
   -0.2473    2.2688    0.0000 C   0  0  0  0  0  0  0  0  0  0  0  0
    0.4672    2.6813    0.0000 C   0  0  0  0  0  0  0  0  0  0  0  0
    0.4672    3.5063    0.0000 C   0  0  0  0  0  0  0  0  0  0  0  0
   -0.2473    3.9188    0.0000 C   0  0  0  0  0  0  0  0  0  0  0  0
   -0.9618    3.5063    0.0000 C   0  0  0  0  0  0  0  0  0  0  0  0
   -0.9618    2.6813    0.0000 C   0  0  0  0  0  0  0  0  0  0  0  0
   -1.6763    2.2688    0.0000 N   0  0  0  0  0  0  0  0  0  0  0  0
    0.4672    0.2062    0.0000 C   0  0  0  0  0  0  0  0  0  0  0  0
    1.1816   -0.2063    0.0000 C   0  0  0  0  0  0  0  0  0  0  0  0
    1.8961   -0.6188    0.0000 N   0  0  0  0  0  0  0  0  0  0  0  0
   -0.2473   -0.2062    0.0000 C   0  0  0  0  0  0  0  0  0  0  0  0
   -0.9618    0.2063    0.0000 C   0  0  0  0  0  0  0  0  0  0  0  0
   -1.6763    0.6188    0.0000 N   0  0  0  0  0  0  0  0  0  0  0  0
   -0.2473   -1.0312    0.0000 C   0  0  0  0  0  0  0  0  0  0  0  0
   -0.9618   -1.4437    0.0000 N   0  0  0  0  0  0  0  0  0  0  0  0
    0.4672   -1.4438    0.0000 S   0  0  0  0  0  0  0  0  0  0  0  0
    0.4672   -2.2688    0.0000 C   0  0  0  0  0  0  0  0  0  0  0  0
   -0.2473   -2.6812    0.0000 C   0  0  0  0  0  0  0  0  0  0  0  0
   -0.9618   -2.2687    0.0000 N   0  0  0  0  0  0  0  0  0  0  0  0
   -0.2473   -3.5062    0.0000 C   0  0  0  0  0  0  0  0  0  0  0  0
    0.4672   -3.9188    0.0000 C   0  0  0  0  0  0  0  0  0  0  0  0
    1.1816   -3.5063    0.0000 C   0  0  0  0  0  0  0  0  0  0  0  0
    1.1816   -2.6813    0.0000 C   0  0  0  0  0  0  0  0  0  0  0  0
  1  2  1  0
  2  3  1  0
  3  4  1  0
  4  5  2  0
  5  6  1  0
  6  7  2  0
  7  8  1  0
  8  9  2  0
  4  9  1  0
  9 10  1  0
  2 11  2  0
 11 12  1  0
 12 13  3  0
 11 14  1  0
 14 15  1  0
 15 16  3  0
 14 17  2  0
 17 18  1  0
 17 19  1  0
 19 20  1  0
 20 21  2  0
 21 22  1  0
 21 23  1  0
 23 24  2  0
 24 25  1  0
 25 26  2  0
 20 26  1  0
M  END
</t>
  </si>
  <si>
    <t xml:space="preserve">NCGC00261051
     RDKit          2D
 10  9  0  0  1  0  0  0  0  0999 V2000
    0.0000    0.0000    0.0000 Cl  0  0  0  0  0  0  0  0  0  0  0  0
    1.6500   -0.2743    0.0000 O   0  0  0  0  0  0  0  0  0  0  0  0
    2.2841    0.2535    0.0000 C   0  0  0  0  0  0  0  0  0  0  0  0
    3.0582   -0.0317    0.0000 C   0  0  0  0  0  0  0  0  0  0  0  0
    3.2825   -0.8256    0.0000 N   0  0  0  0  0  0  0  0  0  0  0  0
    4.1069   -0.8576    0.0000 C   0  0  0  0  0  0  0  0  0  0  0  0
    4.3921   -0.0835    0.0000 C   0  0  0  0  0  0  0  0  0  0  0  0
    5.1860    0.1408    0.0000 O   0  0  0  0  0  0  0  0  0  0  0  0
    3.7440    0.4270    0.0000 C   0  0  0  0  0  0  0  0  0  0  0  0
    3.7760    1.2514    0.0000 O   0  0  0  0  0  0  0  0  0  0  0  0
  2  3  1  0
  4  3  1  6
  4  5  1  0
  5  6  1  0
  6  7  1  0
  7  8  1  6
  7  9  1  0
  4  9  1  0
  9 10  1  1
M  END
</t>
  </si>
  <si>
    <t xml:space="preserve">NCGC00261498
     RDKit          2D
 22 22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7.5380   -0.5137    0.0000 C   0  0  0  0  0  0  0  0  0  0  0  0
    6.7130   -0.5137    0.0000 C   0  0  0  0  0  0  0  0  0  0  0  0
    6.2280    0.1537    0.0000 C   0  0  0  0  0  0  0  0  0  0  0  0
    6.4830    0.9383    0.0000 C   0  0  0  0  0  0  0  0  0  0  0  0
    5.9309    1.5514    0.0000 C   0  0  0  0  0  0  0  0  0  0  0  0
    6.1859    2.3361    0.0000 N   0  0  0  0  0  0  0  0  0  0  0  0
    5.4434   -0.1012    0.0000 C   0  0  0  0  0  0  0  0  0  0  0  0
    5.4434   -0.9262    0.0000 C   0  0  0  0  0  0  0  0  0  0  0  0
    6.2280   -1.1812    0.0000 N   0  0  0  0  0  0  0  0  0  0  0  0
    4.7289   -1.3387    0.0000 C   0  0  0  0  0  0  0  0  0  0  0  0
    4.0145   -0.9262    0.0000 C   0  0  0  0  0  0  0  0  0  0  0  0
    4.0145   -0.1012    0.0000 C   0  0  0  0  0  0  0  0  0  0  0  0
    3.3000    0.3113    0.0000 O   0  0  0  0  0  0  0  0  0  0  0  0
    4.7289    0.3113    0.0000 C   0  0  0  0  0  0  0  0  0  0  0  0
  1  2  1  0
  2  3  2  0
  2  4  1  0
  4  5  2  0
  5  6  1  0
  6  7  1  0
  6  8  2  0
  9 10  1  0
 10 11  2  0
 11 12  1  0
 12 13  1  0
 13 14  1  0
 11 15  1  0
 15 16  2  0
 16 17  1  0
 10 17  1  0
 16 18  1  0
 18 19  2  0
 19 20  1  0
 20 21  1  0
 20 22  2  0
 15 22  1  0
M  END
</t>
  </si>
  <si>
    <t xml:space="preserve">NCGC00261208
     RDKit          2D
 25 28  0  0  1  0  0  0  0  0999 V2000
   -0.8673    2.1727    0.0000 C   0  0  0  0  0  0  0  0  0  0  0  0
   -1.6520    2.4276    0.0000 N   0  0  0  0  0  0  0  0  0  0  0  0
   -1.9069    3.2122    0.0000 C   0  0  0  0  0  0  0  0  0  0  0  0
   -2.1369    1.7602    0.0000 C   0  0  0  0  0  0  0  0  0  0  0  0
   -1.6520    1.0927    0.0000 C   0  0  0  0  0  0  0  0  0  0  0  0
   -0.8673    1.3477    0.0000 C   0  0  0  0  0  0  0  0  0  0  0  0
   -0.8673    0.5227    0.0000 C   0  0  0  0  0  0  0  0  0  0  0  0
   -0.0827    1.0927    0.0000 C   0  0  0  0  0  0  0  0  0  0  0  0
    0.2528    0.3390    0.0000 C   0  0  0  0  0  0  0  0  0  0  0  0
    1.0733    0.2528    0.0000 C   0  0  0  0  0  0  0  0  0  0  0  0
    1.4089   -0.5009    0.0000 O   0  0  0  0  0  0  0  0  0  0  0  0
    0.9239   -1.1683    0.0000 C   0  0  0  0  0  0  0  0  0  0  0  0
    0.1035   -1.0821    0.0000 O   0  0  0  0  0  0  0  0  0  0  0  0
    1.2595   -1.9220    0.0000 N   0  0  0  0  0  0  0  0  0  0  0  0
    0.7746   -2.5894    0.0000 C   0  0  0  0  0  0  0  0  0  0  0  0
   -0.0459   -2.5032    0.0000 C   0  0  0  0  0  0  0  0  0  0  0  0
   -0.5308   -3.1706    0.0000 C   0  0  0  0  0  0  0  0  0  0  0  0
   -0.1953   -3.9243    0.0000 C   0  0  0  0  0  0  0  0  0  0  0  0
    0.6252   -4.0105    0.0000 C   0  0  0  0  0  0  0  0  0  0  0  0
    1.1101   -3.3431    0.0000 C   0  0  0  0  0  0  0  0  0  0  0  0
    1.5582    0.9202    0.0000 C   0  0  0  0  0  0  0  0  0  0  0  0
    1.2227    1.6739    0.0000 C   0  0  0  0  0  0  0  0  0  0  0  0
    0.4022    1.7602    0.0000 C   0  0  0  0  0  0  0  0  0  0  0  0
   -0.0827    2.4276    0.0000 N   0  0  0  0  0  0  0  0  0  0  0  0
    0.1722    3.2122    0.0000 C   0  0  0  0  0  0  0  0  0  0  0  0
  1  2  1  6
  2  3  1  0
  2  4  1  0
  4  5  1  0
  6  5  1  0
  1  6  1  0
  6  7  1  1
  6  8  1  0
  8  9  2  0
  9 10  1  0
 10 11  1  0
 11 12  1  0
 12 13  2  0
 12 14  1  0
 14 15  1  0
 15 16  2  0
 16 17  1  0
 17 18  2  0
 18 19  1  0
 19 20  2  0
 15 20  1  0
 10 21  2  0
 21 22  1  0
 22 23  2  0
  8 23  1  0
 23 24  1  0
  1 24  1  0
 24 25  1  0
M  END
</t>
  </si>
  <si>
    <t xml:space="preserve">NCGC00261124
     RDKit          2D
 21 23  0  0  0  0  0  0  0  0999 V2000
    2.5044    0.9425    0.0000 C   0  0  0  0  0  0  0  0  0  0  0  0
    1.6794    0.9425    0.0000 C   0  0  0  0  0  0  0  0  0  0  0  0
    1.1945    1.6099    0.0000 C   0  0  0  0  0  0  0  0  0  0  0  0
    1.4495    2.3945    0.0000 C   0  0  0  0  0  0  0  0  0  0  0  0
    0.8974    3.0076    0.0000 C   0  0  0  0  0  0  0  0  0  0  0  0
    0.3454    3.6207    0.0000 N   0  0  0  0  0  0  0  0  0  0  0  0
    0.4099    1.3550    0.0000 N   0  0  0  0  0  0  0  0  0  0  0  0
   -0.3046    1.7675    0.0000 C   0  0  0  0  0  0  0  0  0  0  0  0
   -1.0190    1.3550    0.0000 C   0  0  0  0  0  0  0  0  0  0  0  0
   -1.0190    0.5300    0.0000 C   0  0  0  0  0  0  0  0  0  0  0  0
   -0.3046    0.1175    0.0000 C   0  0  0  0  0  0  0  0  0  0  0  0
   -0.3046   -0.7075    0.0000 O   0  0  0  0  0  0  0  0  0  0  0  0
   -1.0190   -1.1200    0.0000 C   0  0  0  0  0  0  0  0  0  0  0  0
   -1.0190   -1.9450    0.0000 C   0  0  0  0  0  0  0  0  0  0  0  0
   -1.7335   -2.3575    0.0000 C   0  0  0  0  0  0  0  0  0  0  0  0
   -1.7335   -3.1825    0.0000 C   0  0  0  0  0  0  0  0  0  0  0  0
   -1.0190   -3.5950    0.0000 C   0  0  0  0  0  0  0  0  0  0  0  0
   -0.3046   -3.1825    0.0000 C   0  0  0  0  0  0  0  0  0  0  0  0
   -0.3046   -2.3575    0.0000 C   0  0  0  0  0  0  0  0  0  0  0  0
    0.4099    0.5300    0.0000 C   0  0  0  0  0  0  0  0  0  0  0  0
    1.1945    0.2750    0.0000 N   0  0  0  0  0  0  0  0  0  0  0  0
  1  2  1  0
  2  3  2  0
  3  4  1  0
  4  5  1  0
  5  6  3  0
  3  7  1  0
  7  8  1  0
  8  9  2  0
  9 10  1  0
 10 11  2  0
 11 12  1  0
 12 13  1  0
 13 14  1  0
 14 15  2  0
 15 16  1  0
 16 17  2  0
 17 18  1  0
 18 19  2  0
 14 19  1  0
 11 20  1  0
  7 20  1  0
 20 21  2  0
  2 21  1  0
M  END
</t>
  </si>
  <si>
    <t xml:space="preserve">NCGC00261476
     RDKit          2D
 24 26  0  0  0  0  0  0  0  0999 V2000
    0.0000    0.0000    0.0000 Cl  0  0  0  0  0  0  0  0  0  0  0  0
    9.7673   -1.4035    0.0000 Cl  0  0  0  0  0  0  0  0  0  0  0  0
    8.9603   -1.2319    0.0000 C   0  0  0  0  0  0  0  0  0  0  0  0
    8.7054   -0.4473    0.0000 C   0  0  0  0  0  0  0  0  0  0  0  0
    7.8984   -0.2758    0.0000 C   0  0  0  0  0  0  0  0  0  0  0  0
    7.3464   -0.8889    0.0000 C   0  0  0  0  0  0  0  0  0  0  0  0
    7.6013   -1.6735    0.0000 C   0  0  0  0  0  0  0  0  0  0  0  0
    8.4083   -1.8450    0.0000 C   0  0  0  0  0  0  0  0  0  0  0  0
    6.5394   -0.7174    0.0000 N   0  0  0  0  0  0  0  0  0  0  0  0
    6.2845    0.0673    0.0000 C   0  0  0  0  0  0  0  0  0  0  0  0
    5.4775    0.2388    0.0000 C   0  0  0  0  0  0  0  0  0  0  0  0
    4.9255   -0.3743    0.0000 N   0  0  0  0  0  0  0  0  0  0  0  0
    4.1185   -0.2028    0.0000 C   0  0  0  0  0  0  0  0  0  0  0  0
    3.8636    0.5819    0.0000 C   0  0  0  0  0  0  0  0  0  0  0  0
    4.3485    1.2493    0.0000 C   0  0  0  0  0  0  0  0  0  0  0  0
    3.8636    1.9167    0.0000 N   0  0  0  0  0  0  0  0  0  0  0  0
    3.0789    1.6618    0.0000 C   0  0  0  0  0  0  0  0  0  0  0  0
    3.0789    0.8368    0.0000 C   0  0  0  0  0  0  0  0  0  0  0  0
    2.3645    0.4243    0.0000 C   0  0  0  0  0  0  0  0  0  0  0  0
    1.6500    0.8368    0.0000 C   0  0  0  0  0  0  0  0  0  0  0  0
    1.6500    1.6618    0.0000 C   0  0  0  0  0  0  0  0  0  0  0  0
    2.3645    2.0743    0.0000 N   0  0  0  0  0  0  0  0  0  0  0  0
    5.1804   -1.1589    0.0000 C   0  0  0  0  0  0  0  0  0  0  0  0
    5.9874   -1.3304    0.0000 C   0  0  0  0  0  0  0  0  0  0  0  0
  2  3  1  0
  3  4  2  0
  4  5  1  0
  5  6  2  0
  6  7  1  0
  7  8  2  0
  3  8  1  0
  6  9  1  0
  9 10  1  0
 10 11  1  0
 11 12  1  0
 12 13  1  0
 13 14  1  0
 14 15  2  0
 15 16  1  0
 16 17  1  0
 17 18  2  0
 14 18  1  0
 18 19  1  0
 19 20  2  0
 20 21  1  0
 21 22  2  0
 17 22  1  0
 12 23  1  0
 23 24  1  0
  9 24  1  0
M  END
</t>
  </si>
  <si>
    <t xml:space="preserve">NCGC00261709
     RDKit          2D
 25 27  0  0  0  0  0  0  0  0999 V2000
    0.3144   -5.3955    0.0000 O   0  0  0  0  0  0  0  0  0  0  0  0
    0.3144   -4.5705    0.0000 C   0  0  0  0  0  0  0  0  0  0  0  0
    1.0288   -4.1580    0.0000 C   0  0  0  0  0  0  0  0  0  0  0  0
    1.0288   -3.3330    0.0000 C   0  0  0  0  0  0  0  0  0  0  0  0
    0.3144   -2.9205    0.0000 C   0  0  0  0  0  0  0  0  0  0  0  0
    0.3144   -2.0955    0.0000 C   0  0  0  0  0  0  0  0  0  0  0  0
   -0.4001   -1.6830    0.0000 C   0  0  0  0  0  0  0  0  0  0  0  0
   -0.4001   -0.8580    0.0000 C   0  0  0  0  0  0  0  0  0  0  0  0
    0.3144   -0.4455    0.0000 C   0  0  0  0  0  0  0  0  0  0  0  0
    0.3144    0.3795    0.0000 C   0  0  0  0  0  0  0  0  0  0  0  0
   -0.4001    0.7920    0.0000 C   0  0  0  0  0  0  0  0  0  0  0  0
   -0.4001    1.6170    0.0000 C   0  0  0  0  0  0  0  0  0  0  0  0
    0.3144    2.0295    0.0000 C   0  0  0  0  0  0  0  0  0  0  0  0
    0.3144    2.8545    0.0000 C   0  0  0  0  0  0  0  0  0  0  0  0
    1.0288    3.2670    0.0000 C   0  0  0  0  0  0  0  0  0  0  0  0
    1.0288    4.0920    0.0000 C   0  0  0  0  0  0  0  0  0  0  0  0
    0.3144    4.5045    0.0000 C   0  0  0  0  0  0  0  0  0  0  0  0
    0.3144    5.3295    0.0000 O   0  0  0  0  0  0  0  0  0  0  0  0
   -0.4001    4.0920    0.0000 C   0  0  0  0  0  0  0  0  0  0  0  0
   -0.4001    3.2670    0.0000 C   0  0  0  0  0  0  0  0  0  0  0  0
   -1.1146    0.3795    0.0000 C   0  0  0  0  0  0  0  0  0  0  0  0
   -1.8290    0.7920    0.0000 Br  0  0  0  0  0  0  0  0  0  0  0  0
   -1.1146   -0.4455    0.0000 C   0  0  0  0  0  0  0  0  0  0  0  0
   -0.4001   -3.3330    0.0000 C   0  0  0  0  0  0  0  0  0  0  0  0
   -0.4001   -4.1580    0.0000 C   0  0  0  0  0  0  0  0  0  0  0  0
  1  2  1  0
  2  3  2  0
  3  4  1  0
  4  5  2  0
  5  6  1  0
  6  7  2  0
  7  8  1  0
  8  9  2  0
  9 10  1  0
 10 11  2  0
 11 12  1  0
 12 13  2  0
 13 14  1  0
 14 15  2  0
 15 16  1  0
 16 17  2  0
 17 18  1  0
 17 19  1  0
 19 20  2  0
 14 20  1  0
 11 21  1  0
 21 22  1  0
 21 23  2  0
  8 23  1  0
  5 24  1  0
 24 25  2  0
  2 25  1  0
M  END
</t>
  </si>
  <si>
    <t xml:space="preserve">NCGC00261923
     RDKit          2D
 14 14  0  0  1  0  0  0  0  0999 V2000
    1.2248   -0.7661    0.0000 N   0  0  0  0  0  0  0  0  0  0  0  0
    0.5103   -1.1786    0.0000 C   0  0  0  0  0  0  0  0  0  0  0  0
   -0.2041   -0.7661    0.0000 C   0  0  0  0  0  0  0  0  0  0  0  0
   -0.2041    0.0589    0.0000 N   0  0  0  0  0  0  0  0  0  0  0  0
    0.5103    0.4714    0.0000 C   0  0  0  0  0  0  0  0  0  0  0  0
    0.5103    1.2964    0.0000 C   0  0  0  0  0  0  0  0  0  0  0  0
   -0.2041    1.7089    0.0000 C   0  0  0  0  0  0  0  0  0  0  0  0
   -0.2041    2.5339    0.0000 O   0  0  0  0  0  0  0  0  0  0  0  0
   -0.9186    1.2964    0.0000 C   0  0  0  0  0  0  0  0  0  0  0  0
   -1.6331    1.7089    0.0000 O   0  0  0  0  0  0  0  0  0  0  0  0
   -0.9186    0.4714    0.0000 C   0  0  0  0  0  0  0  0  0  0  0  0
    0.5103   -2.0036    0.0000 C   0  0  0  0  0  0  0  0  0  0  0  0
   -0.2041   -2.4161    0.0000 O   0  0  0  0  0  0  0  0  0  0  0  0
    1.2248   -2.4161    0.0000 O   0  0  0  0  0  0  0  0  0  0  0  0
  2  1  1  6
  2  3  1  0
  3  4  1  0
  4  5  1  0
  5  6  2  0
  6  7  1  0
  7  8  2  0
  7  9  1  0
  9 10  1  0
  9 11  2  0
  4 11  1  0
  2 12  1  0
 12 13  1  0
 12 14  2  0
M  END
</t>
  </si>
  <si>
    <t xml:space="preserve">NCGC00261741
     RDKit          2D
 14 14  0  0  0  0  0  0  0  0999 V2000
    0.0000    0.0000    0.0000 Cl  0  0  0  0  0  0  0  0  0  0  0  0
    5.7112    0.1269    0.0000 C   0  0  0  0  0  0  0  0  0  0  0  0
    4.8862    0.1269    0.0000 N   0  0  0  0  0  0  0  0  0  0  0  0
    4.5283    0.8702    0.0000 C   0  0  0  0  0  0  0  0  0  0  0  0
    3.7240    1.0538    0.0000 C   0  0  0  0  0  0  0  0  0  0  0  0
    3.0789    0.5394    0.0000 C   0  0  0  0  0  0  0  0  0  0  0  0
    2.3645    0.9519    0.0000 C   0  0  0  0  0  0  0  0  0  0  0  0
    1.6500    0.5394    0.0000 C   0  0  0  0  0  0  0  0  0  0  0  0
    1.6500   -0.2856    0.0000 C   0  0  0  0  0  0  0  0  0  0  0  0
    2.3645   -0.6981    0.0000 C   0  0  0  0  0  0  0  0  0  0  0  0
    2.3645   -1.5231    0.0000 Cl  0  0  0  0  0  0  0  0  0  0  0  0
    3.0789   -0.2856    0.0000 C   0  0  0  0  0  0  0  0  0  0  0  0
    3.7240   -0.8000    0.0000 C   0  0  0  0  0  0  0  0  0  0  0  0
    4.5283   -0.6164    0.0000 C   0  0  0  0  0  0  0  0  0  0  0  0
  2  3  1  0
  3  4  1  0
  4  5  1  0
  5  6  1  0
  6  7  2  0
  7  8  1  0
  8  9  2  0
  9 10  1  0
 10 11  1  0
 10 12  2  0
  6 12  1  0
 12 13  1  0
 13 14  1  0
  3 14  1  0
M  END
</t>
  </si>
  <si>
    <t xml:space="preserve">NCGC00261233
     RDKit          2D
 26 28  0  0  0  0  0  0  0  0999 V2000
   -0.7653   -3.1559    0.0000 C   0  0  0  0  0  0  0  0  0  0  0  0
   -0.5103   -2.3713    0.0000 O   0  0  0  0  0  0  0  0  0  0  0  0
    0.2967   -2.1998    0.0000 C   0  0  0  0  0  0  0  0  0  0  0  0
    0.8487   -2.8129    0.0000 O   0  0  0  0  0  0  0  0  0  0  0  0
    0.5516   -1.4152    0.0000 C   0  0  0  0  0  0  0  0  0  0  0  0
    1.3362   -1.1602    0.0000 C   0  0  0  0  0  0  0  0  0  0  0  0
    2.0037   -1.6452    0.0000 C   0  0  0  0  0  0  0  0  0  0  0  0
    1.3362   -0.3352    0.0000 N   0  0  0  0  0  0  0  0  0  0  0  0
    0.5516   -0.0803    0.0000 C   0  0  0  0  0  0  0  0  0  0  0  0
    0.2967    0.7043    0.0000 C   0  0  0  0  0  0  0  0  0  0  0  0
    0.0667   -0.7477    0.0000 C   0  0  0  0  0  0  0  0  0  0  0  0
   -0.7583   -0.7477    0.0000 C   0  0  0  0  0  0  0  0  0  0  0  0
   -1.1708   -1.4622    0.0000 O   0  0  0  0  0  0  0  0  0  0  0  0
   -1.1708   -0.0333    0.0000 C   0  0  0  0  0  0  0  0  0  0  0  0
   -0.7583    0.6812    0.0000 C   0  0  0  0  0  0  0  0  0  0  0  0
    0.0667    0.6812    0.0000 C   0  0  0  0  0  0  0  0  0  0  0  0
    0.4792    1.3957    0.0000 C   0  0  0  0  0  0  0  0  0  0  0  0
    1.3042    1.3957    0.0000 C   0  0  0  0  0  0  0  0  0  0  0  0
    1.7167    2.1102    0.0000 C   0  0  0  0  0  0  0  0  0  0  0  0
    1.3042    2.8246    0.0000 C   0  0  0  0  0  0  0  0  0  0  0  0
    0.4792    2.8246    0.0000 C   0  0  0  0  0  0  0  0  0  0  0  0
    0.0667    2.1102    0.0000 C   0  0  0  0  0  0  0  0  0  0  0  0
   -1.1708    1.3957    0.0000 C   0  0  0  0  0  0  0  0  0  0  0  0
   -1.9958    1.3957    0.0000 C   0  0  0  0  0  0  0  0  0  0  0  0
   -2.4083    0.6812    0.0000 C   0  0  0  0  0  0  0  0  0  0  0  0
   -1.9958   -0.0333    0.0000 C   0  0  0  0  0  0  0  0  0  0  0  0
  1  2  1  0
  2  3  1  0
  3  4  2  0
  3  5  1  0
  5  6  2  0
  6  7  1  0
  6  8  1  0
  8  9  1  0
  9 10  1  0
  9 11  2  0
  5 11  1  0
 11 12  1  0
 12 13  2  0
 12 14  1  0
 14 15  1  0
 15 16  1  0
 16 17  1  0
 17 18  2  0
 18 19  1  0
 19 20  2  0
 20 21  1  0
 21 22  2  0
 17 22  1  0
 15 23  2  0
 23 24  1  0
 24 25  2  0
 25 26  1  0
 14 26  2  0
M  END
</t>
  </si>
  <si>
    <t xml:space="preserve">NCGC00260778
     RDKit          2D
 32 31  0  0  1  0  0  0  0  0999 V2000
    0.0000    0.0000    0.0000 Na  0  0  0  0  0 15  0  0  0  0  0  0
    1.6500    0.0000    0.0000 Na  0  0  0  0  0 15  0  0  0  0  0  0
    0.0000   -4.9432    0.0000 Na  0  0  0  0  0 15  0  0  0  0  0  0
   10.5954   -3.7125    0.0000 C   0  0  0  0  0  0  0  0  0  0  0  0
    9.8809   -4.1250    0.0000 S   0  0  0  0  0  0  0  0  0  0  0  0
    9.1665   -3.7125    0.0000 C   0  0  0  0  0  0  0  0  0  0  0  0
    9.1665   -2.8875    0.0000 N   0  0  0  0  0  0  0  0  0  0  0  0
    8.4520   -2.4750    0.0000 C   0  0  0  0  0  0  0  0  0  0  0  0
    8.4520   -1.6500    0.0000 N   0  0  0  0  0  0  0  0  0  0  0  0
    7.7375   -2.8875    0.0000 C   0  0  0  0  0  0  0  0  0  0  0  0
    6.9529   -2.6326    0.0000 N   0  0  0  0  0  0  0  0  0  0  0  0
    6.4680   -3.3000    0.0000 C   0  0  0  0  0  0  0  0  0  0  0  0
    6.9529   -3.9674    0.0000 N   0  0  0  0  0  0  0  0  0  0  0  0
    6.6980   -4.7521    0.0000 C   0  0  0  0  0  0  0  0  0  0  0  0
    5.9133   -5.0070    0.0000 O   0  0  0  0  0  0  0  0  0  0  0  0
    5.9133   -5.8320    0.0000 C   0  0  0  0  0  0  0  0  0  0  0  0
    5.2459   -6.3169    0.0000 C   0  0  0  0  0  0  0  0  0  0  0  0
    4.4922   -5.9814    0.0000 O   0  0  0  0  0  0  0  0  0  0  0  0
    3.8248   -6.4663    0.0000 P   0  0  0  0  0  0  0  0  0  0  0  0
    4.3097   -7.1337    0.0000 O   0  0  0  0  0  0  0  0  0  0  0  0
    3.3399   -5.7988    0.0000 O   0  0  0  0  0  0  0  0  0  0  0  0
    3.1574   -6.9512    0.0000 O   0  0  0  0  0  0  0  0  0  0  0  0
    2.4037   -6.6157    0.0000 P   0  0  0  0  0  0  0  0  0  0  0  0
    2.0681   -7.3693    0.0000 O   0  0  0  0  0  0  0  0  0  0  0  0
    2.7392   -5.8620    0.0000 O   0  0  0  0  0  0  0  0  0  0  0  0
    1.6500   -6.2801    0.0000 O   0  0  0  0  0  0  0  0  0  0  0  0
    6.6980   -6.0869    0.0000 C   0  0  0  0  0  0  0  0  0  0  0  0
    6.9529   -6.8716    0.0000 O   0  0  0  0  0  0  0  0  0  0  0  0
    7.1829   -5.4195    0.0000 C   0  0  0  0  0  0  0  0  0  0  0  0
    8.0079   -5.4195    0.0000 O   0  0  0  0  0  0  0  0  0  0  0  0
    7.7375   -3.7125    0.0000 C   0  0  0  0  0  0  0  0  0  0  0  0
    8.4520   -4.1250    0.0000 N   0  0  0  0  0  0  0  0  0  0  0  0
  4  5  1  0
  5  6  1  0
  6  7  2  0
  7  8  1  0
  8  9  1  0
  8 10  2  0
 10 11  1  0
 11 12  2  0
 12 13  1  0
 14 13  1  1
 14 15  1  0
 15 16  1  0
 16 17  1  1
 17 18  1  0
 18 19  1  0
 19 20  1  0
 19 21  2  0
 19 22  1  0
 22 23  1  0
 23 24  1  0
 23 25  1  0
 23 26  2  0
 16 27  1  0
 27 28  1  0
 27 29  1  0
 14 29  1  0
 29 30  1  6
 13 31  1  0
 10 31  1  0
 31 32  2  0
  6 32  1  0
M  CHG  6   1   1   2   1   3   1  20  -1  24  -1  25  -1
M  END
</t>
  </si>
  <si>
    <t xml:space="preserve">NCGC00261283
     RDKit          2D
 36 36  0  0  0  0  0  0  0  0999 V2000
   -0.2062    1.0717    0.0000 O   0  0  0  0  0  0  0  0  0  0  0  0
    0.2063    0.3572    0.0000 C   0  0  0  0  0  0  0  0  0  0  0  0
    1.0313    0.3572    0.0000 O   0  0  0  0  0  0  0  0  0  0  0  0
   -0.2063   -0.3572    0.0000 C   0  0  0  0  0  0  0  0  0  0  0  0
    0.2062   -1.0717    0.0000 O   0  0  0  0  0  0  0  0  0  0  0  0
   -1.0313   -0.3572    0.0000 O   0  0  0  0  0  0  0  0  0  0  0  0
    3.5063    1.0717    0.0000 O   0  0  0  0  0  0  0  0  0  0  0  0
    3.9188    0.3572    0.0000 C   0  0  0  0  0  0  0  0  0  0  0  0
    4.7438    0.3572    0.0000 O   0  0  0  0  0  0  0  0  0  0  0  0
    3.5063   -0.3572    0.0000 C   0  0  0  0  0  0  0  0  0  0  0  0
    3.9188   -1.0717    0.0000 O   0  0  0  0  0  0  0  0  0  0  0  0
    2.6813   -0.3572    0.0000 O   0  0  0  0  0  0  0  0  0  0  0  0
    0.6236  -11.0452    0.0000 C   0  0  0  0  0  0  0  0  0  0  0  0
    0.0716  -10.4321    0.0000 N   0  0  0  0  0  0  0  0  0  0  0  0
    0.3265   -9.6474    0.0000 C   0  0  0  0  0  0  0  0  0  0  0  0
   -0.2255   -9.0344    0.0000 C   0  0  0  0  0  0  0  0  0  0  0  0
    0.0294   -8.2497    0.0000 C   0  0  0  0  0  0  0  0  0  0  0  0
    0.8141   -7.9948    0.0000 C   0  0  0  0  0  0  0  0  0  0  0  0
    0.8141   -7.1698    0.0000 N   0  0  0  0  0  0  0  0  0  0  0  0
    0.0294   -6.9149    0.0000 C   0  0  0  0  0  0  0  0  0  0  0  0
   -0.2255   -6.1302    0.0000 C   0  0  0  0  0  0  0  0  0  0  0  0
    0.3265   -5.5171    0.0000 C   0  0  0  0  0  0  0  0  0  0  0  0
    0.0716   -4.7325    0.0000 C   0  0  0  0  0  0  0  0  0  0  0  0
   -0.7354   -4.5610    0.0000 C   0  0  0  0  0  0  0  0  0  0  0  0
   -0.9903   -3.7764    0.0000 C   0  0  0  0  0  0  0  0  0  0  0  0
   -1.7973   -3.6048    0.0000 C   0  0  0  0  0  0  0  0  0  0  0  0
   -2.3493   -4.2179    0.0000 C   0  0  0  0  0  0  0  0  0  0  0  0
   -2.0944   -5.0026    0.0000 C   0  0  0  0  0  0  0  0  0  0  0  0
   -1.2874   -5.1741    0.0000 C   0  0  0  0  0  0  0  0  0  0  0  0
    0.6236   -4.1194    0.0000 C   0  0  0  0  0  0  0  0  0  0  0  0
    1.4306   -4.2909    0.0000 C   0  0  0  0  0  0  0  0  0  0  0  0
    1.9826   -3.6779    0.0000 C   0  0  0  0  0  0  0  0  0  0  0  0
    1.7277   -2.8932    0.0000 C   0  0  0  0  0  0  0  0  0  0  0  0
    0.9207   -2.7217    0.0000 C   0  0  0  0  0  0  0  0  0  0  0  0
    0.3687   -3.3348    0.0000 C   0  0  0  0  0  0  0  0  0  0  0  0
   -0.4555   -7.5823    0.0000 N   0  0  0  0  0  0  0  0  0  0  0  0
  1  2  1  0
  2  3  2  0
  2  4  1  0
  4  5  1  0
  4  6  2  0
  7  8  1  0
  8  9  2  0
  8 10  1  0
 10 11  1  0
 10 12  2  0
 13 14  1  0
 14 15  1  0
 15 16  1  0
 16 17  1  0
 17 18  2  0
 18 19  1  0
 19 20  1  0
 20 21  1  0
 21 22  1  0
 22 23  1  0
 23 24  1  0
 24 25  2  0
 25 26  1  0
 26 27  2  0
 27 28  1  0
 28 29  2  0
 24 29  1  0
 23 30  1  0
 30 31  2  0
 31 32  1  0
 32 33  2  0
 33 34  1  0
 34 35  2  0
 30 35  1  0
 20 36  2  0
 17 36  1  0
M  END
</t>
  </si>
  <si>
    <t xml:space="preserve">NCGC00261728
     RDKit          2D
 28 29  0  0  0  0  0  0  0  0999 V2000
    0.0000    0.0000    0.0000 Cl  0  0  0  0  0  0  0  0  0  0  0  0
    1.6500   -5.4236    0.0000 N   0  0  0  0  0  0  0  0  0  0  0  0
    2.3645   -5.0111    0.0000 C   0  0  0  0  0  0  0  0  0  0  0  0
    3.0789   -5.4236    0.0000 O   0  0  0  0  0  0  0  0  0  0  0  0
    2.3645   -4.1861    0.0000 C   0  0  0  0  0  0  0  0  0  0  0  0
    3.0789   -3.7736    0.0000 C   0  0  0  0  0  0  0  0  0  0  0  0
    3.0789   -2.9486    0.0000 C   0  0  0  0  0  0  0  0  0  0  0  0
    2.3645   -2.5361    0.0000 C   0  0  0  0  0  0  0  0  0  0  0  0
    2.3645   -1.7111    0.0000 O   0  0  0  0  0  0  0  0  0  0  0  0
    3.0789   -1.2986    0.0000 C   0  0  0  0  0  0  0  0  0  0  0  0
    3.0789   -0.4736    0.0000 C   0  0  0  0  0  0  0  0  0  0  0  0
    2.3645   -0.0611    0.0000 O   0  0  0  0  0  0  0  0  0  0  0  0
    3.7934   -0.0611    0.0000 C   0  0  0  0  0  0  0  0  0  0  0  0
    3.7934    0.7639    0.0000 N   0  0  0  0  0  0  0  0  0  0  0  0
    4.5079    1.1764    0.0000 C   0  0  0  0  0  0  0  0  0  0  0  0
    4.5079    2.0014    0.0000 C   0  0  0  0  0  0  0  0  0  0  0  0
    3.7934    2.4139    0.0000 C   0  0  0  0  0  0  0  0  0  0  0  0
    3.0789    2.0014    0.0000 C   0  0  0  0  0  0  0  0  0  0  0  0
    3.0789    1.1764    0.0000 C   0  0  0  0  0  0  0  0  0  0  0  0
    3.7934    3.2389    0.0000 C   0  0  0  0  0  0  0  0  0  0  0  0
    4.5079    3.6514    0.0000 C   0  0  0  0  0  0  0  0  0  0  0  0
    4.5079    4.4764    0.0000 C   0  0  0  0  0  0  0  0  0  0  0  0
    3.7934    4.8889    0.0000 C   0  0  0  0  0  0  0  0  0  0  0  0
    3.7934    5.7139    0.0000 F   0  0  0  0  0  0  0  0  0  0  0  0
    3.0789    4.4764    0.0000 C   0  0  0  0  0  0  0  0  0  0  0  0
    3.0789    3.6514    0.0000 C   0  0  0  0  0  0  0  0  0  0  0  0
    1.6500   -2.9486    0.0000 C   0  0  0  0  0  0  0  0  0  0  0  0
    1.6500   -3.7736    0.0000 C   0  0  0  0  0  0  0  0  0  0  0  0
  2  3  1  0
  3  4  2  0
  3  5  1  0
  5  6  2  0
  6  7  1  0
  7  8  2  0
  8  9  1  0
  9 10  1  0
 10 11  1  0
 11 12  1  0
 11 13  1  0
 13 14  1  0
 14 15  1  0
 15 16  1  0
 16 17  1  0
 17 18  2  0
 18 19  1  0
 14 19  1  0
 17 20  1  0
 20 21  2  0
 21 22  1  0
 22 23  2  0
 23 24  1  0
 23 25  1  0
 25 26  2  0
 20 26  1  0
  8 27  1  0
 27 28  2  0
  5 28  1  0
M  END
</t>
  </si>
  <si>
    <t xml:space="preserve">NCGC00261282
     RDKit          2D
 14 15  0  0  0  0  0  0  0  0999 V2000
    2.4993    1.0018    0.0000 O   0  0  0  0  0  0  0  0  0  0  0  0
    1.7848    1.4143    0.0000 N   0  0  0  0  0  0  0  0  0  0  0  0
    1.7848    2.2393    0.0000 O   0  0  0  0  0  0  0  0  0  0  0  0
    1.0703    1.0018    0.0000 C   0  0  0  0  0  0  0  0  0  0  0  0
    1.0703    0.1768    0.0000 C   0  0  0  0  0  0  0  0  0  0  0  0
    0.3559   -0.2357    0.0000 C   0  0  0  0  0  0  0  0  0  0  0  0
   -0.3586    0.1768    0.0000 C   0  0  0  0  0  0  0  0  0  0  0  0
   -1.0731   -0.2357    0.0000 C   0  0  0  0  0  0  0  0  0  0  0  0
   -1.0731   -1.0607    0.0000 C   0  0  0  0  0  0  0  0  0  0  0  0
   -1.8577   -1.3157    0.0000 O   0  0  0  0  0  0  0  0  0  0  0  0
   -2.3426   -0.6482    0.0000 C   0  0  0  0  0  0  0  0  0  0  0  0
   -1.8577    0.0192    0.0000 O   0  0  0  0  0  0  0  0  0  0  0  0
   -0.3586   -1.4732    0.0000 C   0  0  0  0  0  0  0  0  0  0  0  0
    0.3559   -1.0607    0.0000 C   0  0  0  0  0  0  0  0  0  0  0  0
  1  2  1  0
  2  3  2  0
  2  4  1  0
  4  5  2  0
  5  6  1  0
  6  7  2  0
  7  8  1  0
  8  9  2  0
  9 10  1  0
 10 11  1  0
 11 12  1  0
  8 12  1  0
  9 13  1  0
 13 14  2  0
  6 14  1  0
M  CHG  2   1  -1   2   1
M  END
</t>
  </si>
  <si>
    <t xml:space="preserve">NCGC00261020
     RDKit          2D
 26 27  0  0  0  0  0  0  0  0999 V2000
    0.0000    0.0000    0.0000 Cl  0  0  0  0  0  0  0  0  0  0  0  0
   10.2237   -1.8810    0.0000 C   0  0  0  0  0  0  0  0  0  0  0  0
    9.5092   -1.4685    0.0000 O   0  0  0  0  0  0  0  0  0  0  0  0
    9.5092   -0.6435    0.0000 C   0  0  0  0  0  0  0  0  0  0  0  0
   10.2237   -0.2310    0.0000 C   0  0  0  0  0  0  0  0  0  0  0  0
   10.2237    0.5940    0.0000 C   0  0  0  0  0  0  0  0  0  0  0  0
    9.5092    1.0065    0.0000 C   0  0  0  0  0  0  0  0  0  0  0  0
    8.7947    0.5940    0.0000 C   0  0  0  0  0  0  0  0  0  0  0  0
    8.0802    1.0065    0.0000 O   0  0  0  0  0  0  0  0  0  0  0  0
    8.0802    1.8315    0.0000 C   0  0  0  0  0  0  0  0  0  0  0  0
    8.7947   -0.2310    0.0000 C   0  0  0  0  0  0  0  0  0  0  0  0
    8.0802   -0.6435    0.0000 O   0  0  0  0  0  0  0  0  0  0  0  0
    7.3658   -0.2310    0.0000 C   0  0  0  0  0  0  0  0  0  0  0  0
    6.6513   -0.6435    0.0000 C   0  0  0  0  0  0  0  0  0  0  0  0
    5.9368   -0.2310    0.0000 N   0  0  0  0  0  0  0  0  0  0  0  0
    5.2224   -0.6435    0.0000 C   0  0  0  0  0  0  0  0  0  0  0  0
    4.5079   -0.2310    0.0000 C   0  0  0  0  0  0  0  0  0  0  0  0
    4.5079    0.5940    0.0000 C   0  0  0  0  0  0  0  0  0  0  0  0
    3.7934    1.0065    0.0000 O   0  0  0  0  0  0  0  0  0  0  0  0
    3.0789    0.5940    0.0000 C   0  0  0  0  0  0  0  0  0  0  0  0
    3.0789   -0.2310    0.0000 C   0  0  0  0  0  0  0  0  0  0  0  0
    3.7934   -0.6435    0.0000 O   0  0  0  0  0  0  0  0  0  0  0  0
    2.3645   -0.6435    0.0000 C   0  0  0  0  0  0  0  0  0  0  0  0
    1.6500   -0.2310    0.0000 C   0  0  0  0  0  0  0  0  0  0  0  0
    1.6500    0.5940    0.0000 C   0  0  0  0  0  0  0  0  0  0  0  0
    2.3645    1.0065    0.0000 C   0  0  0  0  0  0  0  0  0  0  0  0
  2  3  1  0
  3  4  1  0
  4  5  2  0
  5  6  1  0
  6  7  2  0
  7  8  1  0
  8  9  1  0
  9 10  1  0
  8 11  2  0
  4 11  1  0
 11 12  1  0
 12 13  1  0
 13 14  1  0
 14 15  1  0
 15 16  1  0
 16 17  1  0
 17 18  1  0
 18 19  1  0
 19 20  1  0
 20 21  2  0
 21 22  1  0
 17 22  1  0
 21 23  1  0
 23 24  2  0
 24 25  1  0
 25 26  2  0
 20 26  1  0
M  END
</t>
  </si>
  <si>
    <t xml:space="preserve">NCGC00261951
     RDKit          2D
 25 26  0  0  1  0  0  0  0  0999 V2000
    0.0000    0.0000    0.0000 Cl  0  0  0  0  0  0  0  0  0  0  0  0
    3.0789   -1.6677    0.0000 C   0  0  0  0  0  0  0  0  0  0  0  0
    3.7934   -1.2552    0.0000 N   0  0  0  0  0  0  0  0  0  0  0  0
    4.5079   -1.6677    0.0000 C   0  0  0  0  0  0  0  0  0  0  0  0
    4.5079   -2.4927    0.0000 C   0  0  0  0  0  0  0  0  0  0  0  0
    5.2224   -2.9052    0.0000 C   0  0  0  0  0  0  0  0  0  0  0  0
    5.9368   -2.4927    0.0000 C   0  0  0  0  0  0  0  0  0  0  0  0
    5.9368   -1.6677    0.0000 C   0  0  0  0  0  0  0  0  0  0  0  0
    5.2224   -1.2552    0.0000 C   0  0  0  0  0  0  0  0  0  0  0  0
    5.6349   -0.5407    0.0000 N   0  0  0  0  0  0  0  0  0  0  0  0
    6.4553   -0.4544    0.0000 C   0  0  0  0  0  0  0  0  0  0  0  0
    6.6269    0.3525    0.0000 C   0  0  0  0  0  0  0  0  0  0  0  0
    5.9124    0.7650    0.0000 C   0  0  0  0  0  0  0  0  0  0  0  0
    5.2993    0.2130    0.0000 C   0  0  0  0  0  0  0  0  0  0  0  0
    3.7934   -0.4302    0.0000 C   0  0  0  0  0  0  0  0  0  0  0  0
    4.5079   -0.0177    0.0000 O   0  0  0  0  0  0  0  0  0  0  0  0
    3.0789   -0.0177    0.0000 C   0  0  0  0  0  0  0  0  0  0  0  0
    3.0789    0.8073    0.0000 C   0  0  0  0  0  0  0  0  0  0  0  0
    3.7934    1.2198    0.0000 C   0  0  0  0  0  0  0  0  0  0  0  0
    3.7934    2.0448    0.0000 C   0  0  0  0  0  0  0  0  0  0  0  0
    3.0789    2.4573    0.0000 C   0  0  0  0  0  0  0  0  0  0  0  0
    3.0789    3.2823    0.0000 Cl  0  0  0  0  0  0  0  0  0  0  0  0
    2.3645    2.0448    0.0000 C   0  0  0  0  0  0  0  0  0  0  0  0
    1.6500    2.4573    0.0000 Cl  0  0  0  0  0  0  0  0  0  0  0  0
    2.3645    1.2198    0.0000 C   0  0  0  0  0  0  0  0  0  0  0  0
  2  3  1  0
  4  3  1  6
  4  5  1  0
  5  6  1  0
  6  7  1  0
  7  8  1  0
  8  9  1  0
  4  9  1  0
  9 10  1  1
 10 11  1  0
 11 12  1  0
 12 13  1  0
 13 14  1  0
 10 14  1  0
  3 15  1  0
 15 16  2  0
 15 17  1  0
 17 18  1  0
 18 19  2  0
 19 20  1  0
 20 21  2  0
 21 22  1  0
 21 23  1  0
 23 24  1  0
 23 25  2  0
 18 25  1  0
M  END
</t>
  </si>
  <si>
    <t xml:space="preserve">NCGC00260695
     RDKit          2D
 27 27  0  0  1  0  0  0  0  0999 V2000
   -3.0559    2.9125    0.0000 C   0  0  0  0  0  0  0  0  0  0  0  0
   -2.9669    2.0923    0.0000 C   0  0  0  0  0  0  0  0  0  0  0  0
   -2.2122    1.7593    0.0000 C   0  0  0  0  0  0  0  0  0  0  0  0
   -2.1232    0.9391    0.0000 C   0  0  0  0  0  0  0  0  0  0  0  0
   -1.3684    0.6060    0.0000 C   0  0  0  0  0  0  0  0  0  0  0  0
   -1.2794   -0.2141    0.0000 C   0  0  0  0  0  0  0  0  0  0  0  0
   -1.9453   -0.7013    0.0000 C   0  0  0  0  0  0  0  0  0  0  0  0
   -2.7001   -0.3682    0.0000 C   0  0  0  0  0  0  0  0  0  0  0  0
   -2.7890    0.4520    0.0000 O   0  0  0  0  0  0  0  0  0  0  0  0
   -3.3659   -0.8554    0.0000 N   0  0  0  0  0  0  0  0  0  0  0  0
   -4.1207   -0.5223    0.0000 O   0  0  0  0  0  0  0  0  0  0  0  0
   -0.5247   -0.5472    0.0000 C   0  0  0  0  0  0  0  0  0  0  0  0
   -0.4357   -1.3674    0.0000 O   0  0  0  0  0  0  0  0  0  0  0  0
    0.1412   -0.0601    0.0000 N   0  0  0  0  0  0  0  0  0  0  0  0
    0.8959   -0.3931    0.0000 C   0  0  0  0  0  0  0  0  0  0  0  0
    0.9849   -1.2133    0.0000 C   0  0  0  0  0  0  0  0  0  0  0  0
    0.3191   -1.7004    0.0000 C   0  0  0  0  0  0  0  0  0  0  0  0
    1.7397   -1.5463    0.0000 C   0  0  0  0  0  0  0  0  0  0  0  0
    1.5618    0.0940    0.0000 C   0  0  0  0  0  0  0  0  0  0  0  0
    1.4728    0.9142    0.0000 O   0  0  0  0  0  0  0  0  0  0  0  0
    2.3166   -0.2390    0.0000 N   0  0  0  0  0  0  0  0  0  0  0  0
    2.4908   -1.0454    0.0000 C   0  0  0  0  0  0  0  0  0  0  0  0
    3.3115   -1.1289    0.0000 C   0  0  0  0  0  0  0  0  0  0  0  0
    3.6446   -0.3741    0.0000 C   0  0  0  0  0  0  0  0  0  0  0  0
    3.0297    0.1759    0.0000 C   0  0  0  0  0  0  0  0  0  0  0  0
    3.1132    0.9966    0.0000 C   0  0  0  0  0  0  0  0  0  0  0  0
    3.8657    1.3347    0.0000 O   0  0  0  0  0  0  0  0  0  0  0  0
  1  2  1  0
  2  3  1  0
  3  4  1  0
  4  5  1  0
  6  5  1  1
  6  7  1  0
  7  8  1  0
  8  9  2  0
  8 10  1  0
 10 11  1  0
  6 12  1  0
 12 13  2  0
 12 14  1  0
 15 14  1  6
 15 16  1  0
 16 17  1  0
 16 18  1  0
 15 19  1  0
 19 20  2  0
 19 21  1  0
 21 22  1  0
 22 23  1  0
 23 24  1  0
 24 25  1  0
 21 25  1  0
 25 26  1  6
 26 27  1  0
M  END
</t>
  </si>
  <si>
    <t xml:space="preserve">NCGC00261723
     RDKit          2D
 19 20  0  0  1  0  0  0  0  0999 V2000
    0.0000    0.0000    0.0000 Cl  0  0  0  0  0  0  0  0  0  0  0  0
    3.7934    0.5500    0.0000 C   0  0  0  0  0  0  0  0  0  0  0  0
    3.0789    0.9625    0.0000 C   0  0  0  0  0  0  0  0  0  0  0  0
    2.3645    0.5500    0.0000 O   0  0  0  0  0  0  0  0  0  0  0  0
    2.3645   -0.2750    0.0000 C   0  0  0  0  0  0  0  0  0  0  0  0
    1.6500   -0.6875    0.0000 C   0  0  0  0  0  0  0  0  0  0  0  0
    1.6500   -1.5125    0.0000 C   0  0  0  0  0  0  0  0  0  0  0  0
    2.3645   -1.9250    0.0000 C   0  0  0  0  0  0  0  0  0  0  0  0
    2.3645   -2.7500    0.0000 O   0  0  0  0  0  0  0  0  0  0  0  0
    3.0789   -1.5125    0.0000 C   0  0  0  0  0  0  0  0  0  0  0  0
    3.0789   -0.6875    0.0000 C   0  0  0  0  0  0  0  0  0  0  0  0
    3.7934   -0.2750    0.0000 C   0  0  0  0  0  0  0  0  0  0  0  0
    4.5079   -0.6875    0.0000 O   0  0  0  0  0  0  0  0  0  0  0  0
    5.2224   -0.2750    0.0000 C   0  0  0  0  0  0  0  0  0  0  0  0
    5.2224    0.5500    0.0000 C   0  0  0  0  0  0  0  0  0  0  0  0
    4.5079    0.9625    0.0000 N   0  0  0  0  0  0  0  0  0  0  0  0
    4.5079    1.7875    0.0000 C   0  0  0  0  0  0  0  0  0  0  0  0
    5.2224    2.2000    0.0000 C   0  0  0  0  0  0  0  0  0  0  0  0
    5.2224    3.0250    0.0000 C   0  0  0  0  0  0  0  0  0  0  0  0
  2  3  1  1
  3  4  1  0
  4  5  1  0
  5  6  2  0
  6  7  1  0
  7  8  2  0
  8  9  1  0
  8 10  1  0
 10 11  2  0
  5 11  1  0
 11 12  1  0
  2 12  1  0
 12 13  1  6
 13 14  1  0
 14 15  1  0
 15 16  1  0
  2 16  1  0
 16 17  1  0
 17 18  1  0
 18 19  1  0
M  END
</t>
  </si>
  <si>
    <t xml:space="preserve">NCGC00261216
     RDKit          2D
 19 22  0  0  0  0  0  0  0  0999 V2000
    0.4354   -1.8529    0.0000 C   0  0  0  0  0  0  0  0  0  0  0  0
    0.4354   -1.0279    0.0000 C   0  0  0  0  0  0  0  0  0  0  0  0
    1.1498   -0.6154    0.0000 C   0  0  0  0  0  0  0  0  0  0  0  0
    1.8643   -1.0279    0.0000 C   0  0  0  0  0  0  0  0  0  0  0  0
    2.5788   -0.6154    0.0000 C   0  0  0  0  0  0  0  0  0  0  0  0
    2.5788    0.2096    0.0000 N   0  0  0  0  0  0  0  0  0  0  0  0
    1.8643    0.6221    0.0000 C   0  0  0  0  0  0  0  0  0  0  0  0
    1.1498    0.2096    0.0000 C   0  0  0  0  0  0  0  0  0  0  0  0
    0.4354    0.6221    0.0000 C   0  0  0  0  0  0  0  0  0  0  0  0
    0.4354    1.4471    0.0000 C   0  0  0  0  0  0  0  0  0  0  0  0
   -0.2791    0.2096    0.0000 C   0  0  0  0  0  0  0  0  0  0  0  0
   -0.2791   -0.6154    0.0000 C   0  0  0  0  0  0  0  0  0  0  0  0
   -1.0637   -0.8703    0.0000 N   0  0  0  0  0  0  0  0  0  0  0  0
   -1.5487   -0.2029    0.0000 C   0  0  0  0  0  0  0  0  0  0  0  0
   -1.0637    0.4646    0.0000 C   0  0  0  0  0  0  0  0  0  0  0  0
   -1.3993    1.2182    0.0000 C   0  0  0  0  0  0  0  0  0  0  0  0
   -2.2198    1.3045    0.0000 C   0  0  0  0  0  0  0  0  0  0  0  0
   -2.7047    0.6370    0.0000 C   0  0  0  0  0  0  0  0  0  0  0  0
   -2.3691   -0.1166    0.0000 C   0  0  0  0  0  0  0  0  0  0  0  0
  1  2  1  0
  2  3  2  0
  3  4  1  0
  4  5  2  0
  5  6  1  0
  6  7  2  0
  7  8  1  0
  3  8  1  0
  8  9  2  0
  9 10  1  0
  9 11  1  0
 11 12  2  0
  2 12  1  0
 12 13  1  0
 13 14  1  0
 14 15  2  0
 11 15  1  0
 15 16  1  0
 16 17  2  0
 17 18  1  0
 18 19  2  0
 14 19  1  0
M  END
</t>
  </si>
  <si>
    <t xml:space="preserve">NCGC00260894
     RDKit          2D
 22 23  0  0  0  0  0  0  0  0999 V2000
    0.0000    0.0000    0.0000 Cl  0  0  0  0  0  0  0  0  0  0  0  0
    4.0058    2.9490    0.0000 Cl  0  0  0  0  0  0  0  0  0  0  0  0
    4.0058    2.1240    0.0000 C   0  0  0  0  0  0  0  0  0  0  0  0
    3.2914    1.7115    0.0000 C   0  0  0  0  0  0  0  0  0  0  0  0
    2.5769    2.1240    0.0000 C   0  0  0  0  0  0  0  0  0  0  0  0
    1.8624    1.7115    0.0000 C   0  0  0  0  0  0  0  0  0  0  0  0
    1.8624    0.8865    0.0000 C   0  0  0  0  0  0  0  0  0  0  0  0
    2.5769    0.4740    0.0000 C   0  0  0  0  0  0  0  0  0  0  0  0
    3.2914    0.8865    0.0000 C   0  0  0  0  0  0  0  0  0  0  0  0
    4.0058    0.4740    0.0000 C   0  0  0  0  0  0  0  0  0  0  0  0
    4.7203    0.8865    0.0000 C   0  0  0  0  0  0  0  0  0  0  0  0
    4.7203    1.7115    0.0000 C   0  0  0  0  0  0  0  0  0  0  0  0
    2.5769   -0.3510    0.0000 S   0  0  0  0  0  0  0  0  0  0  0  0
    3.4019   -0.3510    0.0000 O   0  0  0  0  0  0  0  0  0  0  0  0
    1.7519   -0.3510    0.0000 O   0  0  0  0  0  0  0  0  0  0  0  0
    2.5769   -1.1760    0.0000 N   0  0  0  0  0  0  0  0  0  0  0  0
    1.8336   -1.5339    0.0000 C   0  0  0  0  0  0  0  0  0  0  0  0
    1.6500   -2.3382    0.0000 C   0  0  0  0  0  0  0  0  0  0  0  0
    2.1644   -2.9832    0.0000 C   0  0  0  0  0  0  0  0  0  0  0  0
    2.9894   -2.9832    0.0000 N   0  0  0  0  0  0  0  0  0  0  0  0
    3.5038   -2.3382    0.0000 C   0  0  0  0  0  0  0  0  0  0  0  0
    3.3202   -1.5339    0.0000 C   0  0  0  0  0  0  0  0  0  0  0  0
  2  3  1  0
  3  4  2  0
  4  5  1  0
  5  6  2  0
  6  7  1  0
  7  8  2  0
  8  9  1  0
  4  9  1  0
  9 10  2  0
 10 11  1  0
 11 12  2  0
  3 12  1  0
  8 13  1  0
 13 14  2  0
 13 15  2  0
 13 16  1  0
 16 17  1  0
 17 18  1  0
 18 19  1  0
 19 20  1  0
 20 21  1  0
 21 22  1  0
 16 22  1  0
M  END
</t>
  </si>
  <si>
    <t xml:space="preserve">NCGC00260794
     RDKit          2D
 15 17  0  0  0  0  0  0  0  0999 V2000
    1.0955   -1.9525    0.0000 Cl  0  0  0  0  0  0  0  0  0  0  0  0
    1.0955   -1.1275    0.0000 C   0  0  0  0  0  0  0  0  0  0  0  0
    1.8100   -0.7150    0.0000 N   0  0  0  0  0  0  0  0  0  0  0  0
    1.8100    0.1100    0.0000 C   0  0  0  0  0  0  0  0  0  0  0  0
    1.0955    0.5225    0.0000 C   0  0  0  0  0  0  0  0  0  0  0  0
    0.3811    0.1100    0.0000 C   0  0  0  0  0  0  0  0  0  0  0  0
   -0.3334    0.5225    0.0000 C   0  0  0  0  0  0  0  0  0  0  0  0
   -0.3334    1.3475    0.0000 C   0  0  0  0  0  0  0  0  0  0  0  0
   -1.0479    1.7600    0.0000 C   0  0  0  0  0  0  0  0  0  0  0  0
   -1.7624    1.3475    0.0000 C   0  0  0  0  0  0  0  0  0  0  0  0
   -1.7624    0.5225    0.0000 C   0  0  0  0  0  0  0  0  0  0  0  0
   -1.0479    0.1100    0.0000 C   0  0  0  0  0  0  0  0  0  0  0  0
   -1.0479   -0.7150    0.0000 C   0  0  0  0  0  0  0  0  0  0  0  0
   -0.3334   -1.1275    0.0000 C   0  0  0  0  0  0  0  0  0  0  0  0
    0.3811   -0.7150    0.0000 C   0  0  0  0  0  0  0  0  0  0  0  0
  1  2  1  0
  2  3  2  0
  3  4  1  0
  4  5  2  0
  5  6  1  0
  6  7  2  0
  7  8  1  0
  8  9  2  0
  9 10  1  0
 10 11  2  0
 11 12  1  0
  7 12  1  0
 12 13  2  0
 13 14  1  0
 14 15  2  0
  2 15  1  0
  6 15  1  0
M  END
</t>
  </si>
  <si>
    <t xml:space="preserve">NCGC00260885
     RDKit          2D
 18 19  0  0  0  0  0  0  0  0999 V2000
   -0.7435   -2.0793    0.0000 N   0  0  0  0  0  0  0  0  0  0  0  0
   -0.0291   -1.6668    0.0000 C   0  0  0  0  0  0  0  0  0  0  0  0
    0.6854   -2.0793    0.0000 O   0  0  0  0  0  0  0  0  0  0  0  0
   -0.0291   -0.8418    0.0000 C   0  0  0  0  0  0  0  0  0  0  0  0
    0.6854   -0.4293    0.0000 C   0  0  0  0  0  0  0  0  0  0  0  0
    0.6854    0.3957    0.0000 C   0  0  0  0  0  0  0  0  0  0  0  0
    1.3999    0.8082    0.0000 N   0  0  0  0  0  0  0  0  0  0  0  0
    2.2249    0.8082    0.0000 C   0  0  0  0  0  0  0  0  0  0  0  0
    1.8124    1.5227    0.0000 C   0  0  0  0  0  0  0  0  0  0  0  0
   -0.0291    0.8082    0.0000 C   0  0  0  0  0  0  0  0  0  0  0  0
   -0.7435    0.3957    0.0000 C   0  0  0  0  0  0  0  0  0  0  0  0
   -0.7435   -0.4293    0.0000 C   0  0  0  0  0  0  0  0  0  0  0  0
   -1.4580   -0.8418    0.0000 N   0  0  0  0  0  0  0  0  0  0  0  0
   -1.4580   -1.6668    0.0000 O   0  0  0  0  0  0  0  0  0  0  0  0
   -2.1725   -0.4293    0.0000 O   0  0  0  0  0  0  0  0  0  0  0  0
   -0.0291    1.6332    0.0000 N   0  0  0  0  0  0  0  0  0  0  0  0
   -0.7435    2.0457    0.0000 O   0  0  0  0  0  0  0  0  0  0  0  0
    0.6854    2.0457    0.0000 O   0  0  0  0  0  0  0  0  0  0  0  0
  1  2  1  0
  2  3  2  0
  2  4  1  0
  4  5  2  0
  5  6  1  0
  6  7  1  0
  7  8  1  0
  8  9  1  0
  7  9  1  0
  6 10  2  0
 10 11  1  0
 11 12  2  0
  4 12  1  0
 12 13  1  0
 13 14  1  0
 13 15  2  0
 10 16  1  0
 16 17  1  0
 16 18  2  0
M  CHG  4  13   1  14  -1  16   1  17  -1
M  END
</t>
  </si>
  <si>
    <t xml:space="preserve">NCGC00261323
     RDKit          2D
 19 19  0  0  1  0  0  0  0  0999 V2000
    0.0000    0.0000    0.0000 Br  0  0  0  0  0  0  0  0  0  0  0  0
    4.5079    0.1833    0.0000 C   0  0  0  0  0  0  0  0  0  0  0  0
    4.5079    1.0083    0.0000 C   0  0  0  0  0  0  0  0  0  0  0  0
    3.7934    1.4208    0.0000 C   0  0  0  0  0  0  0  0  0  0  0  0
    3.0789    1.0083    0.0000 C   0  0  0  0  0  0  0  0  0  0  0  0
    2.3645    1.4208    0.0000 C   0  0  0  0  0  0  0  0  0  0  0  0
    1.6500    1.0083    0.0000 C   0  0  0  0  0  0  0  0  0  0  0  0
    1.6500    0.1833    0.0000 C   0  0  0  0  0  0  0  0  0  0  0  0
    2.3645   -0.2292    0.0000 C   0  0  0  0  0  0  0  0  0  0  0  0
    2.3645   -1.0542    0.0000 O   0  0  0  0  0  0  0  0  0  0  0  0
    3.0789    0.1833    0.0000 C   0  0  0  0  0  0  0  0  0  0  0  0
    3.7934   -0.2292    0.0000 C   0  0  0  0  0  0  0  0  0  0  0  0
    5.2224   -0.2292    0.0000 N   0  0  0  0  0  0  0  0  0  0  0  0
    5.2224   -1.0542    0.0000 C   0  0  0  0  0  0  0  0  0  0  0  0
    5.9368   -1.4667    0.0000 C   0  0  0  0  0  0  0  0  0  0  0  0
    5.9368   -2.2917    0.0000 C   0  0  0  0  0  0  0  0  0  0  0  0
    5.9368    0.1833    0.0000 C   0  0  0  0  0  0  0  0  0  0  0  0
    6.6513   -0.2292    0.0000 C   0  0  0  0  0  0  0  0  0  0  0  0
    7.3658    0.1833    0.0000 C   0  0  0  0  0  0  0  0  0  0  0  0
  2  3  1  0
  3  4  1  0
  4  5  1  0
  5  6  2  0
  6  7  1  0
  7  8  2  0
  8  9  1  0
  9 10  1  0
  9 11  2  0
  5 11  1  0
 11 12  1  0
  2 12  1  0
  2 13  1  1
 13 14  1  0
 14 15  1  0
 15 16  1  0
 13 17  1  0
 17 18  1  0
 18 19  1  0
M  END
</t>
  </si>
  <si>
    <t xml:space="preserve">NCGC00261288
     RDKit          2D
  8  7  0  0  0  0  0  0  0  0999 V2000
    0.0000    0.0000    0.0000 Cl  0  0  0  0  0  0  0  0  0  0  0  0
    1.6500   -0.0754    0.0000 O   0  0  0  0  0  0  0  0  0  0  0  0
    2.2841    0.4524    0.0000 C   0  0  0  0  0  0  0  0  0  0  0  0
    3.0582    0.1672    0.0000 C   0  0  0  0  0  0  0  0  0  0  0  0
    3.2825   -0.6267    0.0000 C   0  0  0  0  0  0  0  0  0  0  0  0
    4.1069   -0.6587    0.0000 N   0  0  0  0  0  0  0  0  0  0  0  0
    4.3921    0.1154    0.0000 C   0  0  0  0  0  0  0  0  0  0  0  0
    3.7440    0.6259    0.0000 N   0  0  0  0  0  0  0  0  0  0  0  0
  2  3  1  0
  3  4  1  0
  4  5  2  0
  5  6  1  0
  6  7  1  0
  7  8  2  0
  4  8  1  0
M  END
</t>
  </si>
  <si>
    <t xml:space="preserve">NCGC00260744
     RDKit          2D
 24 26  0  0  0  0  0  0  0  0999 V2000
    0.1488   -3.2571    0.0000 C   0  0  0  0  0  0  0  0  0  0  0  0
    0.1488   -2.4321    0.0000 C   0  0  0  0  0  0  0  0  0  0  0  0
   -0.5656   -2.0196    0.0000 S   0  0  0  0  0  0  0  0  0  0  0  0
   -0.1531   -1.3052    0.0000 O   0  0  0  0  0  0  0  0  0  0  0  0
   -0.9781   -2.7341    0.0000 O   0  0  0  0  0  0  0  0  0  0  0  0
   -1.2801   -1.6071    0.0000 N   0  0  0  0  0  0  0  0  0  0  0  0
   -1.2801   -0.7821    0.0000 C   0  0  0  0  0  0  0  0  0  0  0  0
   -0.5656   -0.3696    0.0000 C   0  0  0  0  0  0  0  0  0  0  0  0
   -0.5656    0.4554    0.0000 C   0  0  0  0  0  0  0  0  0  0  0  0
   -1.2801    0.8679    0.0000 C   0  0  0  0  0  0  0  0  0  0  0  0
   -1.9946    0.4554    0.0000 C   0  0  0  0  0  0  0  0  0  0  0  0
   -1.9946   -0.3696    0.0000 C   0  0  0  0  0  0  0  0  0  0  0  0
    0.1488    0.8679    0.0000 C   0  0  0  0  0  0  0  0  0  0  0  0
    0.1488    1.6929    0.0000 C   0  0  0  0  0  0  0  0  0  0  0  0
    0.8163    2.1778    0.0000 C   0  0  0  0  0  0  0  0  0  0  0  0
    0.5613    2.9624    0.0000 N   0  0  0  0  0  0  0  0  0  0  0  0
   -0.2637    2.9624    0.0000 C   0  0  0  0  0  0  0  0  0  0  0  0
   -0.5186    2.1778    0.0000 N   0  0  0  0  0  0  0  0  0  0  0  0
    0.8633    0.4554    0.0000 C   0  0  0  0  0  0  0  0  0  0  0  0
    0.8633   -0.3696    0.0000 C   0  0  0  0  0  0  0  0  0  0  0  0
    1.5778   -0.7821    0.0000 C   0  0  0  0  0  0  0  0  0  0  0  0
    2.2923   -0.3696    0.0000 C   0  0  0  0  0  0  0  0  0  0  0  0
    2.2923    0.4554    0.0000 C   0  0  0  0  0  0  0  0  0  0  0  0
    1.5778    0.8679    0.0000 C   0  0  0  0  0  0  0  0  0  0  0  0
  1  2  1  0
  2  3  1  0
  3  4  2  0
  3  5  2  0
  3  6  1  0
  6  7  1  0
  7  8  2  0
  8  9  1  0
  9 10  2  0
 10 11  1  0
 11 12  2  0
  7 12  1  0
  9 13  1  0
 13 14  1  0
 14 15  2  0
 15 16  1  0
 16 17  2  0
 17 18  1  0
 14 18  1  0
 13 19  2  3
 19 20  1  0
 20 21  1  0
 21 22  1  0
 22 23  1  0
 23 24  1  0
 19 24  1  0
M  END
</t>
  </si>
  <si>
    <t xml:space="preserve">NCGC00261490
     RDKit          2D
 25 27  0  0  0  0  0  0  0  0999 V2000
    1.7555   -2.0200    0.0000 O   0  0  0  0  0  0  0  0  0  0  0  0
    0.9485   -1.8485    0.0000 C   0  0  0  0  0  0  0  0  0  0  0  0
    0.3964   -2.4616    0.0000 O   0  0  0  0  0  0  0  0  0  0  0  0
    0.6935   -1.0639    0.0000 C   0  0  0  0  0  0  0  0  0  0  0  0
   -0.1134   -0.8924    0.0000 C   0  0  0  0  0  0  0  0  0  0  0  0
   -0.3684   -0.1077    0.0000 C   0  0  0  0  0  0  0  0  0  0  0  0
    0.1166    0.5597    0.0000 C   0  0  0  0  0  0  0  0  0  0  0  0
   -0.3684    1.2271    0.0000 N   0  0  0  0  0  0  0  0  0  0  0  0
   -1.1530    0.9722    0.0000 C   0  0  0  0  0  0  0  0  0  0  0  0
   -1.8675    1.3847    0.0000 C   0  0  0  0  0  0  0  0  0  0  0  0
   -2.5819    0.9722    0.0000 C   0  0  0  0  0  0  0  0  0  0  0  0
   -3.2964    1.3847    0.0000 Cl  0  0  0  0  0  0  0  0  0  0  0  0
   -2.5819    0.1472    0.0000 C   0  0  0  0  0  0  0  0  0  0  0  0
   -1.8675   -0.2653    0.0000 C   0  0  0  0  0  0  0  0  0  0  0  0
   -1.8675   -1.0903    0.0000 Cl  0  0  0  0  0  0  0  0  0  0  0  0
   -1.1530    0.1472    0.0000 C   0  0  0  0  0  0  0  0  0  0  0  0
    0.9416    0.5597    0.0000 C   0  0  0  0  0  0  0  0  0  0  0  0
    0.2271    0.1472    0.0000 O   0  0  0  0  0  0  0  0  0  0  0  0
    1.3541    1.2742    0.0000 O   0  0  0  0  0  0  0  0  0  0  0  0
    1.2456   -0.4508    0.0000 C   0  0  0  0  0  0  0  0  0  0  0  0
    2.0525   -0.6223    0.0000 C   0  0  0  0  0  0  0  0  0  0  0  0
    2.6046   -0.0092    0.0000 C   0  0  0  0  0  0  0  0  0  0  0  0
    2.3496    0.7754    0.0000 C   0  0  0  0  0  0  0  0  0  0  0  0
    1.5427    0.9469    0.0000 C   0  0  0  0  0  0  0  0  0  0  0  0
    0.9906    0.3338    0.0000 C   0  0  0  0  0  0  0  0  0  0  0  0
  1  2  1  0
  2  3  2  0
  2  4  1  0
  4  5  2  0
  5  6  1  0
  6  7  2  0
  7  8  1  0
  8  9  1  0
  9 10  2  0
 10 11  1  0
 11 12  1  0
 11 13  2  0
 13 14  1  0
 14 15  1  0
 14 16  2  0
  6 16  1  0
  9 16  1  0
  7 17  1  0
 17 18  1  0
 17 19  2  0
  4 20  1  0
 20 21  2  0
 21 22  1  0
 22 23  2  0
 23 24  1  0
 24 25  2  0
 20 25  1  0
M  END
</t>
  </si>
  <si>
    <t xml:space="preserve">NCGC00261059
     RDKit          2D
 11 11  0  0  1  0  0  0  0  0999 V2000
   -0.7578    0.0289    0.0000 C   0  0  0  0  0  0  0  0  0  0  0  0
   -0.9613    0.8284    0.0000 N   0  0  0  0  0  0  0  0  0  0  0  0
   -1.3484   -0.5471    0.0000 C   0  0  0  0  0  0  0  0  0  0  0  0
   -1.1449   -1.3466    0.0000 O   0  0  0  0  0  0  0  0  0  0  0  0
   -2.1425   -0.3236    0.0000 O   0  0  0  0  0  0  0  0  0  0  0  0
    0.0364   -0.1946    0.0000 C   0  0  0  0  0  0  0  0  0  0  0  0
    0.6124   -0.7852    0.0000 C   0  0  0  0  0  0  0  0  0  0  0  0
    0.8359    0.0089    0.0000 C   0  0  0  0  0  0  0  0  0  0  0  0
    1.4265    0.5850    0.0000 C   0  0  0  0  0  0  0  0  0  0  0  0
    1.2230    1.3845    0.0000 O   0  0  0  0  0  0  0  0  0  0  0  0
    2.2207    0.3615    0.0000 O   0  0  0  0  0  0  0  0  0  0  0  0
  1  2  1  1
  1  3  1  0
  3  4  1  0
  3  5  2  0
  1  6  1  0
  6  7  1  6
  7  8  1  0
  6  8  1  0
  8  9  1  1
  9 10  1  0
  9 11  2  0
M  END
</t>
  </si>
  <si>
    <t xml:space="preserve">NCGC00260954
     RDKit          2D
 21 22  0  0  0  0  0  0  0  0999 V2000
   -0.8506   -4.3411    0.0000 O   0  0  0  0  0  0  0  0  0  0  0  0
   -0.8506   -3.5161    0.0000 C   0  0  0  0  0  0  0  0  0  0  0  0
   -0.1361   -3.1036    0.0000 C   0  0  0  0  0  0  0  0  0  0  0  0
   -0.1361   -2.2786    0.0000 C   0  0  0  0  0  0  0  0  0  0  0  0
   -0.8506   -1.8661    0.0000 C   0  0  0  0  0  0  0  0  0  0  0  0
   -0.8506   -1.0411    0.0000 C   0  0  0  0  0  0  0  0  0  0  0  0
   -0.1361   -0.6286    0.0000 C   0  0  0  0  0  0  0  0  0  0  0  0
   -0.1361    0.1964    0.0000 C   0  0  0  0  0  0  0  0  0  0  0  0
   -0.8506    0.6089    0.0000 O   0  0  0  0  0  0  0  0  0  0  0  0
    0.5784    0.6089    0.0000 O   0  0  0  0  0  0  0  0  0  0  0  0
    0.5784    1.4339    0.0000 C   0  0  0  0  0  0  0  0  0  0  0  0
    1.2929    1.8464    0.0000 C   0  0  0  0  0  0  0  0  0  0  0  0
    1.2929    2.6714    0.0000 C   0  0  0  0  0  0  0  0  0  0  0  0
    2.0073    3.0839    0.0000 C   0  0  0  0  0  0  0  0  0  0  0  0
    2.0073    3.9089    0.0000 C   0  0  0  0  0  0  0  0  0  0  0  0
    1.2929    4.3214    0.0000 C   0  0  0  0  0  0  0  0  0  0  0  0
    0.5784    3.9089    0.0000 C   0  0  0  0  0  0  0  0  0  0  0  0
    0.5784    3.0839    0.0000 C   0  0  0  0  0  0  0  0  0  0  0  0
   -1.5650   -2.2786    0.0000 C   0  0  0  0  0  0  0  0  0  0  0  0
   -1.5650   -3.1036    0.0000 C   0  0  0  0  0  0  0  0  0  0  0  0
   -2.2795   -3.5161    0.0000 O   0  0  0  0  0  0  0  0  0  0  0  0
  1  2  1  0
  2  3  2  0
  3  4  1  0
  4  5  2  0
  5  6  1  0
  6  7  2  0
  7  8  1  0
  8  9  2  0
  8 10  1  0
 10 11  1  0
 11 12  1  0
 12 13  1  0
 13 14  2  0
 14 15  1  0
 15 16  2  0
 16 17  1  0
 17 18  2  0
 13 18  1  0
  5 19  1  0
 19 20  2  0
  2 20  1  0
 20 21  1  0
M  END
</t>
  </si>
  <si>
    <t xml:space="preserve">NCGC00261346
     RDKit          2D
 58 61  0  0  0  0  0  0  0  0999 V2000
   -0.5457   -0.9452    0.0000 O   0  0  0  0  0  0  0  0  0  0  0  0
   -0.3898   -0.1350    0.0000 C   0  0  0  0  0  0  0  0  0  0  0  0
    0.3898    0.1350    0.0000 C   0  0  0  0  0  0  0  0  0  0  0  0
    0.5457    0.9452    0.0000 O   0  0  0  0  0  0  0  0  0  0  0  0
    1.0134   -0.4051    0.0000 C   0  0  0  0  0  0  0  0  0  0  0  0
    0.8575   -1.2152    0.0000 O   0  0  0  0  0  0  0  0  0  0  0  0
    1.7930   -0.1350    0.0000 O   0  0  0  0  0  0  0  0  0  0  0  0
   -1.0134    0.4051    0.0000 C   0  0  0  0  0  0  0  0  0  0  0  0
   -0.8575    1.2152    0.0000 O   0  0  0  0  0  0  0  0  0  0  0  0
   -1.7930    0.1350    0.0000 O   0  0  0  0  0  0  0  0  0  0  0  0
    6.3009    1.2891    0.0000 C   0  0  0  0  0  0  0  0  0  0  0  0
    5.5864    0.8766    0.0000 C   0  0  0  0  0  0  0  0  0  0  0  0
    4.8719    1.2891    0.0000 C   0  0  0  0  0  0  0  0  0  0  0  0
    4.1574    0.8766    0.0000 O   0  0  0  0  0  0  0  0  0  0  0  0
    4.8719    2.1141    0.0000 C   0  0  0  0  0  0  0  0  0  0  0  0
    5.5864    2.5266    0.0000 C   0  0  0  0  0  0  0  0  0  0  0  0
    5.5864    3.3516    0.0000 C   0  0  0  0  0  0  0  0  0  0  0  0
    4.8719    3.7641    0.0000 C   0  0  0  0  0  0  0  0  0  0  0  0
    4.8719    4.5891    0.0000 O   0  0  0  0  0  0  0  0  0  0  0  0
    4.1574    3.3516    0.0000 C   0  0  0  0  0  0  0  0  0  0  0  0
    4.1574    2.5266    0.0000 C   0  0  0  0  0  0  0  0  0  0  0  0
    5.5864    0.0516    0.0000 N   0  0  0  0  0  0  0  0  0  0  0  0
    4.8719   -0.3609    0.0000 C   0  0  0  0  0  0  0  0  0  0  0  0
    4.8719   -1.1859    0.0000 C   0  0  0  0  0  0  0  0  0  0  0  0
    5.5864   -1.5984    0.0000 C   0  0  0  0  0  0  0  0  0  0  0  0
    5.5864   -2.4234    0.0000 C   0  0  0  0  0  0  0  0  0  0  0  0
    4.8719   -2.8359    0.0000 C   0  0  0  0  0  0  0  0  0  0  0  0
    4.1574   -2.4234    0.0000 C   0  0  0  0  0  0  0  0  0  0  0  0
    3.4430   -2.8359    0.0000 C   0  0  0  0  0  0  0  0  0  0  0  0
    3.4430   -3.6609    0.0000 C   0  0  0  0  0  0  0  0  0  0  0  0
    4.1574   -4.0734    0.0000 C   0  0  0  0  0  0  0  0  0  0  0  0
    4.8719   -3.6609    0.0000 C   0  0  0  0  0  0  0  0  0  0  0  0
    6.3009   -1.1859    0.0000 C   0  0  0  0  0  0  0  0  0  0  0  0
    6.3009   -0.3609    0.0000 C   0  0  0  0  0  0  0  0  0  0  0  0
    1.3396   -9.0234    0.0000 C   0  0  0  0  0  0  0  0  0  0  0  0
    0.6252   -9.4359    0.0000 C   0  0  0  0  0  0  0  0  0  0  0  0
   -0.0893   -9.0234    0.0000 C   0  0  0  0  0  0  0  0  0  0  0  0
   -0.8038   -9.4359    0.0000 O   0  0  0  0  0  0  0  0  0  0  0  0
   -0.0893   -8.1984    0.0000 C   0  0  0  0  0  0  0  0  0  0  0  0
    0.6252   -7.7859    0.0000 C   0  0  0  0  0  0  0  0  0  0  0  0
    0.6252   -6.9609    0.0000 C   0  0  0  0  0  0  0  0  0  0  0  0
   -0.0893   -6.5484    0.0000 C   0  0  0  0  0  0  0  0  0  0  0  0
   -0.0893   -5.7234    0.0000 O   0  0  0  0  0  0  0  0  0  0  0  0
   -0.8038   -6.9609    0.0000 C   0  0  0  0  0  0  0  0  0  0  0  0
   -0.8038   -7.7859    0.0000 C   0  0  0  0  0  0  0  0  0  0  0  0
    0.6252  -10.2609    0.0000 N   0  0  0  0  0  0  0  0  0  0  0  0
   -0.0893  -10.6734    0.0000 C   0  0  0  0  0  0  0  0  0  0  0  0
   -0.0893  -11.4984    0.0000 C   0  0  0  0  0  0  0  0  0  0  0  0
    0.6252  -11.9109    0.0000 C   0  0  0  0  0  0  0  0  0  0  0  0
    0.6252  -12.7359    0.0000 C   0  0  0  0  0  0  0  0  0  0  0  0
   -0.0893  -13.1484    0.0000 C   0  0  0  0  0  0  0  0  0  0  0  0
   -0.8038  -12.7359    0.0000 C   0  0  0  0  0  0  0  0  0  0  0  0
   -1.5183  -13.1484    0.0000 C   0  0  0  0  0  0  0  0  0  0  0  0
   -1.5183  -13.9734    0.0000 C   0  0  0  0  0  0  0  0  0  0  0  0
   -0.8038  -14.3859    0.0000 C   0  0  0  0  0  0  0  0  0  0  0  0
   -0.0893  -13.9734    0.0000 C   0  0  0  0  0  0  0  0  0  0  0  0
    1.3396  -11.4984    0.0000 C   0  0  0  0  0  0  0  0  0  0  0  0
    1.3396  -10.6734    0.0000 C   0  0  0  0  0  0  0  0  0  0  0  0
  1  2  1  0
  2  3  1  0
  3  4  1  0
  3  5  1  0
  5  6  1  0
  5  7  2  0
  2  8  1  0
  8  9  1  0
  8 10  2  0
 11 12  1  0
 12 13  1  0
 13 14  1  0
 13 15  1  0
 15 16  2  0
 16 17  1  0
 17 18  2  0
 18 19  1  0
 18 20  1  0
 20 21  2  0
 15 21  1  0
 12 22  1  0
 22 23  1  0
 23 24  1  0
 24 25  1  0
 25 26  1  0
 26 27  1  0
 27 28  2  0
 28 29  1  0
 29 30  2  0
 30 31  1  0
 31 32  2  0
 27 32  1  0
 25 33  1  0
 33 34  1  0
 22 34  1  0
 35 36  1  0
 36 37  1  0
 37 38  1  0
 37 39  1  0
 39 40  2  0
 40 41  1  0
 41 42  2  0
 42 43  1  0
 42 44  1  0
 44 45  2  0
 39 45  1  0
 36 46  1  0
 46 47  1  0
 47 48  1  0
 48 49  1  0
 49 50  1  0
 50 51  1  0
 51 52  2  0
 52 53  1  0
 53 54  2  0
 54 55  1  0
 55 56  2  0
 51 56  1  0
 49 57  1  0
 57 58  1  0
 46 58  1  0
M  END
</t>
  </si>
  <si>
    <t xml:space="preserve">NCGC00261135
     RDKit          2D
 28 32  0  0  0  0  0  0  0  0999 V2000
    1.3535    0.2760    0.0000 N   0  0  0  0  0  0  0  0  0  0  0  0
    1.3535   -0.5490    0.0000 C   0  0  0  0  0  0  0  0  0  0  0  0
    0.6390   -0.9615    0.0000 C   0  0  0  0  0  0  0  0  0  0  0  0
   -0.1456   -0.7065    0.0000 C   0  0  0  0  0  0  0  0  0  0  0  0
   -0.6305   -1.3740    0.0000 C   0  0  0  0  0  0  0  0  0  0  0  0
   -0.1456   -2.0414    0.0000 N   0  0  0  0  0  0  0  0  0  0  0  0
   -0.4005   -2.8260    0.0000 C   0  0  0  0  0  0  0  0  0  0  0  0
   -1.1852   -3.0810    0.0000 C   0  0  0  0  0  0  0  0  0  0  0  0
   -1.1852   -3.9060    0.0000 C   0  0  0  0  0  0  0  0  0  0  0  0
   -0.4005   -4.1609    0.0000 C   0  0  0  0  0  0  0  0  0  0  0  0
    0.0844   -3.4935    0.0000 C   0  0  0  0  0  0  0  0  0  0  0  0
    0.6390   -1.7865    0.0000 C   0  0  0  0  0  0  0  0  0  0  0  0
    1.3535   -2.1990    0.0000 N   0  0  0  0  0  0  0  0  0  0  0  0
    2.0680   -1.7865    0.0000 C   0  0  0  0  0  0  0  0  0  0  0  0
    2.0680   -0.9615    0.0000 N   0  0  0  0  0  0  0  0  0  0  0  0
   -0.4005    0.0781    0.0000 C   0  0  0  0  0  0  0  0  0  0  0  0
    0.1515    0.6912    0.0000 C   0  0  0  0  0  0  0  0  0  0  0  0
   -0.1034    1.4758    0.0000 C   0  0  0  0  0  0  0  0  0  0  0  0
   -0.9104    1.6473    0.0000 C   0  0  0  0  0  0  0  0  0  0  0  0
   -1.1653    2.4320    0.0000 O   0  0  0  0  0  0  0  0  0  0  0  0
   -0.6133    3.0450    0.0000 C   0  0  0  0  0  0  0  0  0  0  0  0
    0.1937    2.8735    0.0000 C   0  0  0  0  0  0  0  0  0  0  0  0
    0.7457    3.4866    0.0000 C   0  0  0  0  0  0  0  0  0  0  0  0
    0.4908    4.2712    0.0000 C   0  0  0  0  0  0  0  0  0  0  0  0
   -0.3162    4.4428    0.0000 C   0  0  0  0  0  0  0  0  0  0  0  0
   -0.8683    3.8297    0.0000 C   0  0  0  0  0  0  0  0  0  0  0  0
   -1.4624    1.0342    0.0000 C   0  0  0  0  0  0  0  0  0  0  0  0
   -1.2075    0.2496    0.0000 C   0  0  0  0  0  0  0  0  0  0  0  0
  1  2  1  0
  2  3  2  0
  3  4  1  0
  4  5  2  0
  5  6  1  0
  6  7  1  0
  7  8  1  0
  8  9  1  0
  9 10  1  0
 10 11  1  0
  7 11  1  0
  6 12  1  0
  3 12  1  0
 12 13  2  0
 13 14  1  0
 14 15  2  0
  2 15  1  0
  4 16  1  0
 16 17  2  0
 17 18  1  0
 18 19  2  0
 19 20  1  0
 20 21  1  0
 21 22  2  0
 22 23  1  0
 23 24  2  0
 24 25  1  0
 25 26  2  0
 21 26  1  0
 19 27  1  0
 27 28  2  0
 16 28  1  0
M  END
</t>
  </si>
  <si>
    <t xml:space="preserve">NCGC00261305
     RDKit          2D
 30 30  0  0  0  0  0  0  0  0999 V2000
    0.0000    0.0000    0.0000 Br  0  0  0  0  0  0  0  0  0  0  0  0
    1.6500    0.0000    0.0000 Br  0  0  0  0  0  0  0  0  0  0  0  0
   -0.2041   -7.8375    0.0000 C   0  0  0  0  0  0  0  0  0  0  0  0
   -0.9186   -8.2500    0.0000 N   0  0  0  0  0  0  0  0  0  0  0  0
   -0.9186   -9.0750    0.0000 C   0  0  0  0  0  0  0  0  0  0  0  0
   -1.6331   -7.8375    0.0000 C   0  0  0  0  0  0  0  0  0  0  0  0
   -1.6331   -7.0125    0.0000 C   0  0  0  0  0  0  0  0  0  0  0  0
   -2.3475   -6.6000    0.0000 C   0  0  0  0  0  0  0  0  0  0  0  0
   -2.3475   -5.7750    0.0000 C   0  0  0  0  0  0  0  0  0  0  0  0
   -1.6331   -5.3625    0.0000 C   0  0  0  0  0  0  0  0  0  0  0  0
   -1.6331   -4.5375    0.0000 C   0  0  0  0  0  0  0  0  0  0  0  0
   -2.3475   -4.1250    0.0000 C   0  0  0  0  0  0  0  0  0  0  0  0
   -3.0620   -4.5375    0.0000 C   0  0  0  0  0  0  0  0  0  0  0  0
   -3.0620   -5.3625    0.0000 C   0  0  0  0  0  0  0  0  0  0  0  0
   -3.7765   -5.7750    0.0000 O   0  0  0  0  0  0  0  0  0  0  0  0
   -0.9186   -4.1250    0.0000 C   0  0  0  0  0  0  0  0  0  0  0  0
   -0.9186   -3.3000    0.0000 O   0  0  0  0  0  0  0  0  0  0  0  0
   -0.2041   -4.5375    0.0000 N   0  0  0  0  0  0  0  0  0  0  0  0
    0.5103   -4.1250    0.0000 C   0  0  0  0  0  0  0  0  0  0  0  0
    1.2248   -4.5375    0.0000 C   0  0  0  0  0  0  0  0  0  0  0  0
    1.9393   -4.1250    0.0000 C   0  0  0  0  0  0  0  0  0  0  0  0
    1.9393   -3.3000    0.0000 C   0  0  0  0  0  0  0  0  0  0  0  0
    1.2248   -2.8875    0.0000 C   0  0  0  0  0  0  0  0  0  0  0  0
    0.5103   -3.3000    0.0000 C   0  0  0  0  0  0  0  0  0  0  0  0
    2.6537   -2.8875    0.0000 C   0  0  0  0  0  0  0  0  0  0  0  0
    3.3682   -3.3000    0.0000 C   0  0  0  0  0  0  0  0  0  0  0  0
    4.0827   -2.8875    0.0000 C   0  0  0  0  0  0  0  0  0  0  0  0
    4.0827   -2.0625    0.0000 N   0  0  0  0  0  0  0  0  0  0  0  0
    3.3682   -1.6500    0.0000 C   0  0  0  0  0  0  0  0  0  0  0  0
    2.6537   -2.0625    0.0000 C   0  0  0  0  0  0  0  0  0  0  0  0
  3  4  1  0
  4  5  1  0
  4  6  1  0
  6  7  1  0
  7  8  1  0
  8  9  1  0
  9 10  2  0
 10 11  1  0
 11 12  2  0
 12 13  1  0
 13 14  2  0
  9 14  1  0
 14 15  1  0
 11 16  1  0
 16 17  2  0
 16 18  1  0
 18 19  1  0
 19 20  2  0
 20 21  1  0
 21 22  2  0
 22 23  1  0
 23 24  2  0
 19 24  1  0
 22 25  1  0
 25 26  2  0
 26 27  1  0
 27 28  2  0
 28 29  1  0
 29 30  2  0
 25 30  1  0
M  END
</t>
  </si>
  <si>
    <t xml:space="preserve">NCGC00261703
     RDKit          2D
 14 14  0  0  0  0  0  0  0  0999 V2000
   -0.1531   -2.8580    0.0000 C   0  0  0  0  0  0  0  0  0  0  0  0
   -0.1531   -2.0330    0.0000 C   0  0  0  0  0  0  0  0  0  0  0  0
    0.5614   -1.6205    0.0000 C   0  0  0  0  0  0  0  0  0  0  0  0
    0.5614   -0.7955    0.0000 C   0  0  0  0  0  0  0  0  0  0  0  0
   -0.1531   -0.3830    0.0000 C   0  0  0  0  0  0  0  0  0  0  0  0
   -0.8676   -0.7955    0.0000 C   0  0  0  0  0  0  0  0  0  0  0  0
   -0.8676   -1.6205    0.0000 C   0  0  0  0  0  0  0  0  0  0  0  0
   -0.1531    0.4420    0.0000 S   0  0  0  0  0  0  0  0  0  0  0  0
   -0.9781    0.4420    0.0000 O   0  0  0  0  0  0  0  0  0  0  0  0
    0.6719    0.4420    0.0000 O   0  0  0  0  0  0  0  0  0  0  0  0
   -0.1531    1.2670    0.0000 C   0  0  0  0  0  0  0  0  0  0  0  0
    0.5614    1.6795    0.0000 C   0  0  0  0  0  0  0  0  0  0  0  0
    0.5614    2.5045    0.0000 C   0  0  0  0  0  0  0  0  0  0  0  0
    0.5614    3.3295    0.0000 N   0  0  0  0  0  0  0  0  0  0  0  0
  1  2  1  0
  2  3  2  0
  3  4  1  0
  4  5  2  0
  5  6  1  0
  6  7  2  0
  2  7  1  0
  5  8  1  0
  8  9  2  0
  8 10  2  0
  8 11  1  0
 11 12  2  0
 12 13  1  0
 13 14  3  0
M  END
</t>
  </si>
  <si>
    <t xml:space="preserve">NCGC00261140
     RDKit          2D
 24 26  0  0  1  0  0  0  0  0999 V2000
    0.0000    0.0000    0.0000 Br  0  0  0  0  0  0  0  0  0  0  0  0
    5.2224    0.5918    0.0000 C   0  0  0  0  0  0  0  0  0  0  0  0
    4.5079    1.0043    0.0000 C   0  0  0  0  0  0  0  0  0  0  0  0
    3.7934    0.5918    0.0000 C   0  0  0  0  0  0  0  0  0  0  0  0
    3.7934   -0.2332    0.0000 C   0  0  0  0  0  0  0  0  0  0  0  0
    3.0789   -0.6457    0.0000 C   0  0  0  0  0  0  0  0  0  0  0  0
    3.0789   -1.4707    0.0000 O   0  0  0  0  0  0  0  0  0  0  0  0
    2.3645   -0.2332    0.0000 C   0  0  0  0  0  0  0  0  0  0  0  0
    1.6500   -0.6457    0.0000 O   0  0  0  0  0  0  0  0  0  0  0  0
    2.3645    0.5918    0.0000 C   0  0  0  0  0  0  0  0  0  0  0  0
    3.0789    1.0043    0.0000 C   0  0  0  0  0  0  0  0  0  0  0  0
    4.5079   -0.6457    0.0000 C   0  0  0  0  0  0  0  0  0  0  0  0
    5.2224   -0.2332    0.0000 C   0  0  0  0  0  0  0  0  0  0  0  0
    5.9368   -0.6457    0.0000 C   0  0  0  0  0  0  0  0  0  0  0  0
    6.6513   -0.2332    0.0000 C   0  0  0  0  0  0  0  0  0  0  0  0
    6.6513    0.5918    0.0000 C   0  0  0  0  0  0  0  0  0  0  0  0
    5.9368    1.0043    0.0000 N   0  0  0  0  0  0  0  0  0  0  0  0
    5.9368    1.8293    0.0000 C   0  0  0  0  0  0  0  0  0  0  0  0
    6.6513    2.2418    0.0000 C   0  0  0  0  0  0  0  0  0  0  0  0
    6.6513    3.0668    0.0000 C   0  0  0  0  0  0  0  0  0  0  0  0
    5.9368   -1.4707    0.0000 C   0  0  0  0  0  0  0  0  0  0  0  0
    5.2224   -1.8832    0.0000 C   0  0  0  0  0  0  0  0  0  0  0  0
    5.2224   -2.7082    0.0000 O   0  0  0  0  0  0  0  0  0  0  0  0
    4.5079   -1.4707    0.0000 C   0  0  0  0  0  0  0  0  0  0  0  0
  2  3  1  1
  3  4  1  0
  4  5  2  0
  5  6  1  0
  6  7  1  0
  6  8  2  0
  8  9  1  0
  8 10  1  0
 10 11  2  0
  4 11  1  0
  5 12  1  0
 12 13  2  0
  2 13  1  0
 13 14  1  0
 14 15  1  0
 15 16  1  0
 16 17  1  0
  2 17  1  0
 17 18  1  0
 18 19  1  0
 19 20  1  0
 14 21  2  0
 21 22  1  0
 22 23  1  0
 22 24  2  0
 12 24  1  0
M  END
</t>
  </si>
  <si>
    <t xml:space="preserve">NCGC00260764
     RDKit          2D
 16 16  0  0  0  0  0  0  0  0999 V2000
    1.3834   -1.1081    0.0000 N   0  0  0  0  0  0  0  0  0  0  0  0
    0.9709   -0.3936    0.0000 C   0  0  0  0  0  0  0  0  0  0  0  0
    0.1459   -0.3936    0.0000 C   0  0  0  0  0  0  0  0  0  0  0  0
   -0.6791   -0.3936    0.0000 O   0  0  0  0  0  0  0  0  0  0  0  0
    0.1459   -1.2186    0.0000 C   0  0  0  0  0  0  0  0  0  0  0  0
   -0.5685   -1.6311    0.0000 S   0  0  0  0  0  0  0  0  0  0  0  0
   -0.1560   -2.3456    0.0000 O   0  0  0  0  0  0  0  0  0  0  0  0
   -0.9810   -0.9167    0.0000 O   0  0  0  0  0  0  0  0  0  0  0  0
   -1.2830   -2.0436    0.0000 O   0  0  0  0  0  0  0  0  0  0  0  0
    0.1459    0.4314    0.0000 C   0  0  0  0  0  0  0  0  0  0  0  0
    0.8604    0.8439    0.0000 C   0  0  0  0  0  0  0  0  0  0  0  0
    0.8604    1.6689    0.0000 C   0  0  0  0  0  0  0  0  0  0  0  0
    0.1459    2.0814    0.0000 C   0  0  0  0  0  0  0  0  0  0  0  0
    0.1459    2.9064    0.0000 Cl  0  0  0  0  0  0  0  0  0  0  0  0
   -0.5685    1.6689    0.0000 C   0  0  0  0  0  0  0  0  0  0  0  0
   -0.5685    0.8439    0.0000 C   0  0  0  0  0  0  0  0  0  0  0  0
  1  2  1  0
  2  3  1  0
  3  4  1  0
  3  5  1  0
  5  6  1  0
  6  7  1  0
  6  8  2  0
  6  9  2  0
  3 10  1  0
 10 11  2  0
 11 12  1  0
 12 13  2  0
 13 14  1  0
 13 15  1  0
 15 16  2  0
 10 16  1  0
M  END
</t>
  </si>
  <si>
    <t xml:space="preserve">NCGC00261275
     RDKit          2D
 25 26  0  0  0  0  0  0  0  0999 V2000
    0.0000    0.0000    0.0000 Br  0  0  0  0  0  0  0  0  0  0  0  0
    4.4535   -3.4655    0.0000 C   0  0  0  0  0  0  0  0  0  0  0  0
    5.0088   -2.8523    0.0000 C   0  0  0  0  0  0  0  0  0  0  0  0
    5.6609   -3.4094    0.0000 C   0  0  0  0  0  0  0  0  0  0  0  0
    4.4626   -2.1270    0.0000 N   0  0  0  0  0  0  0  0  0  0  0  0
    3.7592   -2.4134    0.0000 C   0  0  0  0  0  0  0  0  0  0  0  0
    5.2506   -1.6399    0.0000 C   0  0  0  0  0  0  0  0  0  0  0  0
    5.3009   -2.4088    0.0000 C   0  0  0  0  0  0  0  0  0  0  0  0
    4.4310   -2.6039    0.0000 C   0  0  0  0  0  0  0  0  0  0  0  0
    3.9120   -1.8342    0.0000 C   0  0  0  0  0  0  0  0  0  0  0  0
    3.7704   -0.9500    0.0000 C   0  0  0  0  0  0  0  0  0  0  0  0
    4.4577   -0.4639    0.0000 C   0  0  0  0  0  0  0  0  0  0  0  0
    5.1808   -0.8106    0.0000 C   0  0  0  0  0  0  0  0  0  0  0  0
    4.5693    0.4235    0.0000 C   0  0  0  0  0  0  0  0  0  0  0  0
    5.2337    0.9365    0.0000 O   0  0  0  0  0  0  0  0  0  0  0  0
    3.9139    0.9473    0.0000 O   0  0  0  0  0  0  0  0  0  0  0  0
    3.7846    1.7701    0.0000 C   0  0  0  0  0  0  0  0  0  0  0  0
    4.4487    2.2595    0.0000 C   0  0  0  0  0  0  0  0  0  0  0  0
    4.5255    3.0776    0.0000 O   0  0  0  0  0  0  0  0  0  0  0  0
    3.0711    2.1841    0.0000 C   0  0  0  0  0  0  0  0  0  0  0  0
    3.0726    3.0077    0.0000 C   0  0  0  0  0  0  0  0  0  0  0  0
    2.3623    3.4173    0.0000 C   0  0  0  0  0  0  0  0  0  0  0  0
    1.6484    3.0048    0.0000 C   0  0  0  0  0  0  0  0  0  0  0  0
    1.6485    2.1803    0.0000 C   0  0  0  0  0  0  0  0  0  0  0  0
    2.3587    1.7704    0.0000 C   0  0  0  0  0  0  0  0  0  0  0  0
  2  3  1  0
  3  4  1  0
  3  5  1  0
  5  6  1  0
  5  7  1  0
  7  8  1  0
  8  9  1  0
  9 10  1  0
  5 10  1  0
 10 11  1  0
 11 12  1  0
 12 13  1  0
  7 13  1  0
 12 14  1  0
 14 15  2  0
 14 16  1  0
 16 17  1  0
 17 18  1  0
 18 19  1  0
 17 20  1  0
 20 21  2  0
 21 22  1  0
 22 23  2  0
 23 24  1  0
 24 25  2  0
 20 25  1  0
M  CHG  2   1  -1   5   1
M  END
</t>
  </si>
  <si>
    <t xml:space="preserve">NCGC00261784
     RDKit          2D
 28 29  0  0  0  0  0  0  0  0999 V2000
    0.0000    0.0000    0.0000 Cl  0  0  0  0  0  0  0  0  0  0  0  0
    4.3846   -5.5344    0.0000 C   0  0  0  0  0  0  0  0  0  0  0  0
    3.6702   -5.1219    0.0000 O   0  0  0  0  0  0  0  0  0  0  0  0
    3.6702   -4.2969    0.0000 C   0  0  0  0  0  0  0  0  0  0  0  0
    4.3846   -3.8844    0.0000 C   0  0  0  0  0  0  0  0  0  0  0  0
    4.3846   -3.0594    0.0000 C   0  0  0  0  0  0  0  0  0  0  0  0
    3.6702   -2.6469    0.0000 C   0  0  0  0  0  0  0  0  0  0  0  0
    3.6702   -1.8219    0.0000 C   0  0  0  0  0  0  0  0  0  0  0  0
    4.3846   -1.4094    0.0000 C   0  0  0  0  0  0  0  0  0  0  0  0
    4.3846   -0.5844    0.0000 C   0  0  0  0  0  0  0  0  0  0  0  0
    5.0991   -0.1719    0.0000 O   0  0  0  0  0  0  0  0  0  0  0  0
    5.0991    0.6531    0.0000 C   0  0  0  0  0  0  0  0  0  0  0  0
    5.8136    1.0656    0.0000 C   0  0  0  0  0  0  0  0  0  0  0  0
    6.5281    0.6531    0.0000 O   0  0  0  0  0  0  0  0  0  0  0  0
    7.2425    1.0656    0.0000 C   0  0  0  0  0  0  0  0  0  0  0  0
    5.8136    1.8906    0.0000 C   0  0  0  0  0  0  0  0  0  0  0  0
    5.0991    2.3031    0.0000 C   0  0  0  0  0  0  0  0  0  0  0  0
    4.3846    1.8906    0.0000 C   0  0  0  0  0  0  0  0  0  0  0  0
    3.6702    2.3031    0.0000 C   0  0  0  0  0  0  0  0  0  0  0  0
    3.6702    3.1281    0.0000 C   0  0  0  0  0  0  0  0  0  0  0  0
    2.9557    3.5406    0.0000 N   0  0  0  0  0  0  0  0  0  0  0  0
    2.8695    4.3611    0.0000 C   0  0  0  0  0  0  0  0  0  0  0  0
    2.0625    4.5326    0.0000 C   0  0  0  0  0  0  0  0  0  0  0  0
    1.6500    3.8181    0.0000 N   0  0  0  0  0  0  0  0  0  0  0  0
    2.2020    3.2050    0.0000 C   0  0  0  0  0  0  0  0  0  0  0  0
    4.3846    1.0656    0.0000 C   0  0  0  0  0  0  0  0  0  0  0  0
    2.9557   -3.0594    0.0000 C   0  0  0  0  0  0  0  0  0  0  0  0
    2.9557   -3.8844    0.0000 C   0  0  0  0  0  0  0  0  0  0  0  0
  2  3  1  0
  3  4  1  0
  4  5  2  0
  5  6  1  0
  6  7  2  0
  7  8  1  0
  8  9  1  0
  9 10  1  0
 10 11  1  0
 11 12  1  0
 12 13  2  0
 13 14  1  0
 14 15  1  0
 13 16  1  0
 16 17  2  0
 17 18  1  0
 18 19  1  0
 19 20  1  0
 20 21  1  0
 21 22  1  0
 22 23  2  0
 23 24  1  0
 24 25  2  0
 21 25  1  0
 18 26  2  0
 12 26  1  0
  7 27  1  0
 27 28  2  0
  4 28  1  0
M  END
</t>
  </si>
  <si>
    <t xml:space="preserve">NCGC00261652
     RDKit          2D
 15 15  0  0  0  0  0  0  0  0999 V2000
   -0.8574   -1.5950    0.0000 N   0  0  0  0  0  0  0  0  0  0  0  0
   -0.8574   -0.7700    0.0000 C   0  0  0  0  0  0  0  0  0  0  0  0
   -0.1429   -0.3575    0.0000 C   0  0  0  0  0  0  0  0  0  0  0  0
    0.5716   -0.7700    0.0000 C   0  0  0  0  0  0  0  0  0  0  0  0
    0.5716   -1.5950    0.0000 P   0  0  0  0  0  0  0  0  0  0  0  0
    1.3966   -1.5950    0.0000 O   0  0  0  0  0  0  0  0  0  0  0  0
   -0.2534   -1.5950    0.0000 O   0  0  0  0  0  0  0  0  0  0  0  0
    0.5716   -2.4200    0.0000 O   0  0  0  0  0  0  0  0  0  0  0  0
   -0.1429    0.4675    0.0000 C   0  0  0  0  0  0  0  0  0  0  0  0
    0.5716    0.8800    0.0000 C   0  0  0  0  0  0  0  0  0  0  0  0
    0.5716    1.7050    0.0000 C   0  0  0  0  0  0  0  0  0  0  0  0
   -0.1429    2.1175    0.0000 C   0  0  0  0  0  0  0  0  0  0  0  0
   -0.1429    2.9425    0.0000 Cl  0  0  0  0  0  0  0  0  0  0  0  0
   -0.8574    1.7050    0.0000 C   0  0  0  0  0  0  0  0  0  0  0  0
   -0.8574    0.8800    0.0000 C   0  0  0  0  0  0  0  0  0  0  0  0
  1  2  1  0
  2  3  1  0
  3  4  1  0
  4  5  1  0
  5  6  1  0
  5  7  1  0
  5  8  2  0
  3  9  1  0
  9 10  2  0
 10 11  1  0
 11 12  2  0
 12 13  1  0
 12 14  1  0
 14 15  2  0
  9 15  1  0
M  END
</t>
  </si>
  <si>
    <t xml:space="preserve">NCGC00261086
     RDKit          2D
 27 30  0  0  0  0  0  0  0  0999 V2000
   -1.1438   -3.8097    0.0000 F   0  0  0  0  0  0  0  0  0  0  0  0
   -0.8888   -3.0251    0.0000 C   0  0  0  0  0  0  0  0  0  0  0  0
   -0.0819   -2.8536    0.0000 C   0  0  0  0  0  0  0  0  0  0  0  0
    0.1731   -2.0689    0.0000 C   0  0  0  0  0  0  0  0  0  0  0  0
   -0.3790   -1.4559    0.0000 C   0  0  0  0  0  0  0  0  0  0  0  0
   -1.1859   -1.6274    0.0000 C   0  0  0  0  0  0  0  0  0  0  0  0
   -1.4409   -2.4120    0.0000 C   0  0  0  0  0  0  0  0  0  0  0  0
   -0.1240   -0.6712    0.0000 C   0  0  0  0  0  0  0  0  0  0  0  0
    0.6606   -0.4163    0.0000 C   0  0  0  0  0  0  0  0  0  0  0  0
    0.6606    0.4087    0.0000 N   0  0  0  0  0  0  0  0  0  0  0  0
   -0.1240    0.6636    0.0000 C   0  0  0  0  0  0  0  0  0  0  0  0
   -0.6090   -0.0038    0.0000 N   0  0  0  0  0  0  0  0  0  0  0  0
   -0.3790    1.4483    0.0000 C   0  0  0  0  0  0  0  0  0  0  0  0
    0.1731    2.0614    0.0000 C   0  0  0  0  0  0  0  0  0  0  0  0
   -0.0819    2.8460    0.0000 C   0  0  0  0  0  0  0  0  0  0  0  0
   -0.8888    3.0175    0.0000 C   0  0  0  0  0  0  0  0  0  0  0  0
   -1.4409    2.4044    0.0000 C   0  0  0  0  0  0  0  0  0  0  0  0
   -1.1859    1.6198    0.0000 C   0  0  0  0  0  0  0  0  0  0  0  0
   -1.1438    3.8021    0.0000 N   0  0  0  0  0  0  0  0  0  0  0  0
   -1.9508    3.9737    0.0000 O   0  0  0  0  0  0  0  0  0  0  0  0
   -0.5918    4.4152    0.0000 O   0  0  0  0  0  0  0  0  0  0  0  0
    1.3280   -0.9012    0.0000 C   0  0  0  0  0  0  0  0  0  0  0  0
    1.2418   -1.7217    0.0000 C   0  0  0  0  0  0  0  0  0  0  0  0
    1.9092   -2.2066    0.0000 C   0  0  0  0  0  0  0  0  0  0  0  0
    2.6629   -1.8711    0.0000 N   0  0  0  0  0  0  0  0  0  0  0  0
    2.7491   -1.0506    0.0000 C   0  0  0  0  0  0  0  0  0  0  0  0
    2.0817   -0.5657    0.0000 C   0  0  0  0  0  0  0  0  0  0  0  0
  1  2  1  0
  2  3  2  0
  3  4  1  0
  4  5  2  0
  5  6  1  0
  6  7  2  0
  2  7  1  0
  5  8  1  0
  8  9  2  0
  9 10  1  0
 10 11  1  0
 11 12  2  0
  8 12  1  0
 11 13  1  0
 13 14  2  0
 14 15  1  0
 15 16  2  0
 16 17  1  0
 17 18  2  0
 13 18  1  0
 16 19  1  0
 19 20  1  0
 19 21  2  0
  9 22  1  0
 22 23  2  0
 23 24  1  0
 24 25  2  0
 25 26  1  0
 26 27  2  0
 22 27  1  0
M  CHG  2  19   1  20  -1
M  END
</t>
  </si>
  <si>
    <t xml:space="preserve">NCGC00261468
     RDKit          2D
 28 29  0  0  0  0  0  0  0  0999 V2000
    1.3779   -3.6241    0.0000 C   0  0  0  0  0  0  0  0  0  0  0  0
    1.3779   -2.7991    0.0000 C   0  0  0  0  0  0  0  0  0  0  0  0
    0.6634   -2.3866    0.0000 C   0  0  0  0  0  0  0  0  0  0  0  0
    0.6634   -1.5616    0.0000 O   0  0  0  0  0  0  0  0  0  0  0  0
   -0.0510   -1.1491    0.0000 C   0  0  0  0  0  0  0  0  0  0  0  0
   -0.7655   -1.5616    0.0000 O   0  0  0  0  0  0  0  0  0  0  0  0
   -0.0510   -0.3241    0.0000 C   0  0  0  0  0  0  0  0  0  0  0  0
    0.6634    0.0884    0.0000 C   0  0  0  0  0  0  0  0  0  0  0  0
    0.6634    0.9134    0.0000 N   0  0  0  0  0  0  0  0  0  0  0  0
   -0.0510    1.3259    0.0000 C   0  0  0  0  0  0  0  0  0  0  0  0
   -0.0510    2.1509    0.0000 C   0  0  0  0  0  0  0  0  0  0  0  0
    0.6634    2.5634    0.0000 C   0  0  0  0  0  0  0  0  0  0  0  0
   -0.7655    0.9134    0.0000 C   0  0  0  0  0  0  0  0  0  0  0  0
   -1.4800    1.3259    0.0000 C   0  0  0  0  0  0  0  0  0  0  0  0
   -2.1944    0.9134    0.0000 O   0  0  0  0  0  0  0  0  0  0  0  0
   -1.4800    2.1509    0.0000 S   0  0  0  0  0  0  0  0  0  0  0  0
   -2.1944    2.5634    0.0000 C   0  0  0  0  0  0  0  0  0  0  0  0
   -2.1944    3.3884    0.0000 C   0  0  0  0  0  0  0  0  0  0  0  0
   -0.7655    0.0884    0.0000 C   0  0  0  0  0  0  0  0  0  0  0  0
   -1.4800   -0.3241    0.0000 C   0  0  0  0  0  0  0  0  0  0  0  0
   -2.1944    0.0884    0.0000 C   0  0  0  0  0  0  0  0  0  0  0  0
   -2.9089   -0.3241    0.0000 C   0  0  0  0  0  0  0  0  0  0  0  0
    1.3779   -0.3241    0.0000 C   0  0  0  0  0  0  0  0  0  0  0  0
    1.3779   -1.1491    0.0000 C   0  0  0  0  0  0  0  0  0  0  0  0
    2.0924   -1.5616    0.0000 C   0  0  0  0  0  0  0  0  0  0  0  0
    2.8069   -1.1491    0.0000 C   0  0  0  0  0  0  0  0  0  0  0  0
    2.8069   -0.3241    0.0000 C   0  0  0  0  0  0  0  0  0  0  0  0
    2.0924    0.0884    0.0000 C   0  0  0  0  0  0  0  0  0  0  0  0
  1  2  1  0
  2  3  1  0
  3  4  1  0
  4  5  1  0
  5  6  2  0
  5  7  1  0
  7  8  2  0
  8  9  1  0
  9 10  2  0
 10 11  1  0
 11 12  1  0
 10 13  1  0
 13 14  1  0
 14 15  2  0
 14 16  1  0
 16 17  1  0
 17 18  1  0
 13 19  2  0
  7 19  1  0
 19 20  1  0
 20 21  1  0
 21 22  1  0
  8 23  1  0
 23 24  2  0
 24 25  1  0
 25 26  2  0
 26 27  1  0
 27 28  2  0
 23 28  1  0
M  END
</t>
  </si>
  <si>
    <t xml:space="preserve">NCGC00260996
     RDKit          2D
 15 14  0  0  0  0  0  0  0  0999 V2000
    0.0000    0.0000    0.0000 Cl  0  0  0  0  0  0  0  0  0  0  0  0
    3.7934   -2.8875    0.0000 C   0  0  0  0  0  0  0  0  0  0  0  0
    3.7934   -2.0625    0.0000 O   0  0  0  0  0  0  0  0  0  0  0  0
    3.0789   -1.6500    0.0000 C   0  0  0  0  0  0  0  0  0  0  0  0
    2.3645   -2.0625    0.0000 O   0  0  0  0  0  0  0  0  0  0  0  0
    3.0789   -0.8250    0.0000 C   0  0  0  0  0  0  0  0  0  0  0  0
    3.7934   -0.4125    0.0000 N   0  0  0  0  0  0  0  0  0  0  0  0
    2.3645   -0.4125    0.0000 C   0  0  0  0  0  0  0  0  0  0  0  0
    2.3645    0.4125    0.0000 C   0  0  0  0  0  0  0  0  0  0  0  0
    3.0789    0.8250    0.0000 C   0  0  0  0  0  0  0  0  0  0  0  0
    3.0789    1.6500    0.0000 C   0  0  0  0  0  0  0  0  0  0  0  0
    2.3645    2.0625    0.0000 C   0  0  0  0  0  0  0  0  0  0  0  0
    2.3645    2.8875    0.0000 Cl  0  0  0  0  0  0  0  0  0  0  0  0
    1.6500    1.6500    0.0000 C   0  0  0  0  0  0  0  0  0  0  0  0
    1.6500    0.8250    0.0000 C   0  0  0  0  0  0  0  0  0  0  0  0
  2  3  1  0
  3  4  1  0
  4  5  2  0
  4  6  1  0
  6  7  1  0
  6  8  1  0
  8  9  1  0
  9 10  2  0
 10 11  1  0
 11 12  2  0
 12 13  1  0
 12 14  1  0
 14 15  2  0
  9 15  1  0
M  END
</t>
  </si>
  <si>
    <t xml:space="preserve">NCGC00261317
     RDKit          2D
 13 13  0  0  0  0  0  0  0  0999 V2000
   -0.3298   -2.2212    0.0000 C   0  0  0  0  0  0  0  0  0  0  0  0
    0.3847   -1.8087    0.0000 O   0  0  0  0  0  0  0  0  0  0  0  0
    0.3847   -0.9837    0.0000 C   0  0  0  0  0  0  0  0  0  0  0  0
    1.0992   -0.5712    0.0000 C   0  0  0  0  0  0  0  0  0  0  0  0
    1.8137   -0.9837    0.0000 O   0  0  0  0  0  0  0  0  0  0  0  0
    1.0992    0.2538    0.0000 C   0  0  0  0  0  0  0  0  0  0  0  0
    0.3847    0.6663    0.0000 C   0  0  0  0  0  0  0  0  0  0  0  0
   -0.3298    0.2538    0.0000 C   0  0  0  0  0  0  0  0  0  0  0  0
   -1.0442    0.6663    0.0000 C   0  0  0  0  0  0  0  0  0  0  0  0
   -1.0442    1.4913    0.0000 C   0  0  0  0  0  0  0  0  0  0  0  0
   -0.3298    1.9038    0.0000 O   0  0  0  0  0  0  0  0  0  0  0  0
   -1.7587    1.9038    0.0000 O   0  0  0  0  0  0  0  0  0  0  0  0
   -0.3298   -0.5712    0.0000 C   0  0  0  0  0  0  0  0  0  0  0  0
  1  2  1  0
  2  3  1  0
  3  4  2  0
  4  5  1  0
  4  6  1  0
  6  7  2  0
  7  8  1  0
  8  9  1  0
  9 10  1  0
 10 11  1  0
 10 12  2  0
  8 13  2  0
  3 13  1  0
M  END
</t>
  </si>
  <si>
    <t xml:space="preserve">NCGC00261138
     RDKit          2D
 32 34  0  0  0  0  0  0  0  0999 V2000
   -0.6926   -4.7597    0.0000 C   0  0  0  0  0  0  0  0  0  0  0  0
   -0.9476   -3.9751    0.0000 C   0  0  0  0  0  0  0  0  0  0  0  0
   -0.3956   -3.3620    0.0000 C   0  0  0  0  0  0  0  0  0  0  0  0
   -0.6505   -2.5774    0.0000 C   0  0  0  0  0  0  0  0  0  0  0  0
   -0.0985   -1.9643    0.0000 C   0  0  0  0  0  0  0  0  0  0  0  0
   -0.3534   -1.1797    0.0000 C   0  0  0  0  0  0  0  0  0  0  0  0
    0.1986   -0.5666    0.0000 N   0  0  0  0  0  0  0  0  0  0  0  0
    1.0056   -0.7381    0.0000 C   0  0  0  0  0  0  0  0  0  0  0  0
    1.2605   -1.5227    0.0000 C   0  0  0  0  0  0  0  0  0  0  0  0
    2.0675   -1.6943    0.0000 C   0  0  0  0  0  0  0  0  0  0  0  0
    2.3225   -2.4789    0.0000 C   0  0  0  0  0  0  0  0  0  0  0  0
    3.1294   -2.6504    0.0000 C   0  0  0  0  0  0  0  0  0  0  0  0
    3.3844   -3.4350    0.0000 C   0  0  0  0  0  0  0  0  0  0  0  0
   -0.0563    0.2180    0.0000 C   0  0  0  0  0  0  0  0  0  0  0  0
    0.4957    0.8311    0.0000 O   0  0  0  0  0  0  0  0  0  0  0  0
   -0.8633    0.3895    0.0000 C   0  0  0  0  0  0  0  0  0  0  0  0
   -1.1182    1.1742    0.0000 C   0  0  0  0  0  0  0  0  0  0  0  0
   -0.6333    1.8416    0.0000 C   0  0  0  0  0  0  0  0  0  0  0  0
   -1.1182    2.5090    0.0000 N   0  0  0  0  0  0  0  0  0  0  0  0
   -1.9028    2.2541    0.0000 C   0  0  0  0  0  0  0  0  0  0  0  0
   -1.9028    1.4291    0.0000 C   0  0  0  0  0  0  0  0  0  0  0  0
   -2.6173    1.0166    0.0000 C   0  0  0  0  0  0  0  0  0  0  0  0
   -3.3318    1.4291    0.0000 C   0  0  0  0  0  0  0  0  0  0  0  0
   -3.3318    2.2541    0.0000 C   0  0  0  0  0  0  0  0  0  0  0  0
   -2.6173    2.6666    0.0000 C   0  0  0  0  0  0  0  0  0  0  0  0
    0.1917    1.8416    0.0000 C   0  0  0  0  0  0  0  0  0  0  0  0
    0.6042    1.1271    0.0000 C   0  0  0  0  0  0  0  0  0  0  0  0
    1.4292    1.1271    0.0000 C   0  0  0  0  0  0  0  0  0  0  0  0
    1.8417    1.8416    0.0000 C   0  0  0  0  0  0  0  0  0  0  0  0
    2.6667    1.8416    0.0000 F   0  0  0  0  0  0  0  0  0  0  0  0
    1.4292    2.5561    0.0000 C   0  0  0  0  0  0  0  0  0  0  0  0
    0.6042    2.5561    0.0000 C   0  0  0  0  0  0  0  0  0  0  0  0
  1  2  1  0
  2  3  1  0
  3  4  1  0
  4  5  1  0
  5  6  1  0
  6  7  1  0
  7  8  1  0
  8  9  1  0
  9 10  1  0
 10 11  1  0
 11 12  1  0
 12 13  1  0
  7 14  1  0
 14 15  2  0
 14 16  1  0
 16 17  1  0
 17 18  2  0
 18 19  1  0
 19 20  1  0
 20 21  2  0
 17 21  1  0
 21 22  1  0
 22 23  2  0
 23 24  1  0
 24 25  2  0
 20 25  1  0
 18 26  1  0
 26 27  2  0
 27 28  1  0
 28 29  2  0
 29 30  1  0
 29 31  1  0
 31 32  2  0
 26 32  1  0
M  END
</t>
  </si>
  <si>
    <t xml:space="preserve">NCGC00261292
     RDKit          2D
 14 14  0  0  0  0  0  0  0  0999 V2000
    0.0000    0.0000    0.0000 Cl  0  0  0  0  0  0  0  0  0  0  0  0
    5.8949   -1.9229    0.0000 N   0  0  0  0  0  0  0  0  0  0  0  0
    5.6399   -1.1383    0.0000 C   0  0  0  0  0  0  0  0  0  0  0  0
    4.8330   -0.9668    0.0000 C   0  0  0  0  0  0  0  0  0  0  0  0
    4.5780   -0.1821    0.0000 C   0  0  0  0  0  0  0  0  0  0  0  0
    5.0630    0.4853    0.0000 C   0  0  0  0  0  0  0  0  0  0  0  0
    4.5780    1.1527    0.0000 N   0  0  0  0  0  0  0  0  0  0  0  0
    3.7934    0.8978    0.0000 C   0  0  0  0  0  0  0  0  0  0  0  0
    3.7934    0.0728    0.0000 C   0  0  0  0  0  0  0  0  0  0  0  0
    3.0789   -0.3397    0.0000 C   0  0  0  0  0  0  0  0  0  0  0  0
    2.3645    0.0728    0.0000 C   0  0  0  0  0  0  0  0  0  0  0  0
    1.6500   -0.3397    0.0000 O   0  0  0  0  0  0  0  0  0  0  0  0
    2.3645    0.8978    0.0000 C   0  0  0  0  0  0  0  0  0  0  0  0
    3.0789    1.3103    0.0000 C   0  0  0  0  0  0  0  0  0  0  0  0
  2  3  1  0
  3  4  1  0
  4  5  1  0
  5  6  2  0
  6  7  1  0
  7  8  1  0
  8  9  2  0
  5  9  1  0
  9 10  1  0
 10 11  2  0
 11 12  1  0
 11 13  1  0
 13 14  2  0
  8 14  1  0
M  END
</t>
  </si>
  <si>
    <t xml:space="preserve">NCGC00261245
     RDKit          2D
 33 34  0  0  0  0  0  0  0  0999 V2000
    0.0000    0.0000    0.0000 Cl  0  0  0  0  0  0  0  0  0  0  0  0
    1.6500    0.0000    0.0000 Cl  0  0  0  0  0  0  0  0  0  0  0  0
   -0.6684   -9.4875    0.0000 C   0  0  0  0  0  0  0  0  0  0  0  0
   -1.3828   -9.0750    0.0000 C   0  0  0  0  0  0  0  0  0  0  0  0
   -1.3828   -8.2500    0.0000 N   0  0  0  0  0  0  0  0  0  0  0  0
   -0.6684   -7.8375    0.0000 C   0  0  0  0  0  0  0  0  0  0  0  0
   -0.6684   -7.0125    0.0000 C   0  0  0  0  0  0  0  0  0  0  0  0
   -1.3828   -6.6000    0.0000 N   0  0  0  0  0  0  0  0  0  0  0  0
   -1.3828   -5.7750    0.0000 C   0  0  0  0  0  0  0  0  0  0  0  0
   -0.6684   -5.3625    0.0000 C   0  0  0  0  0  0  0  0  0  0  0  0
   -0.6684   -4.5375    0.0000 O   0  0  0  0  0  0  0  0  0  0  0  0
    0.0461   -4.1250    0.0000 C   0  0  0  0  0  0  0  0  0  0  0  0
    0.7606   -4.5375    0.0000 C   0  0  0  0  0  0  0  0  0  0  0  0
    0.7606   -5.3625    0.0000 C   0  0  0  0  0  0  0  0  0  0  0  0
    1.4750   -5.7750    0.0000 C   0  0  0  0  0  0  0  0  0  0  0  0
    2.1895   -5.3625    0.0000 C   0  0  0  0  0  0  0  0  0  0  0  0
    2.1895   -4.5375    0.0000 C   0  0  0  0  0  0  0  0  0  0  0  0
    1.4750   -4.1250    0.0000 C   0  0  0  0  0  0  0  0  0  0  0  0
    0.0461   -3.3000    0.0000 C   0  0  0  0  0  0  0  0  0  0  0  0
    0.7606   -2.8875    0.0000 C   0  0  0  0  0  0  0  0  0  0  0  0
    0.7606   -2.0625    0.0000 C   0  0  0  0  0  0  0  0  0  0  0  0
    0.0461   -1.6500    0.0000 C   0  0  0  0  0  0  0  0  0  0  0  0
   -0.6684   -2.0625    0.0000 C   0  0  0  0  0  0  0  0  0  0  0  0
   -0.6684   -2.8875    0.0000 C   0  0  0  0  0  0  0  0  0  0  0  0
   -2.0973   -7.0125    0.0000 C   0  0  0  0  0  0  0  0  0  0  0  0
   -2.0973   -7.8375    0.0000 C   0  0  0  0  0  0  0  0  0  0  0  0
   -0.6684  -10.3125    0.0000 C   0  0  0  0  0  0  0  0  0  0  0  0
    0.0461  -10.7250    0.0000 C   0  0  0  0  0  0  0  0  0  0  0  0
    0.0461  -11.5500    0.0000 C   0  0  0  0  0  0  0  0  0  0  0  0
    0.7606  -11.9625    0.0000 C   0  0  0  0  0  0  0  0  0  0  0  0
    1.4750  -11.5500    0.0000 C   0  0  0  0  0  0  0  0  0  0  0  0
    1.4750  -10.7250    0.0000 C   0  0  0  0  0  0  0  0  0  0  0  0
    0.7606  -10.3125    0.0000 C   0  0  0  0  0  0  0  0  0  0  0  0
  3  4  1  0
  4  5  1  0
  5  6  1  0
  6  7  1  0
  7  8  1  0
  8  9  1  0
  9 10  1  0
 10 11  1  0
 11 12  1  0
 12 13  1  0
 13 14  2  0
 14 15  1  0
 15 16  2  0
 16 17  1  0
 17 18  2  0
 13 18  1  0
 12 19  1  0
 19 20  2  0
 20 21  1  0
 21 22  2  0
 22 23  1  0
 23 24  2  0
 19 24  1  0
  8 25  1  0
 25 26  1  0
  5 26  1  0
  3 27  1  0
 27 28  1  0
 28 29  2  0
 29 30  1  0
 30 31  2  0
 31 32  1  0
 32 33  2  0
 28 33  1  0
M  END
</t>
  </si>
  <si>
    <t xml:space="preserve">NCGC00260828
     RDKit          2D
 44 45  0  0  0  0  0  0  0  0999 V2000
    2.5006   -0.2063    0.0000 C   0  0  0  0  0  0  0  0  0  0  0  0
    1.7862    0.2062    0.0000 C   0  0  0  0  0  0  0  0  0  0  0  0
    1.7862    1.0312    0.0000 C   0  0  0  0  0  0  0  0  0  0  0  0
    2.5006    1.4437    0.0000 C   0  0  0  0  0  0  0  0  0  0  0  0
    2.5006    2.2687    0.0000 C   0  0  0  0  0  0  0  0  0  0  0  0
    3.2151    2.6812    0.0000 C   0  0  0  0  0  0  0  0  0  0  0  0
    3.9296    2.2687    0.0000 C   0  0  0  0  0  0  0  0  0  0  0  0
    3.2151    3.5062    0.0000 C   0  0  0  0  0  0  0  0  0  0  0  0
    3.9296    3.9187    0.0000 C   0  0  0  0  0  0  0  0  0  0  0  0
    3.9296    4.7437    0.0000 C   0  0  0  0  0  0  0  0  0  0  0  0
    4.6441    5.1562    0.0000 C   0  0  0  0  0  0  0  0  0  0  0  0
    5.3585    4.7437    0.0000 C   0  0  0  0  0  0  0  0  0  0  0  0
    4.6441    5.9812    0.0000 C   0  0  0  0  0  0  0  0  0  0  0  0
    5.3585    6.3937    0.0000 O   0  0  0  0  0  0  0  0  0  0  0  0
    3.9296    6.3937    0.0000 C   0  0  0  0  0  0  0  0  0  0  0  0
    3.9296    7.2187    0.0000 O   0  0  0  0  0  0  0  0  0  0  0  0
    3.2151    5.9812    0.0000 C   0  0  0  0  0  0  0  0  0  0  0  0
    3.2151    5.1562    0.0000 C   0  0  0  0  0  0  0  0  0  0  0  0
    2.6545    4.5510    0.0000 C   0  0  0  0  0  0  0  0  0  0  0  0
    2.4107    4.9733    0.0000 C   0  0  0  0  0  0  0  0  0  0  0  0
    1.0717   -0.2063    0.0000 C   0  0  0  0  0  0  0  0  0  0  0  0
    0.3572    0.2062    0.0000 C   0  0  0  0  0  0  0  0  0  0  0  0
   -0.3572   -0.2062    0.0000 C   0  0  0  0  0  0  0  0  0  0  0  0
   -1.0717    0.2063    0.0000 C   0  0  0  0  0  0  0  0  0  0  0  0
   -1.7862   -0.2062    0.0000 C   0  0  0  0  0  0  0  0  0  0  0  0
   -2.5006    0.2063    0.0000 C   0  0  0  0  0  0  0  0  0  0  0  0
   -1.7862   -1.0312    0.0000 C   0  0  0  0  0  0  0  0  0  0  0  0
   -2.5006   -1.4437    0.0000 C   0  0  0  0  0  0  0  0  0  0  0  0
   -2.5006   -2.2687    0.0000 C   0  0  0  0  0  0  0  0  0  0  0  0
   -3.2151   -2.6812    0.0000 C   0  0  0  0  0  0  0  0  0  0  0  0
   -3.9296   -2.2687    0.0000 C   0  0  0  0  0  0  0  0  0  0  0  0
   -3.2151   -3.5062    0.0000 C   0  0  0  0  0  0  0  0  0  0  0  0
   -3.9296   -3.9187    0.0000 C   0  0  0  0  0  0  0  0  0  0  0  0
   -3.9296   -4.7437    0.0000 C   0  0  0  0  0  0  0  0  0  0  0  0
   -4.6441   -5.1562    0.0000 C   0  0  0  0  0  0  0  0  0  0  0  0
   -5.3585   -4.7437    0.0000 C   0  0  0  0  0  0  0  0  0  0  0  0
   -4.6441   -5.9812    0.0000 C   0  0  0  0  0  0  0  0  0  0  0  0
   -5.3585   -6.3937    0.0000 O   0  0  0  0  0  0  0  0  0  0  0  0
   -3.9296   -6.3937    0.0000 C   0  0  0  0  0  0  0  0  0  0  0  0
   -3.9296   -7.2187    0.0000 O   0  0  0  0  0  0  0  0  0  0  0  0
   -3.2151   -5.9812    0.0000 C   0  0  0  0  0  0  0  0  0  0  0  0
   -3.2151   -5.1562    0.0000 C   0  0  0  0  0  0  0  0  0  0  0  0
   -2.6545   -4.5510    0.0000 C   0  0  0  0  0  0  0  0  0  0  0  0
   -2.4107   -4.9733    0.0000 C   0  0  0  0  0  0  0  0  0  0  0  0
  1  2  1  0
  2  3  1  0
  3  4  2  0
  4  5  1  0
  5  6  2  0
  6  7  1  0
  6  8  1  0
  8  9  2  0
  9 10  1  0
 10 11  2  0
 11 12  1  0
 11 13  1  0
 13 14  1  0
 13 15  1  0
 15 16  2  0
 15 17  1  0
 17 18  1  0
 10 18  1  0
 18 19  1  0
 18 20  1  0
  2 21  2  0
 21 22  1  0
 22 23  2  0
 23 24  1  0
 24 25  2  0
 25 26  1  0
 25 27  1  0
 27 28  2  0
 28 29  1  0
 29 30  2  0
 30 31  1  0
 30 32  1  0
 32 33  2  0
 33 34  1  0
 34 35  2  0
 35 36  1  0
 35 37  1  0
 37 38  1  0
 37 39  1  0
 39 40  2  0
 39 41  1  0
 41 42  1  0
 34 42  1  0
 42 43  1  0
 42 44  1  0
M  END
</t>
  </si>
  <si>
    <t xml:space="preserve">NCGC00260687
     RDKit          2D
 15 17  0  0  0  0  0  0  0  0999 V2000
    2.9330   -0.0730    0.0000 C   0  0  0  0  0  0  0  0  0  0  0  0
    2.2186   -0.4855    0.0000 O   0  0  0  0  0  0  0  0  0  0  0  0
    1.5041   -0.0730    0.0000 C   0  0  0  0  0  0  0  0  0  0  0  0
    1.5041    0.7520    0.0000 C   0  0  0  0  0  0  0  0  0  0  0  0
    0.7896    1.1645    0.0000 C   0  0  0  0  0  0  0  0  0  0  0  0
    0.0751    0.7520    0.0000 C   0  0  0  0  0  0  0  0  0  0  0  0
   -0.7095    1.0069    0.0000 N   0  0  0  0  0  0  0  0  0  0  0  0
   -1.1944    0.3395    0.0000 C   0  0  0  0  0  0  0  0  0  0  0  0
   -0.7095   -0.3280    0.0000 C   0  0  0  0  0  0  0  0  0  0  0  0
   -1.0450   -1.0816    0.0000 C   0  0  0  0  0  0  0  0  0  0  0  0
   -1.8655   -1.1679    0.0000 C   0  0  0  0  0  0  0  0  0  0  0  0
   -2.3504   -0.5004    0.0000 N   0  0  0  0  0  0  0  0  0  0  0  0
   -2.0149    0.2532    0.0000 C   0  0  0  0  0  0  0  0  0  0  0  0
    0.0751   -0.0730    0.0000 C   0  0  0  0  0  0  0  0  0  0  0  0
    0.7896   -0.4855    0.0000 C   0  0  0  0  0  0  0  0  0  0  0  0
  1  2  1  0
  2  3  1  0
  3  4  2  0
  4  5  1  0
  5  6  2  0
  6  7  1  0
  7  8  1  0
  8  9  2  0
  9 10  1  0
 10 11  1  0
 11 12  1  0
 12 13  1  0
  8 13  1  0
  9 14  1  0
  6 14  1  0
 14 15  2  0
  3 15  1  0
M  END
</t>
  </si>
  <si>
    <t xml:space="preserve">NCGC00261465
     RDKit          2D
 30 28  0  0  0  0  0  0  0  0999 V2000
    0.0000    0.0000    0.0000 Na  0  0  0  0  0 15  0  0  0  0  0  0
    1.6500    0.0000    0.0000 Na  0  0  0  0  0 15  0  0  0  0  0  0
    0.0000   -4.2014    0.0000 Na  0  0  0  0  0 15  0  0  0  0  0  0
    6.6513   -7.4250    0.0000 C   0  0  0  0  0  0  0  0  0  0  0  0
    6.6513   -6.6000    0.0000 C   0  0  0  0  0  0  0  0  0  0  0  0
    7.3658   -6.1875    0.0000 C   0  0  0  0  0  0  0  0  0  0  0  0
    8.0802   -6.6000    0.0000 O   0  0  0  0  0  0  0  0  0  0  0  0
    7.3658   -5.3625    0.0000 C   0  0  0  0  0  0  0  0  0  0  0  0
    8.0802   -4.9500    0.0000 C   0  0  0  0  0  0  0  0  0  0  0  0
    8.7947   -5.3625    0.0000 O   0  0  0  0  0  0  0  0  0  0  0  0
    6.6513   -4.9500    0.0000 C   0  0  0  0  0  0  0  0  0  0  0  0
    6.6513   -4.1250    0.0000 C   0  0  0  0  0  0  0  0  0  0  0  0
    7.3658   -3.7125    0.0000 O   0  0  0  0  0  0  0  0  0  0  0  0
    7.3658   -2.8875    0.0000 P   0  0  0  0  0  0  0  0  0  0  0  0
    6.5408   -2.8875    0.0000 O   0  0  0  0  0  0  0  0  0  0  0  0
    8.1908   -2.8875    0.0000 O   0  0  0  0  0  0  0  0  0  0  0  0
    7.3658   -2.0625    0.0000 O   0  0  0  0  0  0  0  0  0  0  0  0
    5.9368   -5.3625    0.0000 C   0  0  0  0  0  0  0  0  0  0  0  0
    5.9368   -6.1875    0.0000 N   0  0  0  0  0  0  0  0  0  0  0  0
    5.2224   -4.9500    0.0000 N   0  0  0  0  0  0  0  0  0  0  0  0
    5.2224   -4.1250    0.0000 N   0  0  0  0  0  0  0  0  0  0  0  0
    4.5079   -3.7125    0.0000 C   0  0  0  0  0  0  0  0  0  0  0  0
    4.5079   -2.8875    0.0000 C   0  0  0  0  0  0  0  0  0  0  0  0
    3.7934   -2.4750    0.0000 C   0  0  0  0  0  0  0  0  0  0  0  0
    3.0789   -2.8875    0.0000 C   0  0  0  0  0  0  0  0  0  0  0  0
    3.0789   -3.7125    0.0000 C   0  0  0  0  0  0  0  0  0  0  0  0
    3.7934   -4.1250    0.0000 C   0  0  0  0  0  0  0  0  0  0  0  0
    2.3645   -2.4750    0.0000 C   0  0  0  0  0  0  0  0  0  0  0  0
    1.6500   -2.8875    0.0000 O   0  0  0  0  0  0  0  0  0  0  0  0
    2.3645   -1.6500    0.0000 O   0  0  0  0  0  0  0  0  0  0  0  0
  4  5  1  0
  5  6  2  0
  6  7  1  0
  6  8  1  0
  8  9  1  0
  9 10  2  0
  8 11  2  0
 11 12  1  0
 12 13  1  0
 13 14  1  0
 14 15  1  0
 14 16  1  0
 14 17  2  0
 11 18  1  0
 18 19  2  0
  5 19  1  0
 18 20  1  0
 20 21  2  0
 21 22  1  0
 22 23  2  0
 23 24  1  0
 24 25  2  0
 25 26  1  0
 26 27  2  0
 22 27  1  0
 25 28  1  0
 28 29  1  0
 28 30  2  0
M  CHG  6   1   1   2   1   3   1  15  -1  16  -1  29  -1
M  END
</t>
  </si>
  <si>
    <t>CC1=CC(=O)C=CC1=O</t>
  </si>
  <si>
    <t>2-methylhydroqunone</t>
  </si>
  <si>
    <t>AROM</t>
  </si>
  <si>
    <t>ALOGP</t>
  </si>
  <si>
    <t>AtomPairFingerprint</t>
  </si>
  <si>
    <t>MolLogP (RDKit)</t>
  </si>
  <si>
    <t>SMILES (RDKit)</t>
  </si>
  <si>
    <t>MolBlock (RDKit)</t>
  </si>
  <si>
    <t>Smiles (NCDK)</t>
  </si>
  <si>
    <t>MolBlock (NCDK)</t>
  </si>
  <si>
    <t>InChI (NCDK)</t>
  </si>
  <si>
    <t>Tanimoto (NCDK)</t>
  </si>
  <si>
    <t>Tanimoto (RDKit)</t>
  </si>
  <si>
    <t>c1cc2OCOc2cc1OCC1CNCCC1c1ccc(F)cc1</t>
  </si>
  <si>
    <t>Paroxetine</t>
  </si>
  <si>
    <t>QED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</si>
</sst>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0_ "/>
    <numFmt numFmtId="166" formatCode="0.0_ "/>
    <numFmt numFmtId="167" formatCode="0.0"/>
  </numFmts>
  <fonts count="2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1865387</xdr:colOff>
      <xdr:row>2</xdr:row>
      <xdr:rowOff>0</xdr:rowOff>
    </xdr:to>
    <xdr:pic>
      <xdr:nvPicPr>
        <xdr:cNvPr id="29" name="NCDK-Picture 2">
          <a:extLst>
            <a:ext uri="{FF2B5EF4-FFF2-40B4-BE49-F238E27FC236}">
              <a16:creationId xmlns:a16="http://schemas.microsoft.com/office/drawing/2014/main" id="{44B5AA65-0E50-4267-9B96-FE2DEBE2C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228600"/>
          <a:ext cx="1865387" cy="12096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538638</xdr:colOff>
      <xdr:row>3</xdr:row>
      <xdr:rowOff>0</xdr:rowOff>
    </xdr:to>
    <xdr:pic>
      <xdr:nvPicPr>
        <xdr:cNvPr id="31" name="NCDK-Picture 10">
          <a:extLst>
            <a:ext uri="{FF2B5EF4-FFF2-40B4-BE49-F238E27FC236}">
              <a16:creationId xmlns:a16="http://schemas.microsoft.com/office/drawing/2014/main" id="{B1E56EEB-570E-4602-8090-2637E5311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1438275"/>
          <a:ext cx="538638" cy="371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2136324</xdr:colOff>
      <xdr:row>4</xdr:row>
      <xdr:rowOff>0</xdr:rowOff>
    </xdr:to>
    <xdr:pic>
      <xdr:nvPicPr>
        <xdr:cNvPr id="33" name="NCDK-Picture 11">
          <a:extLst>
            <a:ext uri="{FF2B5EF4-FFF2-40B4-BE49-F238E27FC236}">
              <a16:creationId xmlns:a16="http://schemas.microsoft.com/office/drawing/2014/main" id="{2E064D4A-E73B-4F27-BBF9-C42527E1E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1809750"/>
          <a:ext cx="2136324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649262</xdr:colOff>
      <xdr:row>5</xdr:row>
      <xdr:rowOff>0</xdr:rowOff>
    </xdr:to>
    <xdr:pic>
      <xdr:nvPicPr>
        <xdr:cNvPr id="35" name="NCDK-Picture 12">
          <a:extLst>
            <a:ext uri="{FF2B5EF4-FFF2-40B4-BE49-F238E27FC236}">
              <a16:creationId xmlns:a16="http://schemas.microsoft.com/office/drawing/2014/main" id="{BA62314F-BED9-4BAC-A0FB-696F07F51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2571750"/>
          <a:ext cx="649262" cy="733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603031</xdr:colOff>
      <xdr:row>6</xdr:row>
      <xdr:rowOff>0</xdr:rowOff>
    </xdr:to>
    <xdr:pic>
      <xdr:nvPicPr>
        <xdr:cNvPr id="37" name="NCDK-Picture 13">
          <a:extLst>
            <a:ext uri="{FF2B5EF4-FFF2-40B4-BE49-F238E27FC236}">
              <a16:creationId xmlns:a16="http://schemas.microsoft.com/office/drawing/2014/main" id="{E159937D-B450-4D5C-A1BF-1E6929235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3305175"/>
          <a:ext cx="603031" cy="971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784173</xdr:colOff>
      <xdr:row>7</xdr:row>
      <xdr:rowOff>0</xdr:rowOff>
    </xdr:to>
    <xdr:pic>
      <xdr:nvPicPr>
        <xdr:cNvPr id="39" name="NCDK-Picture 14">
          <a:extLst>
            <a:ext uri="{FF2B5EF4-FFF2-40B4-BE49-F238E27FC236}">
              <a16:creationId xmlns:a16="http://schemas.microsoft.com/office/drawing/2014/main" id="{CAB29202-A320-400C-ABC9-F6C0FD15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4276725"/>
          <a:ext cx="784173" cy="885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885824</xdr:rowOff>
    </xdr:from>
    <xdr:to>
      <xdr:col>2</xdr:col>
      <xdr:colOff>0</xdr:colOff>
      <xdr:row>7</xdr:row>
      <xdr:rowOff>1614169</xdr:rowOff>
    </xdr:to>
    <xdr:pic>
      <xdr:nvPicPr>
        <xdr:cNvPr id="41" name="NCDK-Picture 15">
          <a:extLst>
            <a:ext uri="{FF2B5EF4-FFF2-40B4-BE49-F238E27FC236}">
              <a16:creationId xmlns:a16="http://schemas.microsoft.com/office/drawing/2014/main" id="{5C5C6B3B-D092-49B3-811D-EB013968A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5162549"/>
          <a:ext cx="2952750" cy="1614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1</xdr:rowOff>
    </xdr:from>
    <xdr:to>
      <xdr:col>2</xdr:col>
      <xdr:colOff>0</xdr:colOff>
      <xdr:row>8</xdr:row>
      <xdr:rowOff>2118052</xdr:rowOff>
    </xdr:to>
    <xdr:pic>
      <xdr:nvPicPr>
        <xdr:cNvPr id="43" name="NCDK-Picture 16">
          <a:extLst>
            <a:ext uri="{FF2B5EF4-FFF2-40B4-BE49-F238E27FC236}">
              <a16:creationId xmlns:a16="http://schemas.microsoft.com/office/drawing/2014/main" id="{3502D015-8989-4E6D-A78C-2CF3CBEB7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6900864"/>
          <a:ext cx="2952750" cy="211805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</xdr:row>
      <xdr:rowOff>0</xdr:rowOff>
    </xdr:from>
    <xdr:to>
      <xdr:col>1</xdr:col>
      <xdr:colOff>1646928</xdr:colOff>
      <xdr:row>10</xdr:row>
      <xdr:rowOff>1</xdr:rowOff>
    </xdr:to>
    <xdr:pic>
      <xdr:nvPicPr>
        <xdr:cNvPr id="45" name="NCDK-Picture 1">
          <a:extLst>
            <a:ext uri="{FF2B5EF4-FFF2-40B4-BE49-F238E27FC236}">
              <a16:creationId xmlns:a16="http://schemas.microsoft.com/office/drawing/2014/main" id="{66A4952F-C09A-4D3C-BE31-2BED07DE4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4" y="9034463"/>
          <a:ext cx="1646927" cy="1062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DD59-D041-4640-9111-9E35EC2330E5}">
  <dimension ref="A1:I10"/>
  <sheetViews>
    <sheetView zoomScale="55" zoomScaleNormal="55" workbookViewId="0">
      <selection activeCell="K8" sqref="K8"/>
    </sheetView>
  </sheetViews>
  <sheetFormatPr defaultRowHeight="18" customHeight="1"/>
  <cols>
    <col min="1" max="1" width="11.265625" customWidth="1"/>
    <col min="2" max="2" width="41.33203125" customWidth="1"/>
    <col min="3" max="5" width="15.796875" customWidth="1"/>
    <col min="7" max="7" width="9.06640625" style="5"/>
    <col min="9" max="9" width="9.06640625" style="6"/>
  </cols>
  <sheetData>
    <row r="1" spans="1:9" ht="18" customHeight="1">
      <c r="A1" t="s">
        <v>52</v>
      </c>
      <c r="B1" t="s">
        <v>48</v>
      </c>
      <c r="C1" t="s">
        <v>733</v>
      </c>
      <c r="D1" t="s">
        <v>68</v>
      </c>
      <c r="E1" t="s">
        <v>734</v>
      </c>
      <c r="F1" s="4" t="s">
        <v>45</v>
      </c>
      <c r="G1" s="5" t="s">
        <v>1034</v>
      </c>
      <c r="H1" t="s">
        <v>1033</v>
      </c>
      <c r="I1" s="6" t="s">
        <v>40</v>
      </c>
    </row>
    <row r="2" spans="1:9" ht="95.55" customHeight="1">
      <c r="A2" t="s">
        <v>59</v>
      </c>
      <c r="B2" t="s">
        <v>58</v>
      </c>
      <c r="C2" t="str">
        <f>_xll.RDKit_Smiles($B2)</f>
        <v>CCC1(C2=CCCCCC2)C(=O)NC(=O)NC1=O</v>
      </c>
      <c r="D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E2" t="str">
        <f>_xll.RDKit_MACCSFingerprint($B2)</f>
        <v>00000000000000000001000000000000000001000001000000100100000000100010000000001100100000000111100001110000001010101010011011000001110100001100001100110011001110111101110</v>
      </c>
      <c r="F2" s="4">
        <f>_xll.NCDK_XLogP($B2)</f>
        <v>2.1759999999999997</v>
      </c>
      <c r="G2" s="5">
        <f>_xll.RDKit_MolLogP($B2)</f>
        <v>1.6392999999999993</v>
      </c>
      <c r="H2">
        <f>_xll.RDKit_NumAromaticRings($B2)</f>
        <v>0</v>
      </c>
      <c r="I2" s="6">
        <f>_xll.RDKit_TPSA($B2)</f>
        <v>75.27000000000001</v>
      </c>
    </row>
    <row r="3" spans="1:9" ht="29.55" customHeight="1">
      <c r="A3" t="s">
        <v>53</v>
      </c>
      <c r="B3" t="s">
        <v>47</v>
      </c>
      <c r="C3" t="str">
        <f>_xll.RDKit_Smiles($B3)</f>
        <v>C</v>
      </c>
      <c r="D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E3" t="str">
        <f>_xll.RDKit_MACCSFingerprint($B3)</f>
        <v>00000000000000000000000000000000000000000000000000000000000000000000000000000000000000000000000000000000000000000000000000000000000000000000000000000000000000001000000</v>
      </c>
      <c r="F3" s="4">
        <f>_xll.NCDK_XLogP($B3)</f>
        <v>0.73899999999999999</v>
      </c>
      <c r="G3" s="5">
        <f>_xll.RDKit_MolLogP($B3)</f>
        <v>0.6361</v>
      </c>
      <c r="H3">
        <f>_xll.RDKit_NumAromaticRings($B3)</f>
        <v>0</v>
      </c>
      <c r="I3" s="6">
        <f>_xll.RDKit_TPSA($B3)</f>
        <v>0</v>
      </c>
    </row>
    <row r="4" spans="1:9" ht="60" customHeight="1">
      <c r="A4" t="s">
        <v>54</v>
      </c>
      <c r="B4" t="s">
        <v>162</v>
      </c>
      <c r="C4" t="str">
        <f>_xll.RDKit_Smiles($B4)</f>
        <v>CCCCCC(=O)O</v>
      </c>
      <c r="D4" t="str">
        <f>_xll.NCDK_ECFP4($B4)</f>
        <v>0000000000000000000100000000000000000000000000000000000000000100000000000000000000000000000001000000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10000000000000000100000000001000000000000000000000100000000000000000000000000000000000000000000000000000000000000000000000000000000000000000000000100000000000000000000000000000000000000000000000000000000000000000000000000000000000000000000000000001000000000000000000000000100000000000000000000000001000000000000000000000000000000000000000000000001000000000000000000000000000000000000000000000000000000000000000000000000000000000000000000000000000000000000000000000000010000000000000000000000000001000000000000000001000000000000000000000000000000</v>
      </c>
      <c r="E4" t="str">
        <f>_xll.RDKit_MACCSFingerprint($B4)</f>
        <v>00000000000000000000000000000000000000000000000000000000000000000000000000000000000000000011000000000000100010000011101000010000010010000001000000010000001101011000100</v>
      </c>
      <c r="F4" s="4">
        <f>_xll.NCDK_XLogP($B4)</f>
        <v>1.8800000000000001</v>
      </c>
      <c r="G4" s="5">
        <f>_xll.RDKit_MolLogP($B4)</f>
        <v>1.6513</v>
      </c>
      <c r="H4">
        <f>_xll.RDKit_NumAromaticRings($B4)</f>
        <v>0</v>
      </c>
      <c r="I4" s="6">
        <f>_xll.RDKit_TPSA($B4)</f>
        <v>37.299999999999997</v>
      </c>
    </row>
    <row r="5" spans="1:9" ht="58.05" customHeight="1">
      <c r="A5" t="s">
        <v>55</v>
      </c>
      <c r="B5" t="s">
        <v>51</v>
      </c>
      <c r="C5" t="str">
        <f>_xll.RDKit_Smiles($B5)</f>
        <v>c1ccccc1</v>
      </c>
      <c r="D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E5" t="str">
        <f>_xll.RDKit_MACCSFingerprint($B5)</f>
        <v>00000000000000000000000000000000000000000000000000000000000000000000000000000000000000000000000000000000000000000000000000000000000000000000000000000000000000000011010</v>
      </c>
      <c r="F5" s="4">
        <f>_xll.NCDK_XLogP($B5)</f>
        <v>2.0220000000000002</v>
      </c>
      <c r="G5" s="5">
        <f>_xll.RDKit_MolLogP($B5)</f>
        <v>1.6866000000000001</v>
      </c>
      <c r="H5">
        <f>_xll.RDKit_NumAromaticRings($B5)</f>
        <v>1</v>
      </c>
      <c r="I5" s="6">
        <f>_xll.RDKit_TPSA($B5)</f>
        <v>0</v>
      </c>
    </row>
    <row r="6" spans="1:9" ht="76.5" customHeight="1">
      <c r="A6" t="s">
        <v>83</v>
      </c>
      <c r="B6" t="s">
        <v>84</v>
      </c>
      <c r="C6" t="str">
        <f>_xll.RDKit_Smiles($B6)</f>
        <v>Cc1ccccc1</v>
      </c>
      <c r="D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E6" t="str">
        <f>_xll.RDKit_MACCSFingerprint($B6)</f>
        <v>00000000000000000000000000000000000000000000000000000000000000000000000000000000000000000000000000000000000000000000000000000000000000000000000000000000000000001011010</v>
      </c>
      <c r="F6" s="4">
        <f>_xll.NCDK_XLogP($B6)</f>
        <v>2.4590000000000001</v>
      </c>
      <c r="G6" s="5">
        <f>_xll.RDKit_MolLogP($B6)</f>
        <v>1.99502</v>
      </c>
      <c r="H6">
        <f>_xll.RDKit_NumAromaticRings($B6)</f>
        <v>1</v>
      </c>
      <c r="I6" s="6">
        <f>_xll.RDKit_TPSA($B6)</f>
        <v>0</v>
      </c>
    </row>
    <row r="7" spans="1:9" ht="70.05" customHeight="1">
      <c r="A7" t="s">
        <v>55</v>
      </c>
      <c r="B7" t="s">
        <v>57</v>
      </c>
      <c r="C7" t="str">
        <f>_xll.RDKit_Smiles($B7)</f>
        <v>c1ccccc1</v>
      </c>
      <c r="D7" t="str">
        <f>_xll.NCDK_ECFP4($B7)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E7" t="str">
        <f>_xll.RDKit_MACCSFingerprint($B7)</f>
        <v>00000000000000000000000000000000000000000000000000000000000000000000000000000000000000000000000000000000000000000000000000000000000000000000000000000000000000000011010</v>
      </c>
      <c r="F7" s="4">
        <f>_xll.NCDK_XLogP($B7)</f>
        <v>2.0819999999999999</v>
      </c>
      <c r="G7" s="5">
        <f>_xll.RDKit_MolLogP($B7)</f>
        <v>1.6866000000000001</v>
      </c>
      <c r="H7">
        <f>_xll.RDKit_NumAromaticRings($B7)</f>
        <v>1</v>
      </c>
      <c r="I7" s="6">
        <f>_xll.RDKit_TPSA($B7)</f>
        <v>0</v>
      </c>
    </row>
    <row r="8" spans="1:9" ht="136.9" customHeight="1">
      <c r="A8" t="s">
        <v>62</v>
      </c>
      <c r="B8" s="1" t="s">
        <v>61</v>
      </c>
      <c r="C8" t="str">
        <f>_xll.RDKit_Smiles($B8)</f>
        <v>CC(C)CCCC(C)C1CCC2C3CC=C4CC(O)CCC4(C)C3CCC12C</v>
      </c>
      <c r="D8" t="str">
        <f>_xll.NCDK_ECFP4($B8)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E8" t="str">
        <f>_xll.RDKit_MACCSFingerprint($B8)</f>
        <v>00000000000000000000000000100000000000000000000000100000000000000010000000101000000000000010000010010100110010001001101000000001110010000001010101010110100101001001110</v>
      </c>
      <c r="F8" s="4">
        <f>_xll.NCDK_XLogP($B8)</f>
        <v>10.518000000000004</v>
      </c>
      <c r="G8" s="5">
        <f>_xll.RDKit_MolLogP($B8)</f>
        <v>7.3887000000000089</v>
      </c>
      <c r="H8">
        <f>_xll.RDKit_NumAromaticRings($B8)</f>
        <v>0</v>
      </c>
      <c r="I8" s="6">
        <f>_xll.RDKit_TPSA($B8)</f>
        <v>20.23</v>
      </c>
    </row>
    <row r="9" spans="1:9" ht="168" customHeight="1">
      <c r="A9" t="s">
        <v>62</v>
      </c>
      <c r="B9" t="s">
        <v>63</v>
      </c>
      <c r="C9" t="str">
        <f>_xll.RDKit_Smiles($B9)</f>
        <v>CC(C)CCCC(C)C1CCC2C3CC=C4CC(O)CCC4(C)C3CCC12C</v>
      </c>
      <c r="D9" t="str">
        <f>_xll.NCDK_ECFP4($B9)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E9" t="str">
        <f>_xll.RDKit_MACCSFingerprint($B9)</f>
        <v>00000000000000000000000000100000000000000000000000100000000000000010000000101000000000000010000010010100110010001001101000000001110010000001010101010110100101001001110</v>
      </c>
      <c r="F9" s="4">
        <f>_xll.NCDK_XLogP($B9)</f>
        <v>10.518000000000004</v>
      </c>
      <c r="G9" s="5">
        <f>_xll.RDKit_MolLogP($B9)</f>
        <v>7.3887000000000098</v>
      </c>
      <c r="H9">
        <f>_xll.RDKit_NumAromaticRings($B9)</f>
        <v>0</v>
      </c>
      <c r="I9" s="6">
        <f>_xll.RDKit_TPSA($B9)</f>
        <v>20.23</v>
      </c>
    </row>
    <row r="10" spans="1:9" ht="83.65" customHeight="1">
      <c r="A10" t="s">
        <v>1032</v>
      </c>
      <c r="B10" t="s">
        <v>1031</v>
      </c>
      <c r="C10" t="str">
        <f>_xll.RDKit_Smiles($B10)</f>
        <v>CC1=CC(=O)C=CC1=O</v>
      </c>
      <c r="D10" t="str">
        <f>_xll.NCDK_ECFP4($B10)</f>
        <v>0000000000000000000000000000000000000000000000000000000000000000000000000000000000000000000000000000000000000100000000000000000000000100000000000000000000000000000000000000000000000000000000000000000000000000000000000001000000000000000000000000100000000000000000000000000000000000000000000000000000000000000000000000000000000000000000000000000000000000000000000000000000000000000000000000000000000000000000000000000000000000000000000000000000000000000100000000000000000000000010000000000000000000000000000001000010000000000000000000000000100000000000000000000000001000100000000000000000000000000000000000000000000000000000000000000000000000000000001000000000000000000000000000000000000000000000000000000000001000000000000000000000000000000000000000000000000000000000000000000000000000000000000000000000000000000000000000000000000000000000000000000000000000000000000000000000000000000000000000000000100000000000000000000000000000000001000000000000010000000000000000000100000000000000000000000000000000000000000000000000000000</v>
      </c>
      <c r="E10" t="str">
        <f>_xll.RDKit_MACCSFingerprint($B10)</f>
        <v>00000000000000000000000000000000000000000000000000100000000000000000000000001000000000000000000000010000000000000000000000000001000000001000000100000010101000011001110</v>
      </c>
      <c r="F10" s="4">
        <f>_xll.NCDK_XLogP($B10)</f>
        <v>-4.6999999999999986E-2</v>
      </c>
      <c r="G10" s="5">
        <f>_xll.RDKit_MolLogP($B10)</f>
        <v>0.64070000000000005</v>
      </c>
      <c r="H10">
        <f>_xll.RDKit_NumAromaticRings($B10)</f>
        <v>0</v>
      </c>
      <c r="I10" s="6">
        <f>_xll.RDKit_TPSA($B10)</f>
        <v>34.14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5B08-1BAB-4052-951E-1A2BC1F97D8F}">
  <dimension ref="A1:CT12"/>
  <sheetViews>
    <sheetView tabSelected="1" zoomScaleNormal="100" workbookViewId="0">
      <selection activeCell="L12" sqref="L12"/>
    </sheetView>
  </sheetViews>
  <sheetFormatPr defaultColWidth="9.33203125" defaultRowHeight="14.25"/>
  <cols>
    <col min="12" max="13" width="9.33203125" style="7"/>
    <col min="17" max="17" width="9.33203125" style="7"/>
    <col min="43" max="44" width="9.33203125" style="2"/>
    <col min="46" max="46" width="9.33203125" style="5"/>
    <col min="47" max="50" width="9.33203125" style="4"/>
    <col min="93" max="93" width="9.33203125" style="2"/>
    <col min="94" max="94" width="9.33203125" style="3"/>
  </cols>
  <sheetData>
    <row r="1" spans="1:98">
      <c r="A1" t="s">
        <v>52</v>
      </c>
      <c r="B1" t="s">
        <v>48</v>
      </c>
      <c r="C1" t="s">
        <v>1040</v>
      </c>
      <c r="D1" t="s">
        <v>1038</v>
      </c>
      <c r="E1" t="s">
        <v>1039</v>
      </c>
      <c r="F1" t="s">
        <v>1037</v>
      </c>
      <c r="G1" t="s">
        <v>1041</v>
      </c>
      <c r="H1" t="s">
        <v>178</v>
      </c>
      <c r="I1" t="s">
        <v>180</v>
      </c>
      <c r="J1" t="s">
        <v>181</v>
      </c>
      <c r="K1" t="s">
        <v>179</v>
      </c>
      <c r="L1" s="7" t="s">
        <v>1042</v>
      </c>
      <c r="M1" s="7" t="s">
        <v>1043</v>
      </c>
      <c r="N1" t="s">
        <v>161</v>
      </c>
      <c r="O1" t="s">
        <v>80</v>
      </c>
      <c r="P1" t="s">
        <v>172</v>
      </c>
      <c r="Q1" s="7" t="s">
        <v>1046</v>
      </c>
      <c r="R1" t="s">
        <v>1035</v>
      </c>
      <c r="S1" t="s">
        <v>171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65</v>
      </c>
      <c r="AQ1" s="2" t="s">
        <v>164</v>
      </c>
      <c r="AR1" s="2" t="s">
        <v>165</v>
      </c>
      <c r="AS1" t="s">
        <v>1</v>
      </c>
      <c r="AT1" s="5" t="s">
        <v>1036</v>
      </c>
      <c r="AU1" s="4" t="s">
        <v>49</v>
      </c>
      <c r="AV1" s="4" t="s">
        <v>45</v>
      </c>
      <c r="AW1" s="4" t="s">
        <v>32</v>
      </c>
      <c r="AX1" s="4" t="s">
        <v>168</v>
      </c>
      <c r="AY1" t="s">
        <v>50</v>
      </c>
      <c r="AZ1" t="s">
        <v>2</v>
      </c>
      <c r="BA1" t="s">
        <v>3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10</v>
      </c>
      <c r="BI1" t="s">
        <v>11</v>
      </c>
      <c r="BJ1" t="s">
        <v>12</v>
      </c>
      <c r="BK1" t="s">
        <v>13</v>
      </c>
      <c r="BL1" t="s">
        <v>14</v>
      </c>
      <c r="BM1" t="s">
        <v>15</v>
      </c>
      <c r="BN1" t="s">
        <v>16</v>
      </c>
      <c r="BO1" t="s">
        <v>17</v>
      </c>
      <c r="BP1" t="s">
        <v>18</v>
      </c>
      <c r="BQ1" t="s">
        <v>19</v>
      </c>
      <c r="BR1" t="s">
        <v>20</v>
      </c>
      <c r="BS1" t="s">
        <v>21</v>
      </c>
      <c r="BT1" t="s">
        <v>22</v>
      </c>
      <c r="BU1" t="s">
        <v>23</v>
      </c>
      <c r="BV1" t="s">
        <v>24</v>
      </c>
      <c r="BW1" t="s">
        <v>25</v>
      </c>
      <c r="BX1" t="s">
        <v>26</v>
      </c>
      <c r="BY1" t="s">
        <v>27</v>
      </c>
      <c r="BZ1" t="s">
        <v>28</v>
      </c>
      <c r="CA1" t="s">
        <v>29</v>
      </c>
      <c r="CB1" t="s">
        <v>30</v>
      </c>
      <c r="CC1" t="s">
        <v>31</v>
      </c>
      <c r="CD1" t="s">
        <v>60</v>
      </c>
      <c r="CE1" t="s">
        <v>33</v>
      </c>
      <c r="CF1" t="s">
        <v>34</v>
      </c>
      <c r="CG1" t="s">
        <v>35</v>
      </c>
      <c r="CH1" t="s">
        <v>36</v>
      </c>
      <c r="CI1" t="s">
        <v>37</v>
      </c>
      <c r="CJ1" t="s">
        <v>38</v>
      </c>
      <c r="CK1" t="s">
        <v>39</v>
      </c>
      <c r="CL1" t="s">
        <v>40</v>
      </c>
      <c r="CM1" t="s">
        <v>64</v>
      </c>
      <c r="CN1" t="s">
        <v>41</v>
      </c>
      <c r="CO1" s="2" t="s">
        <v>166</v>
      </c>
      <c r="CP1" s="3" t="s">
        <v>167</v>
      </c>
      <c r="CQ1" t="s">
        <v>42</v>
      </c>
      <c r="CR1" t="s">
        <v>43</v>
      </c>
      <c r="CS1" t="s">
        <v>44</v>
      </c>
      <c r="CT1" t="s">
        <v>46</v>
      </c>
    </row>
    <row r="2" spans="1:98" ht="18" customHeight="1">
      <c r="A2" t="s">
        <v>59</v>
      </c>
      <c r="B2" t="s">
        <v>58</v>
      </c>
      <c r="C2" t="str">
        <f>_xll.NCDK_MolBlock(B2)</f>
        <v xml:space="preserve">
       CDK1117190132
 18 19  0  0  0  0  0  0  0  0999 V2000
    0.0000    0.0000    0.0000 O   0  0  0  0  0  0  0  0  0  0  0  0
    0.0000    0.0000    0.0000 C   0  0  0  0  0  0  0  0  0  0  0  0
    0.0000    0.0000    0.0000 N   0  0  0  0  0  0  0  0  0  0  0  0
    0.0000    0.0000    0.0000 C   0  0  0  0  0  0  0  0  0  0  0  0
    0.0000    0.0000    0.0000 O   0  0  0  0  0  0  0  0  0  0  0  0
    0.0000    0.0000    0.0000 N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1  0  0  0  0 
  4  5  2  0  0  0  0 
  4  6  1  0  0  0  0 
  6  7  1  0  0  0  0 
  7  8  2  0  0  0  0 
  7  9  1  0  0  0  0 
  2  9  1  0  0  0  0 
  9 10  1  0  0  0  0 
 10 11  2  0  0  0  0 
 11 12  1  0  0  0  0 
 12 13  1  0  0  0  0 
 13 14  1  0  0  0  0 
 14 15  1  0  0  0  0 
 15 16  1  0  0  0  0 
 10 16  1  0  0  0  0 
  9 17  1  0  0  0  0 
 17 18  1  0  0  0  0 
M  END
</v>
      </c>
      <c r="D2" t="str">
        <f>_xll.RDKit_MolBlock($F2)</f>
        <v xml:space="preserve">
     RDKit          2D
 18 19  0  0  0  0  0  0  0  0999 V2000
    0.6583    4.7411    0.0000 C   0  0  0  0  0  0  0  0  0  0  0  0
    0.6957    3.2416    0.0000 C   0  0  0  0  0  0  0  0  0  0  0  0
    2.0130    2.5242    0.0000 C   0  0  0  0  0  0  0  0  0  0  0  0
    1.0777    1.3515    0.0000 C   0  0  0  0  0  0  0  0  0  0  0  0
    1.7286    0.0000    0.0000 C   0  0  0  0  0  0  0  0  0  0  0  0
    1.0777   -1.3515    0.0000 C   0  0  0  0  0  0  0  0  0  0  0  0
   -0.3846   -1.6852    0.0000 C   0  0  0  0  0  0  0  0  0  0  0  0
   -1.5574   -0.7500    0.0000 C   0  0  0  0  0  0  0  0  0  0  0  0
   -1.5574    0.7500    0.0000 C   0  0  0  0  0  0  0  0  0  0  0  0
   -0.3846    1.6852    0.0000 C   0  0  0  0  0  0  0  0  0  0  0  0
    3.0055    1.3995    0.0000 C   0  0  0  0  0  0  0  0  0  0  0  0
    2.5278   -0.0224    0.0000 O   0  0  0  0  0  0  0  0  0  0  0  0
    4.4758    1.6967    0.0000 N   0  0  0  0  0  0  0  0  0  0  0  0
    4.9535    3.1186    0.0000 C   0  0  0  0  0  0  0  0  0  0  0  0
    6.4238    3.4159    0.0000 O   0  0  0  0  0  0  0  0  0  0  0  0
    3.9610    4.2433    0.0000 N   0  0  0  0  0  0  0  0  0  0  0  0
    2.4907    3.9461    0.0000 C   0  0  0  0  0  0  0  0  0  0  0  0
    1.4982    5.0708    0.0000 O   0  0  0  0  0  0  0  0  0  0  0  0
  1  2  1  0
  2  3  1  0
  3  4  1  0
  4  5  2  0
  5  6  1  0
  6  7  1  0
  7  8  1  0
  8  9  1  0
  9 10  1  0
  3 11  1  0
 11 12  2  0
 11 13  1  0
 13 14  1  0
 14 15  2  0
 14 16  1  0
 16 17  1  0
 17 18  2  0
 17  3  1  0
 10  4  1  0
M  END
</v>
      </c>
      <c r="E2" t="str">
        <f>_xll.NCDK_SMILES($D2)</f>
        <v>CCC1(C2=CCCCCC2)C(=O)NC(=O)NC1=O</v>
      </c>
      <c r="F2" t="str">
        <f>_xll.RDKit_Smiles($C2)</f>
        <v>CCC1(C2=CCCCCC2)C(=O)NC(=O)NC1=O</v>
      </c>
      <c r="G2" t="str">
        <f>_xll.NCDK_InChI($B2)</f>
        <v>InChI=1S/C13H18N2O3/c1-2-13(9-7-5-3-4-6-8-9)10(16)14-12(18)15-11(13)17/h7H,2-6,8H2,1H3,(H2,14,15,16,17,18)</v>
      </c>
      <c r="H2" t="str">
        <f>_xll.RDKit_InChI(E2)</f>
        <v>InChI=1S/C13H18N2O3/c1-2-13(9-7-5-3-4-6-8-9)10(16)14-12(18)15-11(13)17/h7H,2-6,8H2,1H3,(H2,14,15,16,17,18)</v>
      </c>
      <c r="I2" t="b">
        <f>($G2=$H2)</f>
        <v>1</v>
      </c>
      <c r="J2" t="str">
        <f>_xll.NCDK_InChIKey($B2)</f>
        <v>PAZQYDJGLKSCSI-UHFFFAOYSA-N</v>
      </c>
      <c r="K2" t="str">
        <f>_xll.RDKit_InchiKey($B2)</f>
        <v>PAZQYDJGLKSCSI-UHFFFAOYSA-N</v>
      </c>
      <c r="L2" s="7">
        <f>_xll.NCDK_Tanimoto($AA2,$AA3)</f>
        <v>0</v>
      </c>
      <c r="M2" s="7">
        <f>_xll.RDKit_TanimotoSimilarity($AA2, $AA3)</f>
        <v>0</v>
      </c>
      <c r="N2" t="str">
        <f>_xll.NCDK(N$1,$B2)</f>
        <v>0000000000000000001000000000000000001000001000000100100000000100010000000001100100000000111100001110000001010101010011011000001110100001100001100110011001110111101110</v>
      </c>
      <c r="O2" t="str">
        <f>_xll.RDKit_MACCSFingerprint($B2)</f>
        <v>00000000000000000001000000000000000001000001000000100100000000100010000000001100100000000111100001110000001010101010011011000001110100001100001100110011001110111101110</v>
      </c>
      <c r="P2" t="b">
        <f t="shared" ref="P2:P12" si="0">($N2=MID($O2,2,166))</f>
        <v>1</v>
      </c>
      <c r="Q2" s="7">
        <f>_xll.RDKit_QED($B2)</f>
        <v>0.5775654158834147</v>
      </c>
      <c r="R2" t="str">
        <f>_xll.RDKit_AtomPairFingerprint($B2)</f>
        <v>{"size":8388608,"nonzero":{558113:1,558116:1,558117:2,558118:2,558145:4,558146:3,558147:4,558148:2,558149:2,590882:1,590913:1,590914:1,590915:2,590916:2,689188:1,689217:1,689218:2,689219:3,689282:1,705571:3,705573:1,705601:1,705602:5,705603:4,705604:5,705605:5,705606:2,705607:2,705665:3,705667:1,705857:1,705859:2,705861:1,705890:5,705892:1,1082404:2,1082435:2,1082436:2,1082437:4,1082438:4,1082498:2,1082692:2,1082721:4,1082723:4,1083458:1,1721380:2,1721382:1,1721411:2,1721412:2,1721413:5,1721414:5,1721415:2,1721416:2,1721474:2,1721476:1,1721668:2,1721670:1,1721697:3,1721699:8,1721701:1,1722434:4,1722436:2,1723684:3}}</v>
      </c>
      <c r="S2" t="str">
        <f>_xll.RDKit_MorganFingerprint($B2, 2)</f>
        <v>00100000000000000000000000000000000010000000000000000000000000000000000000000000100000000000000000000000000000000000000000000000000000000000000000000000000000000000000000000000000000000000000000000000000000000000000000000000000000000000000000000000000000000000000010000000000000000000000000000010000000000000001000100000000000000000000010000000000000000000000000000000000000000000000000000000000000000000000000000000000000000000000000000000000000000000000000000000000000000000000000000000000000000000000010001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100000000000000000010000000000000000000000000000000000000000000000000000000000000000000000000010000000000000000000000000000100100000000000000000000000000000000000001000000000000000100000000000000000000000001000000100000000000000000000000000000000000000000000000000000000000000000000000000000000000000000000000000000000000000000000000100000000000000000000000000000000000000000000000000000000000000000000000000000000000100000000000000000000000000001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100000000000000000000000000000000000000000000000000000000000000000000000000000000000000000001000000000000000000000000000000000000000000000000000000000000000000000000000000000000000000000000000010000000000000000000000000000000000000000000000000000000000000010000000000</v>
      </c>
      <c r="T2" t="str">
        <f>_xll.RDKit_RDKFingerprint($B2)</f>
        <v>01101000100000000000010110010111111001000011100010000010000000110001011011101010100101000000000010001100000001101001000011110000010010000001100001001101000010100111001100010100010001000000001100000100011001011000010001111000000000000000100000001000010000000011000010001110001101100000110110000010010000010100100011000000000010000000000010010110000000000001001001000010000100001000000010000010000010000100000000101100010011000010010010000011001001000100100000000010000011000101000000011001000000100101111101000010010000000010000011001011010000011000000010000100001100000000000100001001000001010100000001010000001010111111000001001001110000000010101000001100110000000101010000000100000110010000001010100100010001000000010100100000001010000111000000000010000101001000111001100011001001000000000010000000001110000100010000010100000100100101000110100000001010100000011000011010001100000100001101010000100101100000101001000000011000000010000010111010000000001110010010110001000001010110010010010000010101000100000000100100011010011010000010000010100100000110010110000000001000000001010011010101111011001100000111000000010000001110011011000001000111000011011000001111010100100000100011001001000000001010100001000000000001010100010111000110011010001100000110110000000000101010100010000000000010000010010100011111100110000010011000000100100000000010000001011000110000011011000001000001100000000100000100000010000001000000001000100000100010001000011010001001000001011011100101001110010010010000000110000001011100000000100000001000000100010010000001010000000000000011000000101000001000010000101101010000011100010010011000000010000100000001100000010100000110000010000111101000100100010001011000001000010000010000100110000100101001000010000001100001010001010111001000000000001000110001100000000000000000000011001100011101010101011100001000010000110000110011010000000000001100100101011001000010100010010000100000000000000100001101010110001111100010010011001000000000000110001000010000001001100000100000110011010110100010110010000101100000000000010001010001000111</v>
      </c>
      <c r="U2" t="str">
        <f>_xll.RDKit_HashedAtomPairFingerprint($B2)</f>
        <v>11001100000000000000000000000000000000000000000000000000000000000000000000000000000000000000000000001100000000000000000000000000000000000000110000000000000000000000000000000000000000000000000000000000000000000000000000000000000000000000000000000000000000001110000000001110000000000000111100001100100000000000000000000000000010000000000000000000000000001100000000000000000000000000000000000000000000000000000000000000111000000000000000000000000000000000000000001000000000000000000000000000000000001110000000000000000000001110000000000000111000000000000000000000000011000000110000000000000000001000000000000000000000000000000010000000000000000000000000000000000010000000000000001110000000000000000000000000000000000000000000000000000000000000000000000000000000001110000011000000000000001110000000001110111000000000000011100000110000000000000010000000000000001110000000000000000000000000000000000000000000001100000000000000000000000000000000000000000011000000000000001100000000000000000000000000000000000000000000000000110000000000000000000000111011000000110000000000000000000000100000001100000000000000000000000000000000000000000000000000100000000000000000000000110000000000000000001110000000000000000011000000000000000000000000000000000000000000000000001000000000000000000000000000000000000000000000001000100000000000000000000000100000001110000000000000000000000000110000000000000000000000000000000000000010001110000000000000000000000000000000000000000000000000000000000000000000000000000000000000000000000000100000000000110000000000000000000000000000000000000000000000000000000000000000000000000000000000000000000000000000000000000000000000000000000000000000000000000010000000000000000000000000000000000000000000000000000000000000000000000000000000000000000000000000000000000000000000000000000000110011000000000010000000000000001100000000000000000000000000000000000000000000000000000000000000000000000000000000000000000000001000000000000000000000000000000000000000000000000000000000000000000000000000000000000000000000000000000000000000000000000000</v>
      </c>
      <c r="V2" t="str">
        <f>_xll.RDKit_HashedTopologicalTorsionFingerprint($B2)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110000000000000000000000000000000000000000001000100000000000000000000000000000000000000000000000000010000000000000000000000000000000000000000000000000000000110000000000000000000000000000000000000000000000000000000000000000000000000000000000000000000000000000000000000000000000000000000000000000000000000000000000000000000000000000000000000000000000100000001000000000000000000000000000000000000000000000000000000000000000100000001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11000000000000000000000000000000000000000000000011100000000000000000000000000000000000001100000000000000000000000000000000000000000000000000000000000000000011100000000000000000000000000000000000000000000000000000000000000000000000000000000000000000000000000000000000001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</v>
      </c>
      <c r="W2" t="str">
        <f>_xll.RDKit_LayeredFingerprint($B2)</f>
        <v>00000000000000000010100101001110110000010000010110100001001000001000000000010100111001100001110100000000101111000000000100010000100000010000100000000000010100000100110010000000010000010001100101011011000010000000001110000001100001110000100010010100000100000000001000111010000101000000001010000000000001010000000110110010000000000100010000100100000001100010000110000011001000011101000101100100000000011000000011000011000110100000011000000000001101000000000000010000010000010100010010000010000010001101101000100110001101000100001100001101000000100000000000000010001000010000000001000000100101000000101001000010001100000010001100000011010000001000110001000010011010110000000001100000010000000000010001101000000001100001010010000111000110001100000001000000000000000000000000000000001011100100111000100101010000010010010000000000000001000000010001000000111010100001000110010010101001000011010011100000000100000000001000010000000010011001100010100101000100000001000011001000001000000011000000101001011110000100000010101000000000010000000010000010010010001100000100000001100000010010100000010101001000101101001000000001010000010000000000010000000000000010000100000000001100100001000000000001100000100001101000000010100000000000001101010010000010000000000101000000111000000000010001100000000010000111000010100100000011101000010100000000010101000100000000100000101100000010000000000100001010100111000000000111000010000000100000010000000000000100000100000000000000000000100000001010000000001100100000100101000000000100000000000001000001111100000101000001000000101000100000100000000000001000001000001010100000000000000001000101011001000001100000000001000000101000011100100000000010011000000010000100101001000001000000001010101000010000001100010101001010100001000000001000001000010000100000000001100010000000001000001000001000100010101000010001000100000101001001000001000000011000001000000010010100001100001000000010000000000011000000000000000000000110000000010010011100001001010001000000100000000101000010010000000000000100110000010110100000000010001010000010</v>
      </c>
      <c r="X2" t="str">
        <f>_xll.RDKit_PatternFingerprint($B2)</f>
        <v>01010000000001000100000000000000000000010000001010000110000000001000000000000000000000100100000001000001000010000010000000000000000000000000000000010100000000001000000100000101001000000000000000000000001101000010000001000000100000100000000000000000000011000100010000000010000000000101000000010000100000000000000000000100000000010000000001000001000010100000000011000000000000000000000000000100001000000000000000101100100000001000110000110010000000010000001000000000011001000011000000000000101100000100000000000000110001010001000100000100000000000001001000000000000001000000000000000000100100100001000000000000000000000110001000000010000000000000100000000000000001011000000001010001000000000001101000110010010000000000010000000100011000100100000000000010000010000000000000001100001110000000000000000111000000000100100000000010000000000100000000000100000000000000000011010100001101000000000000000000001000000000011010000000000100000000000100000001110000000000010000110001000110000000001001000000000000100001000100000000000000100000000001000001000000000001100001001100110100000000001000001000000010000000011000000010000000000000100000101100000000000000100000011001000111000000100000010010010001000100000000010100000000100010000000000000000010001000000000000000110000000000000010000000000000000100001100000000000000000000000000011000110000000000000000000010000000000000100101001000000001010110110001100101000100000000001011000000000000000000001010001001010000010000100001000000000100000000001001000010000100000000100001000000000000100001000010000000000000010000000010100100000001001001000000000000000100100000000110000000000000000000010000010100000100010000001010000000000001000000000100000000000000000000001000000000010100000000000000001101000000000000001000000000000010000000000010000001000000000011000000010000000011000001000000000000000000000000000000000000000000000000000000000100000001010101000100110110001000000000000000000000000100000000000000110000100000000100001000000000000001100000000100000000000100001000000001110010000000010000000000000110</v>
      </c>
      <c r="Y2" t="str">
        <f>_xll.NCDK_ECFP0($B2)</f>
        <v>00000000000000100000000001000000000000000000000000000000000000000000000000000000000000000000000000000000000000000000000000000000000001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Z2" t="str">
        <f>_xll.NCDK_ECFP2($B2)</f>
        <v>0000000000000010000000001100000000000000000000000000000000000000000000000000000000000000000000000000000000000000000000000000000000000100000000000000000010000000000000000000000000000000000000000000000000000000000000000000000000000000000010000000100000000000000000000000000011000000000000000000000000000000000000000000000000000000000000000000000000000000000000000000000000000000000000000000000000000000000000000000000000000000000000000000000000000000000000000000000000000000000000000000000000000000000000000101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000000000000100000000000010000010000001000000000000000000000000000100</v>
      </c>
      <c r="AA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AB2" t="str">
        <f>_xll.NCDK_ECFP6($B2)</f>
        <v>0000000000000010000000001100000000000000000000000000000000100010000000000000000000000000000000000000000000000000000000010000000000000100000000000000000010010000000000000000000000000000000000000000000000000000000000000010001000000000000010000000100000000000000000000000000011000000000000000000000000000000000000000001000000000000000000000000000000000000000000000000000001000000000001000000000000000000000000000000000001000000000000000000000000000000000000000000000000000000100000000000000000000000000000000101000000000000000000000000000000000000000000000100001000000000000000000000000000000000000000000000000000000000000000000000000000000000000000000000000000000100000000000000000000000000000001001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10000000000000000000000100</v>
      </c>
      <c r="AC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2" t="str">
        <f>_xll.NCDK_FCFP2($B2)</f>
        <v>101100000000000000000000000000000000000000000000000000000000000000000000000000000100000000000000000000000000000000000000000000001000000000000000000000000000000001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1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E2" t="str">
        <f>_xll.NCDK_FCFP4($B2)</f>
        <v>1011000000000000000000000000000000000000000000000000000000000000000000000000000001000000000000000000000000000000000000000000000010000000000000000000000000000000010000000000000000000000000000000000000000000000000000001000000000000000000000000000000000000001000000000000000000000000001000000001000000000000000000000000000000000000000000000000000000000000000000000000100000000000000000000001000000000000000000000000000000000000000000100000000000000000000000000000000000000000000000000000000000000000000000000000000000000000000000000000000000000000000000000000000000000000000000000000000000000000000000000000000000000000000000000000000000000000010000000000000000000000000000000000010000000000000000000000000000000000000000000000000000000000000000000000000000000100100000100000000000000000000000000000000000000000000000000000000000000000000000000000000000000010000000000000000000000000100000000000010000000000000000000000000000000000000000000000000000000000000000000000100000000000000000000000000000000000000000000000000000000000</v>
      </c>
      <c r="AF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2" t="str">
        <f>_xll.NCDK_AtomPairs2DFingerprinter($B2)</f>
        <v>1110000000000000000000000000000000000000000000000000000000000000000000000000001110000000001100000000000000000000000000000000000000000000000000000000000000001110000000000000000000000000000000000000000000000000000000000000000000000000001110000000000100000000010000000000000000000000000000000000000000000000000000001110000000000000000000000000000000000000000000000000000000000000000000000000001110000000000000000000000000000000000000000000000000000000000000000000000000001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</v>
      </c>
      <c r="AH2" t="str">
        <f>_xll.NCDK_EStateFingerprinter($B2)</f>
        <v>0000001010100001001000010000000000100000000000000000000000000000000000000000000</v>
      </c>
      <c r="AI2" t="str">
        <f>_xll.NCDK_ExtendedFingerprinter($B2)</f>
        <v>000000000000001000000000000000001000000000010000000000000000001000000100000001000000000000000010000000000000000000000100000000000000000000001000001000000000000000000000000000000000100100100000000000000000000000010000000000000001010000000000000000000000010100010000000000000000000001100000000000001000000000000000000000000000010000000000000010000000000010000000000000000000000000000000000000000000000000001000011100000000000000100000000000001000001000010100000100000000000000010100000100000000000000000001000000000000000110000000000000100000000000000010000010000000000000000000010000000000001100000000010001100010100010000010000000000000000001000000000000000000000000000001000000000000000100000000000000000000000010000000001000000000000000000010000000001000100100000000100010001000000000110000000000000000000000010000000000000000000000100000000010001000000001000000000000000000100000100000000000000000000000000000000000100000000010000000000010010000010000000000101100010000000000010000000100000001000000000000011001</v>
      </c>
      <c r="AJ2" t="str">
        <f>_xll.NCDK_CDKFingerprinter($B2)</f>
        <v>0000010000000000010000000011000000000010000000000000000010010000000000000001010000001011000000000000000000001010000000000010010010000000000000000000100000000000000001000001000010000100000000000000000000000010100000000100000000010000000001100000000000000000000000000000000000000000000000001000000000001000000000000000000100000000000000100100000000000100000000000000001100000000000000000000000110000000000000000001000000000000000000000000000000010000100000101000000000001011001000000000000000000000000010100100000100000000001000000000000000000011010001100000000000000000000000000000000000001000000001000100000000000000000000100000000000000100000000101000000000000000000000000010000000000100000000000000000000000001000001000000000000000000000001110001000010000000100000000000000000000000000000000000000000000000000000000000000000000010000000000000001000100000000000010100000000000000000000000000000000000000000000001000000000001000000000100000000000001000010000000000000000000000000010000000000000000000110001000000001000000000</v>
      </c>
      <c r="AK2" t="str">
        <f>_xll.NCDK_KlekotaRothFingerprinter($B2)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1011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1000000010000000000000000000000000000000000000000000000000000000000000000000000000000000000000000000000000000000000000000000000000000000000000000000000000000000000000000010000000000000000000000000000000000000000000000000001000000001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1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1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10000000000000000000000000000000000000000110100000000000000000000000000000100000100000000000000000000101000000000000000000000000000000000000000001000000000000001000000000000000000000000000000000000000000000000000000000000000000000000000000000000000000000000000000000000000000000000000000000000000000000000000000000000000000000000000000000000000010000001100000000101100010001001000000000000000000001100000001000011010011000011011001100100010100001010000000100000000000000000000001000001010000000000000000000000000000000000000000000000000000000000000000000000000000000000000000000000000000100000000000000000000000000000000000000000001010000100000000100000000000000000000000000000000000000000000000000000000000000000000000000000000000000000000000000000000000000000000000000000000000000000100000000000000000000000000000000000000000000000000000000000000000000000000000000000000000000000000001100000000001000100000000000000000000000000000000000000010000000000000000000000000000000000000000000000000000010000000000000000000000000000000000000001000000000000000000000000000000000000000000100000000000000000000000000000000000000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2" t="str">
        <f>_xll.NCDK_LingoFingerprinter($B2)</f>
        <v>000000000000000000000000000000100000000000000000000010010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0000000000000000000000000000000000000000000000000000000100000000000000000000000000000000010000000000000000000000000000000000000000000001000000000000001001000000000000000000000000000010000000000000100000010000000000000000000000000000000000000000000000000000000100000000000000000000000000000000000000000000000000000000000000000000000000000000000000000000000010000000100000000000000000000000000000000000000000000000000000010000000100010010000000000000000000000010001000000000000000000000000000000000000000000000100000000000000100001000000000000000000000010000000000000000000000000000000000000000000000000000000000010000000000000000000000000000000000</v>
      </c>
      <c r="AM2" t="str">
        <f>_xll.NCDK_MACCSFingerprinter($B2)</f>
        <v>0000000000000000001000000000000000001000001000000100100000000100010000000001100100000000111100001110000001010101010011011000001110100001100001100110011001110111101110</v>
      </c>
      <c r="AN2" t="str">
        <f>_xll.NCDK_ShortestPathFingerprinter($B2)</f>
        <v>0100000000000100100000000000000010000000110000000010000110000000101110100000000000100000000000000000000000100000000100001000100001000000000010000000000000001000000000000000000000000110000000000000100000000000001001000000000011000001001000000000000010000000000000001000100000000000000000010100000000000000100000000000000000000000000000000010000000000000000010000100000000000000000000000000000000000000000000110000000000000100000100000000010000000000010000000011010000000000000000000001011000000000000000010100000000000000100000000000010001001100000000000000000000000001000000000000100000000010000000000001000000000010000000000000000000000000000000000100010000000000000001000000100010000000100101001001000001001110001100010000000000000000000000000000000000000000000000100010000000000000001010000000000000000000000010000000000000000001110000000000000010000000000000100000000100100000000000000000011100000010000000000000000000000000000000000000000000000000000100000000000000100000000000000000000000101010000000101000000000000000</v>
      </c>
      <c r="AO2" t="str">
        <f>_xll.NCDK_SubstructureFingerprinter($B2)</f>
        <v>1101100000000000000000000000000000000000000000000000000000000000000000000000000000000001000000000000000000000000000000000000000000000000000000100010000000000000000000000000000000000000000000000000000000000000000000000000000000000000000000000000000000000000000000000000000000100000000000000000001000010100001</v>
      </c>
      <c r="AP2" t="str">
        <f>_xll.NCDK_PubchemFingerprinter($B2)</f>
        <v>00000000011100110011000000000000000000000000000000000000000000000000000000000000000000000000000000000000000000000000000000000000000000000000000000000000000000000000000000000000001011000000000000000000000000000000010001000000000000000000000000000000000000000000000000000000000000000001111000000000000100000000000000000000000000000000111000000000100000011000000000000000000000110000000000000010110000000000000000000000100010000000001000100001010100100001000000000000000000000000000000000000001000000000000000000000000000000000100000000001000000000000000000001000100000000000000000011010000010001100000100000000000001000000000000000000000010001000010100100010000010000000000000000011000110001000100011000000100011110000000000000000000000000000000000000000000000000000000000000000000000000000000000000000000000000000000000000000000000000000000000000000000000000000000000000000000000000</v>
      </c>
      <c r="AQ2" s="2">
        <f>_xll.NCDK_MolecularWeight(B2)</f>
        <v>250.29412142388836</v>
      </c>
      <c r="AR2" s="2">
        <f>_xll.NCDK_ExactMass(B2)</f>
        <v>250.13174243599997</v>
      </c>
      <c r="AS2">
        <f>_xll.NCDK_AcidicGroupCount(B2)</f>
        <v>0</v>
      </c>
      <c r="AT2" s="5">
        <f>_xll.RDKit_MolLogP($B2)</f>
        <v>1.6392999999999993</v>
      </c>
      <c r="AU2" s="4">
        <f>_xll.NCDK_ALogP(B2)</f>
        <v>2.1996999999999991</v>
      </c>
      <c r="AV2" s="4">
        <f>_xll.NCDK_XLogP($B2)</f>
        <v>2.1759999999999997</v>
      </c>
      <c r="AW2" s="4">
        <f>_xll.NCDK_MannholdLogP(B2)</f>
        <v>2.34</v>
      </c>
      <c r="AX2" s="4">
        <f>_xll.NCDK_JPlogP(B2)</f>
        <v>1.7050260777332682</v>
      </c>
      <c r="AY2">
        <f>_xll.NCDK_AMolarRefractivity(B2)</f>
        <v>66.252700000000004</v>
      </c>
      <c r="AZ2">
        <f>_xll.NCDK_APol(B2)</f>
        <v>39.488274000000011</v>
      </c>
      <c r="BA2">
        <f>_xll.NCDK_AromaticAtomsCount(B2)</f>
        <v>0</v>
      </c>
      <c r="BB2">
        <f>_xll.NCDK_AromaticBondsCount(B2)</f>
        <v>0</v>
      </c>
      <c r="BC2">
        <f>_xll.NCDK_AtomCount(B2)</f>
        <v>36</v>
      </c>
      <c r="BD2" t="str">
        <f>_xll.NCDK_AutocorrelationCharge(B2)</f>
        <v>0.482364049323966, -0.239230483102807, 0.193743260003086, -0.422975414094056, 0.245070516996786</v>
      </c>
      <c r="BE2" t="str">
        <f>_xll.NCDK_AutocorrelationMass(B2)</f>
        <v>21.0433677091758, 20.6610036641195, 30.570374510169, 39.3180113704083, 36.7520657397667</v>
      </c>
      <c r="BF2" t="str">
        <f>_xll.NCDK_AutocorrelationPolarizability(B2)</f>
        <v>1236.72445709937, 1455.26096710327, 2067.09825744824, 2452.45202784668, 1776.45546782422</v>
      </c>
      <c r="BG2">
        <f>_xll.NCDK_BasicGroupCount(B2)</f>
        <v>0</v>
      </c>
      <c r="BH2" t="str">
        <f>_xll.NCDK_BCUT(B2)</f>
        <v>11.89, 15.9969274797474, -0.279527566151374, 0.285306450703295, 4.45516607690972, 12.225254833975</v>
      </c>
      <c r="BI2">
        <f>_xll.NCDK_BondCount(B2)</f>
        <v>0</v>
      </c>
      <c r="BJ2">
        <f>_xll.NCDK_BPol(B2)</f>
        <v>23.871725999999995</v>
      </c>
      <c r="BK2" t="str">
        <f>_xll.NCDK_CarbonTypes(B2)</f>
        <v>0, 0, 2, 1, 1, 1, 6, 0, 1</v>
      </c>
      <c r="BL2" t="str">
        <f>_xll.NCDK_ChiChain(B2)</f>
        <v>0, 0, 0, 0.0481125224324688, 0.206136035947173, 0, 0, 0, 0.015625, 0.0379976820715334</v>
      </c>
      <c r="BM2" t="str">
        <f>_xll.NCDK_ChiCluster(B2)</f>
        <v>1.29103942781429, 0.0680413817439772, 0.635379749451514, 0.130245735736926, 0.58282022448487, 0.0441941738241592, 0.195368603605389, 0.0360843918243516</v>
      </c>
      <c r="BN2" t="str">
        <f>_xll.NCDK_ChiPathCluster(B2)</f>
        <v>3.75820832838601, 7.24003474940441, 9.47142848690227, 1.60201233255417, 2.48389505922722, 2.76623804293011</v>
      </c>
      <c r="BO2" t="str">
        <f>_xll.NCDK_ChiPath(B2)</f>
        <v>13.1733621074374, 8.60822612591632, 7.53308445980525, 6.57446305443147, 5.83502554474493, 3.66414268256136, 2.81639208561656, 1.24750715936873, 10.5447358277005, 6.47350942312757, 4.82495377161152, 3.84884458919458, 2.7963481600948, 1.78170696456175, 1.19223951604789, 0.520731228864019</v>
      </c>
      <c r="BP2" t="str">
        <f>_xll.NCDK_CPSA(B2)</f>
        <v>#N/A</v>
      </c>
      <c r="BQ2">
        <f>_xll.NCDK_EccentricConnectivityIndex(B2)</f>
        <v>226</v>
      </c>
      <c r="BR2">
        <f>_xll.NCDK_FMF(B2)</f>
        <v>0.72222222222222221</v>
      </c>
      <c r="BS2">
        <f>_xll.NCDK_FractionalPSA(B2)</f>
        <v>0.30092142334124705</v>
      </c>
      <c r="BT2">
        <f>_xll.NCDK_FragmentComplexity(B2)</f>
        <v>1063.05</v>
      </c>
      <c r="BU2" t="str">
        <f>_xll.NCDK_GravitationalIndex(B2)</f>
        <v>#N/A</v>
      </c>
      <c r="BV2">
        <f>_xll.NCDK_HBondAcceptorCount(B2)</f>
        <v>5</v>
      </c>
      <c r="BW2">
        <f>_xll.NCDK_HBondDonorCount(B2)</f>
        <v>2</v>
      </c>
      <c r="BX2">
        <f>_xll.NCDK_HybridizationRatio(B2)</f>
        <v>0.61538461538461542</v>
      </c>
      <c r="BY2" t="str">
        <f>_xll.NCDK_KappaShapeIndices(B2)</f>
        <v>14.409972299169, 5.96982167352538, 2.65927977839335</v>
      </c>
      <c r="BZ2" t="str">
        <f>_xll.NCDK_KierHallSmarts(B2)</f>
        <v>0, 0, 0, 0, 0, 0, 1, 0, 6, 0, 1, 0, 0, 0, 0, 4, 0, 0, 1, 0, 0, 0, 0, 2, 0, 0, 0, 0, 0, 0, 0, 0, 0, 0, 3, 0, 0, 0, 0, 0, 0, 0, 0, 0, 0, 0, 0, 0, 0, 0, 0, 0, 0, 0, 0, 0, 0, 0, 0, 0, 0, 0, 0, 0, 0, 0, 0, 0, 0, 0, 0, 0, 0, 0, 0, 0, 0, 0, 0</v>
      </c>
      <c r="CA2">
        <f>_xll.NCDK_LargestChain(B2)</f>
        <v>9</v>
      </c>
      <c r="CB2">
        <f>_xll.NCDK_LargestPiSystem(B2)</f>
        <v>8</v>
      </c>
      <c r="CC2" t="str">
        <f>_xll.NCDK_LengthOverBreadth(B2)</f>
        <v>#N/A</v>
      </c>
      <c r="CD2">
        <f>_xll.NCDK_LongestAliphaticChain($B2)</f>
        <v>2</v>
      </c>
      <c r="CE2" t="str">
        <f>_xll.NCDK_MDE(B2)</f>
        <v>0, 1.78256861348341, 1.17348231572452, 0.5, 9.28105720195319, 8.27801156561087, 2.82326712400687, 2.67269615442102, 3.03934274260637, 0, 0.75, 0, 0, 0, 0, 0, 0.5, 0, 0</v>
      </c>
      <c r="CF2" t="str">
        <f>_xll.NCDK_MomentOfInertia(B2)</f>
        <v>#N/A</v>
      </c>
      <c r="CG2">
        <f>_xll.NCDK_PetitjeanNumber(B2)</f>
        <v>0.5</v>
      </c>
      <c r="CH2" t="str">
        <f>_xll.NCDK_PetitjeanShapeIndex(B2)</f>
        <v>#N/A</v>
      </c>
      <c r="CI2">
        <f>_xll.NCDK_RotatableBondsCount(B2)</f>
        <v>2</v>
      </c>
      <c r="CJ2">
        <f>_xll.NCDK_RuleOfFive(B2)</f>
        <v>0</v>
      </c>
      <c r="CK2" t="str">
        <f>_xll.NCDK_SmallRing(B2)</f>
        <v>2, 0, 2, 0, 0, 0, 0, 1, 1, 0, 0</v>
      </c>
      <c r="CL2">
        <f>_xll.NCDK_TPSA(B2)</f>
        <v>75.27000000000001</v>
      </c>
      <c r="CM2">
        <f>_xll.NCDK_VABC(B2)</f>
        <v>246.50970715028382</v>
      </c>
      <c r="CN2">
        <f>_xll.NCDK_VAdjMa(B2)</f>
        <v>5.2479275134435852</v>
      </c>
      <c r="CO2" s="2">
        <f>_xll.NCDK_MolecularWeight(B2)</f>
        <v>250.29412142388836</v>
      </c>
      <c r="CP2" s="3">
        <f>_xll.NCDK_ExactMass(B2)</f>
        <v>250.13174243599997</v>
      </c>
      <c r="CQ2" t="str">
        <f>_xll.NCDK_WeightedPath(B2)</f>
        <v>35.9822147160759, 1.99901192867088, 13.5466431850826, 7.60403910050065, 5.94260408458194</v>
      </c>
      <c r="CR2" t="str">
        <f>_xll.NCDK_WHIM(B2)</f>
        <v>#N/A</v>
      </c>
      <c r="CS2" t="str">
        <f>_xll.NCDK_WienerNumbers(B2)</f>
        <v>537, 35</v>
      </c>
      <c r="CT2">
        <f>_xll.NCDK_ZagrebIndex(B2)</f>
        <v>92</v>
      </c>
    </row>
    <row r="3" spans="1:98" ht="18" customHeight="1">
      <c r="A3" t="s">
        <v>53</v>
      </c>
      <c r="B3" t="s">
        <v>47</v>
      </c>
      <c r="C3" t="str">
        <f>_xll.NCDK_MolBlock(B3)</f>
        <v xml:space="preserve">
       CDK1117190132
  1  0  0  0  0  0  0  0  0  0999 V2000
    0.0000    0.0000    0.0000 C   0  0  0  0  0  0  0  0  0  0  0  0
M  END
</v>
      </c>
      <c r="D3" t="str">
        <f>_xll.RDKit_MolBlock($F3)</f>
        <v xml:space="preserve">
     RDKit          2D
  1  0  0  0  0  0  0  0  0  0999 V2000
    0.0000    0.0000    0.0000 C   0  0  0  0  0  0  0  0  0  0  0  0
M  END
</v>
      </c>
      <c r="E3" t="str">
        <f>_xll.NCDK_SMILES($D3)</f>
        <v>C</v>
      </c>
      <c r="F3" t="str">
        <f>_xll.RDKit_Smiles($C3)</f>
        <v>C</v>
      </c>
      <c r="G3" t="str">
        <f>_xll.NCDK_InChI($B3)</f>
        <v>InChI=1S/CH4/h1H4</v>
      </c>
      <c r="H3" t="str">
        <f>_xll.RDKit_InChI(E3)</f>
        <v>InChI=1S/CH4/h1H4</v>
      </c>
      <c r="I3" t="b">
        <f t="shared" ref="I3:I12" si="1">($G3=$H3)</f>
        <v>1</v>
      </c>
      <c r="J3" t="str">
        <f>_xll.NCDK_InChIKey($B3)</f>
        <v>VNWKTOKETHGBQD-UHFFFAOYSA-N</v>
      </c>
      <c r="K3" t="str">
        <f>_xll.RDKit_InchiKey($B3)</f>
        <v>VNWKTOKETHGBQD-UHFFFAOYSA-N</v>
      </c>
      <c r="L3" s="7">
        <f>_xll.NCDK_Tanimoto($AA3,$AA4)</f>
        <v>0</v>
      </c>
      <c r="M3" s="7">
        <f>_xll.RDKit_TanimotoSimilarity($AA3, $AA4)</f>
        <v>0</v>
      </c>
      <c r="N3" t="str">
        <f>_xll.NCDK(N$1,$B3)</f>
        <v>0000000000000000000000000000000000000000000000000000000000000000000000000000000000000000000000000000000000000000000000000000000000000000000000000000000000000001000000</v>
      </c>
      <c r="O3" t="str">
        <f>_xll.RDKit_MACCSFingerprint($B3)</f>
        <v>00000000000000000000000000000000000000000000000000000000000000000000000000000000000000000000000000000000000000000000000000000000000000000000000000000000000000001000000</v>
      </c>
      <c r="P3" t="b">
        <f t="shared" si="0"/>
        <v>1</v>
      </c>
      <c r="Q3" s="7">
        <f>_xll.RDKit_QED($B3)</f>
        <v>0.35978493788397009</v>
      </c>
      <c r="R3" t="str">
        <f>_xll.RDKit_AtomPairFingerprint($B3)</f>
        <v>{"size":8388608,"nonzero":{}}</v>
      </c>
      <c r="S3" t="str">
        <f>_xll.RDKit_MorganFingerprint($B3,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3" t="str">
        <f>_xll.RDKit_RDKFingerprint($B3)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U3" t="str">
        <f>_xll.RDKit_HashedAtomPairFingerprint($B3)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3" t="str">
        <f>_xll.RDKit_HashedTopologicalTorsionFingerprint($B3)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3" t="str">
        <f>_xll.RDKit_LayeredFingerprint($B3)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3" t="str">
        <f>_xll.RDKit_PatternFingerprint($B3)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Y3" t="str">
        <f>_xll.NCDK_ECFP0($B3)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Z3" t="str">
        <f>_xll.NCDK_ECFP2($B3)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3" t="str">
        <f>_xll.NCDK_ECFP6($B3)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3" t="str">
        <f>_xll.NCDK_FCFP2($B3)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3" t="str">
        <f>_xll.NCDK_FCFP4($B3)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3" t="str">
        <f>_xll.NCDK_AtomPairs2DFingerprinter($B3)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3" t="str">
        <f>_xll.NCDK_EStateFingerprinter($B3)</f>
        <v>0000000000000000000000000000000000000000000000000000000000000000000000000000000</v>
      </c>
      <c r="AI3" t="str">
        <f>_xll.NCDK_ExtendedFingerprinter($B3)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</v>
      </c>
      <c r="AJ3" t="str">
        <f>_xll.NCDK_CDKFingerprinter($B3)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3" t="str">
        <f>_xll.NCDK_KlekotaRothFingerprinter($B3)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3" t="str">
        <f>_xll.NCDK_LingoFingerprinter($B3)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M3" t="str">
        <f>_xll.NCDK_MACCSFingerprinter($B3)</f>
        <v>0000000000000000000000000000000000000000000000000000000000000000000000000000000000000000000000000000000000000000000000000000000000000000000000000000000000000001000000</v>
      </c>
      <c r="AN3" t="str">
        <f>_xll.NCDK_ShortestPathFingerprinter($B3)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O3" t="str">
        <f>_xll.NCDK_SubstructureFingerprinter($B3)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P3" t="str">
        <f>_xll.NCDK_PubchemFingerprinter($B3)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Q3" s="2">
        <f>_xll.NCDK_MolecularWeight(B3)</f>
        <v>16.042498912091162</v>
      </c>
      <c r="AR3" s="2">
        <f>_xll.NCDK_ExactMass(B3)</f>
        <v>16.031300127999998</v>
      </c>
      <c r="AS3">
        <f>_xll.NCDK_AcidicGroupCount(B3)</f>
        <v>0</v>
      </c>
      <c r="AT3" s="5">
        <f>_xll.RDKit_MolLogP($B3)</f>
        <v>0.6361</v>
      </c>
      <c r="AU3" s="4">
        <f>_xll.NCDK_ALogP(B3)</f>
        <v>0</v>
      </c>
      <c r="AV3" s="4">
        <f>_xll.NCDK_XLogP($B3)</f>
        <v>0.73899999999999999</v>
      </c>
      <c r="AW3" s="4">
        <f>_xll.NCDK_MannholdLogP(B3)</f>
        <v>1.57</v>
      </c>
      <c r="AX3" s="4" t="e">
        <f>_xll.NCDK_JPlogP(B3)</f>
        <v>#NUM!</v>
      </c>
      <c r="AY3">
        <f>_xll.NCDK_AMolarRefractivity(B3)</f>
        <v>0</v>
      </c>
      <c r="AZ3">
        <f>_xll.NCDK_APol(B3)</f>
        <v>4.4271719999999997</v>
      </c>
      <c r="BA3">
        <f>_xll.NCDK_AromaticAtomsCount(B3)</f>
        <v>0</v>
      </c>
      <c r="BB3">
        <f>_xll.NCDK_AromaticBondsCount(B3)</f>
        <v>0</v>
      </c>
      <c r="BC3">
        <f>_xll.NCDK_AtomCount(B3)</f>
        <v>5</v>
      </c>
      <c r="BD3" t="str">
        <f>_xll.NCDK_AutocorrelationCharge(B3)</f>
        <v>0, 0, 0, 0, 0</v>
      </c>
      <c r="BE3" t="str">
        <f>_xll.NCDK_AutocorrelationMass(B3)</f>
        <v>1, 0, 0, 0, 0</v>
      </c>
      <c r="BF3" t="str">
        <f>_xll.NCDK_AutocorrelationPolarizability(B3)</f>
        <v>6.822544, 0, 0, 0, 0</v>
      </c>
      <c r="BG3">
        <f>_xll.NCDK_BasicGroupCount(B3)</f>
        <v>0</v>
      </c>
      <c r="BH3" t="str">
        <f>_xll.NCDK_BCUT(B3)</f>
        <v>12, 12, -0.0779229231460157, -0.0779229231460157, 2.612, 2.612</v>
      </c>
      <c r="BI3">
        <f>_xll.NCDK_BondCount(B3)</f>
        <v>0</v>
      </c>
      <c r="BJ3">
        <f>_xll.NCDK_BPol(B3)</f>
        <v>4.3728280000000002</v>
      </c>
      <c r="BK3" t="str">
        <f>_xll.NCDK_CarbonTypes(B3)</f>
        <v>0, 0, 0, 0, 0, 0, 0, 0, 0</v>
      </c>
      <c r="BL3" t="str">
        <f>_xll.NCDK_ChiChain(B3)</f>
        <v>0, 0, 0, 0, 0, 0, 0, 0, 0, 0</v>
      </c>
      <c r="BM3" t="str">
        <f>_xll.NCDK_ChiCluster(B3)</f>
        <v>0, 0, 0, 0, 0, 0, 0, 0</v>
      </c>
      <c r="BN3" t="str">
        <f>_xll.NCDK_ChiPathCluster(B3)</f>
        <v>0, 0, 0, 0, 0, 0</v>
      </c>
      <c r="BO3" t="str">
        <f>_xll.NCDK_ChiPath(B3)</f>
        <v>0, 0, 0, 0, 0, 0, 0, 0, 0, 0, 0, 0, 0, 0, 0, 0</v>
      </c>
      <c r="BP3" t="str">
        <f>_xll.NCDK_CPSA(B3)</f>
        <v>#N/A</v>
      </c>
      <c r="BQ3">
        <f>_xll.NCDK_EccentricConnectivityIndex(B3)</f>
        <v>0</v>
      </c>
      <c r="BR3">
        <f>_xll.NCDK_FMF(B3)</f>
        <v>0</v>
      </c>
      <c r="BS3">
        <f>_xll.NCDK_FractionalPSA(B3)</f>
        <v>0</v>
      </c>
      <c r="BT3">
        <f>_xll.NCDK_FragmentComplexity(B3)</f>
        <v>16</v>
      </c>
      <c r="BU3" t="str">
        <f>_xll.NCDK_GravitationalIndex(B3)</f>
        <v>#N/A</v>
      </c>
      <c r="BV3">
        <f>_xll.NCDK_HBondAcceptorCount(B3)</f>
        <v>0</v>
      </c>
      <c r="BW3">
        <f>_xll.NCDK_HBondDonorCount(B3)</f>
        <v>0</v>
      </c>
      <c r="BX3">
        <f>_xll.NCDK_HybridizationRatio(B3)</f>
        <v>1</v>
      </c>
      <c r="BY3" t="str">
        <f>_xll.NCDK_KappaShapeIndices(B3)</f>
        <v>0, 0, 0</v>
      </c>
      <c r="BZ3" t="str">
        <f>_xll.NCDK_KierHallSmarts(B3)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CA3">
        <f>_xll.NCDK_LargestChain(B3)</f>
        <v>0</v>
      </c>
      <c r="CB3">
        <f>_xll.NCDK_LargestPiSystem(B3)</f>
        <v>0</v>
      </c>
      <c r="CC3" t="str">
        <f>_xll.NCDK_LengthOverBreadth(B3)</f>
        <v>#N/A</v>
      </c>
      <c r="CD3">
        <f>_xll.NCDK_LongestAliphaticChain($B3)</f>
        <v>0</v>
      </c>
      <c r="CE3" t="str">
        <f>_xll.NCDK_MDE(B3)</f>
        <v>0, 0, 0, 0, 0, 0, 0, 0, 0, 0, 0, 0, 0, 0, 0, 0, 0, 0, 0</v>
      </c>
      <c r="CF3" t="str">
        <f>_xll.NCDK_MomentOfInertia(B3)</f>
        <v>#N/A</v>
      </c>
      <c r="CG3">
        <f>_xll.NCDK_PetitjeanNumber(B3)</f>
        <v>0</v>
      </c>
      <c r="CH3" t="str">
        <f>_xll.NCDK_PetitjeanShapeIndex(B3)</f>
        <v>#N/A</v>
      </c>
      <c r="CI3">
        <f>_xll.NCDK_RotatableBondsCount(B3)</f>
        <v>0</v>
      </c>
      <c r="CJ3">
        <f>_xll.NCDK_RuleOfFive(B3)</f>
        <v>0</v>
      </c>
      <c r="CK3" t="str">
        <f>_xll.NCDK_SmallRing(B3)</f>
        <v>0, 0, 0, 0, 0, 0, 0, 0, 0, 0, 0</v>
      </c>
      <c r="CL3">
        <f>_xll.NCDK_TPSA(B3)</f>
        <v>0</v>
      </c>
      <c r="CM3">
        <f>_xll.NCDK_VABC(B3)</f>
        <v>25.852443326666702</v>
      </c>
      <c r="CN3">
        <f>_xll.NCDK_VAdjMa(B3)</f>
        <v>0</v>
      </c>
      <c r="CO3" s="2">
        <f>_xll.NCDK_MolecularWeight(B3)</f>
        <v>16.042498912091162</v>
      </c>
      <c r="CP3" s="3">
        <f>_xll.NCDK_ExactMass(B3)</f>
        <v>16.031300127999998</v>
      </c>
      <c r="CQ3" t="str">
        <f>_xll.NCDK_WeightedPath(B3)</f>
        <v>1, 1, 0, 0, 0</v>
      </c>
      <c r="CR3" t="str">
        <f>_xll.NCDK_WHIM(B3)</f>
        <v>#N/A</v>
      </c>
      <c r="CS3" t="str">
        <f>_xll.NCDK_WienerNumbers(B3)</f>
        <v>0, 0</v>
      </c>
      <c r="CT3">
        <f>_xll.NCDK_ZagrebIndex(B3)</f>
        <v>0</v>
      </c>
    </row>
    <row r="4" spans="1:98" ht="18" customHeight="1">
      <c r="A4" t="s">
        <v>54</v>
      </c>
      <c r="B4" t="s">
        <v>0</v>
      </c>
      <c r="C4" t="str">
        <f>_xll.NCDK_MolBlock(B4)</f>
        <v xml:space="preserve">
       CDK1117190132
  4  3  0  0  0  0  0  0  0  0999 V2000
    0.0000    0.0000    0.0000 C   0  0  0  0  0  0  0  0  0  0  0  0
    0.0000    0.0000    0.0000 C   0  0  0  0  0  0  0  0  0  0  0  0
    0.0000    0.0000    0.0000 O   0  0  0  0  0  0  0  0  0  0  0  0
    0.0000    0.0000    0.0000 O   0  0  0  0  0  0  0  0  0  0  0  0
  1  2  1  0  0  0  0 
  2  3  2  0  0  0  0 
  2  4  1  0  0  0  0 
M  END
</v>
      </c>
      <c r="D4" t="str">
        <f>_xll.RDKit_MolBlock($F4)</f>
        <v xml:space="preserve">
     RDKit          2D
  4  3  0  0  0  0  0  0  0  0999 V2000
    0.0000    0.0000    0.0000 C   0  0  0  0  0  0  0  0  0  0  0  0
    1.2990    0.7500    0.0000 C   0  0  0  0  0  0  0  0  0  0  0  0
    1.2990    2.2500    0.0000 O   0  0  0  0  0  0  0  0  0  0  0  0
    2.5981   -0.0000    0.0000 O   0  0  0  0  0  0  0  0  0  0  0  0
  1  2  1  0
  2  3  2  0
  2  4  1  0
M  END
</v>
      </c>
      <c r="E4" t="str">
        <f>_xll.NCDK_SMILES($D4)</f>
        <v>CC(=O)O</v>
      </c>
      <c r="F4" t="str">
        <f>_xll.RDKit_Smiles($C4)</f>
        <v>CC(=O)O</v>
      </c>
      <c r="G4" t="str">
        <f>_xll.NCDK_InChI($B4)</f>
        <v>InChI=1S/C2H4O2/c1-2(3)4/h1H3,(H,3,4)</v>
      </c>
      <c r="H4" t="str">
        <f>_xll.RDKit_InChI(E4)</f>
        <v>InChI=1S/C2H4O2/c1-2(3)4/h1H3,(H,3,4)</v>
      </c>
      <c r="I4" t="b">
        <f t="shared" si="1"/>
        <v>1</v>
      </c>
      <c r="J4" t="str">
        <f>_xll.NCDK_InChIKey($B4)</f>
        <v>QTBSBXVTEAMEQO-UHFFFAOYSA-N</v>
      </c>
      <c r="K4" t="str">
        <f>_xll.RDKit_InchiKey($B4)</f>
        <v>QTBSBXVTEAMEQO-UHFFFAOYSA-N</v>
      </c>
      <c r="L4" s="7">
        <f>_xll.NCDK_Tanimoto($AA4,$AA5)</f>
        <v>0</v>
      </c>
      <c r="M4" s="7">
        <f>_xll.RDKit_TanimotoSimilarity($AA4, $AA5)</f>
        <v>0</v>
      </c>
      <c r="N4" t="str">
        <f>_xll.NCDK(N$1,$B4)</f>
        <v>0000000000000000000000000000000000000000000000000000000000000000000000000000000000000000000000000000000000000000000000000010000000000000001000000000000001001011000100</v>
      </c>
      <c r="O4" t="str">
        <f>_xll.RDKit_MACCSFingerprint($B4)</f>
        <v>00000000000000000000000000000000000000000000000000000000000000000000000000000000000000000000000000000000000000000000000000010000000000000001000000000000001001011000100</v>
      </c>
      <c r="P4" t="b">
        <f t="shared" si="0"/>
        <v>1</v>
      </c>
      <c r="Q4" s="7">
        <f>_xll.RDKit_QED($B4)</f>
        <v>0.42988288320012169</v>
      </c>
      <c r="R4" t="str">
        <f>_xll.RDKit_AtomPairFingerprint($B4)</f>
        <v>{"size":8388608,"nonzero":{705569:1,1590306:1,1590625:1,1721378:1,1721697:1,1723426:1}}</v>
      </c>
      <c r="S4" t="str">
        <f>_xll.RDKit_MorganFingerprint($B4,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T4" t="str">
        <f>_xll.RDKit_RDKFingerprint($B4)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10000000000000000000000000000000000000000000000000000000000000001000000000000000000000000000000000000000000000000000000000000000000000000000000000100000000000000000000000000000000000000000000000000000000000000000000000000000100000000000000000000000000000100000000000000000000000000000000000000000000000000000000000000000000000000000000000000000000000000000000000000000000000000001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010000000000000000000000000000000000000000000000000000000010000000000000000000000000000000000000000000000000000000000000000000000000100000000000000000000000000000000000000000000000000000000000000000000000000000000000000000000000000000000000000000000000000000000000000000000</v>
      </c>
      <c r="U4" t="str">
        <f>_xll.RDKit_HashedAtomPairFingerprint($B4)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1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</v>
      </c>
      <c r="V4" t="str">
        <f>_xll.RDKit_HashedTopologicalTorsionFingerprint($B4)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4" t="str">
        <f>_xll.RDKit_LayeredFingerprint($B4)</f>
        <v>00000000000000000000000000001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100000000000000000000000000000000000000000100000000000000000000000000000000000000000000000000000000000000000000000000000000000000000000000000000000000000001000000000000000000000000000000000000000000000000000000000000000000000000000000000000000000000000000000000000000000000000001000000000000011000000000000000000000000000000000000000000000000000000000000001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000000000000001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1100000000000000000000000000000000000000000000000000000000000000000000000000000000000000000000000010000000000001000000000000000000000000000000000000000000000000000000000000000000000000000000000000000000000000000000000000000000000000000000000000000000000000000000000</v>
      </c>
      <c r="X4" t="str">
        <f>_xll.RDKit_PatternFingerprint($B4)</f>
        <v>00000000000000000000000000000000000000000000000000000110000000000000000000000000000000000000000000000000000000000000000000000000000000000000000000000000000000000000000000000100000000000000000000000000000000000000000001000000000000000000000000000000000000000000000000000000000000000000000000000000000000000000000000000000000000000000000000000000000000000000000000000000000000000000000000000000000000000000000010000000000000000000010000000000000000000000000000000000010000000000000000000000000000000000000000000000000000000000000000000000000000000000000000000000000000000000000000000000000000000000000000100000000000000100001000000001000000000000000000000000000000000000000000000000000000000000000000000010000000000000000000000000000000000000000000000000000010010000000000000000001000000000000000000000000000000000000000000000000000000000000000000000000000000000000001000000001000000000000000000000000000000000000000000000000000000000000000000100011000000000000000000001000000000000000000000000000000000001000000000000000000100000000001000100000000000000000000000100000000000000000000000000000000000000000000000000000000001000000000000000000000000000000000000000000000000000000000000010010000000100000000000000000000000000000000000100000010000000000000000000000000000000000000000000000000000100000100000000000000000000000000000000000000000000000000000000000000000000100000000000000000000000000000000000000000000000000001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10000000000000000000000000000</v>
      </c>
      <c r="Y4" t="str">
        <f>_xll.NCDK_ECFP0($B4)</f>
        <v>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Z4" t="str">
        <f>_xll.NCDK_ECFP2($B4)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AA4" t="str">
        <f>_xll.NCDK_ECFP4($B4)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AB4" t="str">
        <f>_xll.NCDK_ECFP6($B4)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AC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4" t="str">
        <f>_xll.NCDK_FCFP2($B4)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AE4" t="str">
        <f>_xll.NCDK_FCFP4($B4)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AF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4" t="str">
        <f>_xll.NCDK_AtomPairs2DFingerprinter($B4)</f>
        <v>101000000000000000000000000000000000000000000000000000000000000000000000000000001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4" t="str">
        <f>_xll.NCDK_EStateFingerprinter($B4)</f>
        <v>0000001000000001000000000000000001100000000000000000000000000000000000000000000</v>
      </c>
      <c r="AI4" t="str">
        <f>_xll.NCDK_ExtendedFingerprinter($B4)</f>
        <v>0000000000000000000000000000000000000000000000000000000000000000000000000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10000000000000000000000000000000000000000001000</v>
      </c>
      <c r="AJ4" t="str">
        <f>_xll.NCDK_CDKFingerprinter($B4)</f>
        <v>00000000000000000000000000000000000000000000000000000000000000000000000000000000000010100000000000000000000000000000000000000000000000000000000000000000000000000000000000000000000000000000000000000000000000000000000000000000000000000000001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</v>
      </c>
      <c r="AK4" t="str">
        <f>_xll.NCDK_KlekotaRothFingerprinter($B4)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10000000000000000000000000000000000000000000000000000000000000000000001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</v>
      </c>
      <c r="AL4" t="str">
        <f>_xll.NCDK_LingoFingerprinter($B4)</f>
        <v>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M4" t="str">
        <f>_xll.NCDK_MACCSFingerprinter($B4)</f>
        <v>0000000000000000000000000000000000000000000000000000000000000000000000000000000000000000000000000000000000000000000000000010000000000000001000000000000001001011000100</v>
      </c>
      <c r="AN4" t="str">
        <f>_xll.NCDK_ShortestPathFingerprinter($B4)</f>
        <v>0000000000000000000000000000000000000000000000000000000000001000000000000000000000000000000000000000000000000000000100000000100000000000000010000000000000000000000000000000000000000000000000000000000000000000000000000000000000000000000000000001000010000000000000001000000000000000000000000000000000100000000000000000000000000000000000000000000000000000000000000000000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</v>
      </c>
      <c r="AO4" t="str">
        <f>_xll.NCDK_SubstructureFingerprinter($B4)</f>
        <v>1000000000000000000000000000000000000000000000000000000000000000000000000000000000010001000000000000000000000000000000000000000000000000000000000000000000000000000000000000000000000000000000000000000000000000000000000000000000000000000000000000000000000000000000000000000000000000000000000000001000010000000</v>
      </c>
      <c r="AP4" t="str">
        <f>_xll.NCDK_PubchemFingerprinter($B4)</f>
        <v>000000000100000000110000000000000000000000000000000000000000000000000000000000000000000000000000000000000000000000000000000000000000000000000000000000000000000000000000000000000000000000000000000000000000000000000000000000000000000000000000000000000000000000000000000000000000000000011010000000000000000000001000000000000000000000000000000000001000000010000000000000000000001000001000000000000000000000000010000000000000100000000000000000001001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Q4" s="2">
        <f>_xll.NCDK_MolecularWeight(B4)</f>
        <v>60.052044664017956</v>
      </c>
      <c r="AR4" s="2">
        <f>_xll.NCDK_ExactMass(B4)</f>
        <v>60.021129367999997</v>
      </c>
      <c r="AS4">
        <f>_xll.NCDK_AcidicGroupCount(B4)</f>
        <v>1</v>
      </c>
      <c r="AT4" s="5">
        <f>_xll.RDKit_MolLogP($B4)</f>
        <v>9.0899999999999925E-2</v>
      </c>
      <c r="AU4" s="4">
        <f>_xll.NCDK_ALogP(B4)</f>
        <v>-0.22990000000000016</v>
      </c>
      <c r="AV4" s="4">
        <f>_xll.NCDK_XLogP($B4)</f>
        <v>-0.08</v>
      </c>
      <c r="AW4" s="4">
        <f>_xll.NCDK_MannholdLogP(B4)</f>
        <v>1.46</v>
      </c>
      <c r="AX4" s="4">
        <f>_xll.NCDK_JPlogP(B4)</f>
        <v>-0.27735415884610526</v>
      </c>
      <c r="AY4">
        <f>_xll.NCDK_AMolarRefractivity(B4)</f>
        <v>12.643699999999999</v>
      </c>
      <c r="AZ4">
        <f>_xll.NCDK_APol(B4)</f>
        <v>7.7911719999999995</v>
      </c>
      <c r="BA4">
        <f>_xll.NCDK_AromaticAtomsCount(B4)</f>
        <v>0</v>
      </c>
      <c r="BB4">
        <f>_xll.NCDK_AromaticBondsCount(B4)</f>
        <v>0</v>
      </c>
      <c r="BC4">
        <f>_xll.NCDK_AtomCount(B4)</f>
        <v>8</v>
      </c>
      <c r="BD4" t="str">
        <f>_xll.NCDK_AutocorrelationCharge(B4)</f>
        <v>0.194598407923705, -0.0910121789036757, -0.00628702505817703, 0, 0</v>
      </c>
      <c r="BE4" t="str">
        <f>_xll.NCDK_AutocorrelationMass(B4)</f>
        <v>5.54893807108189, 3.66418395426513, 4.43865298980608, 0, 0</v>
      </c>
      <c r="BF4" t="str">
        <f>_xll.NCDK_AutocorrelationPolarizability(B4)</f>
        <v>58.780575625, 47.106336, 38.8410481875, 0, 0</v>
      </c>
      <c r="BG4">
        <f>_xll.NCDK_BasicGroupCount(B4)</f>
        <v>0</v>
      </c>
      <c r="BH4" t="str">
        <f>_xll.NCDK_BCUT(B4)</f>
        <v>11.9966879762366, 15.9982572603197, -0.351666803410558, 0.275648439067482, 3.09299617864267, 4.35788090208676</v>
      </c>
      <c r="BI4">
        <f>_xll.NCDK_BondCount(B4)</f>
        <v>0</v>
      </c>
      <c r="BJ4">
        <f>_xll.NCDK_BPol(B4)</f>
        <v>5.3308280000000003</v>
      </c>
      <c r="BK4" t="str">
        <f>_xll.NCDK_CarbonTypes(B4)</f>
        <v>0, 0, 1, 0, 0, 1, 0, 0, 0</v>
      </c>
      <c r="BL4" t="str">
        <f>_xll.NCDK_ChiChain(B4)</f>
        <v>0, 0, 0, 0, 0, 0, 0, 0, 0, 0</v>
      </c>
      <c r="BM4" t="str">
        <f>_xll.NCDK_ChiCluster(B4)</f>
        <v>0.577350269189626, 0, 0, 0, 0.0912870929175277, 0, 0, 0</v>
      </c>
      <c r="BN4" t="str">
        <f>_xll.NCDK_ChiPathCluster(B4)</f>
        <v>0, 0, 0, 0, 0, 0</v>
      </c>
      <c r="BO4" t="str">
        <f>_xll.NCDK_ChiPath(B4)</f>
        <v>3.57735026918963, 1.73205080756888, 1.73205080756888, 0, 0, 0, 0, 0, 2.35546188596382, 0.927730942981911, 0.519018035899438, 0, 0, 0, 0, 0</v>
      </c>
      <c r="BP4" t="str">
        <f>_xll.NCDK_CPSA(B4)</f>
        <v>#N/A</v>
      </c>
      <c r="BQ4">
        <f>_xll.NCDK_EccentricConnectivityIndex(B4)</f>
        <v>9</v>
      </c>
      <c r="BR4">
        <f>_xll.NCDK_FMF(B4)</f>
        <v>0</v>
      </c>
      <c r="BS4">
        <f>_xll.NCDK_FractionalPSA(B4)</f>
        <v>0.62144781967398288</v>
      </c>
      <c r="BT4">
        <f>_xll.NCDK_FragmentComplexity(B4)</f>
        <v>37.020000000000003</v>
      </c>
      <c r="BU4" t="str">
        <f>_xll.NCDK_GravitationalIndex(B4)</f>
        <v>#N/A</v>
      </c>
      <c r="BV4">
        <f>_xll.NCDK_HBondAcceptorCount(B4)</f>
        <v>2</v>
      </c>
      <c r="BW4">
        <f>_xll.NCDK_HBondDonorCount(B4)</f>
        <v>1</v>
      </c>
      <c r="BX4">
        <f>_xll.NCDK_HybridizationRatio(B4)</f>
        <v>0.5</v>
      </c>
      <c r="BY4" t="str">
        <f>_xll.NCDK_KappaShapeIndices(B4)</f>
        <v>4, 1.33333333333333, #N/A</v>
      </c>
      <c r="BZ4" t="str">
        <f>_xll.NCDK_KierHallSmarts(B4)</f>
        <v>0, 0, 0, 0, 0, 0, 1, 0, 0, 0, 0, 0, 0, 0, 0, 1, 0, 0, 0, 0, 0, 0, 0, 0, 0, 0, 0, 0, 0, 0, 0, 0, 0, 1, 1, 0, 0, 0, 0, 0, 0, 0, 0, 0, 0, 0, 0, 0, 0, 0, 0, 0, 0, 0, 0, 0, 0, 0, 0, 0, 0, 0, 0, 0, 0, 0, 0, 0, 0, 0, 0, 0, 0, 0, 0, 0, 0, 0, 0</v>
      </c>
      <c r="CA4">
        <f>_xll.NCDK_LargestChain(B4)</f>
        <v>3</v>
      </c>
      <c r="CB4">
        <f>_xll.NCDK_LargestPiSystem(B4)</f>
        <v>2</v>
      </c>
      <c r="CC4" t="str">
        <f>_xll.NCDK_LengthOverBreadth(B4)</f>
        <v>#N/A</v>
      </c>
      <c r="CD4">
        <f>_xll.NCDK_LongestAliphaticChain($B4)</f>
        <v>2</v>
      </c>
      <c r="CE4" t="str">
        <f>_xll.NCDK_MDE(B4)</f>
        <v>0, 0, 1, 0, 0, 0, 0, 0, 0, 0, 0.5, 0, 0, 0, 0, 0, 0, 0, 0</v>
      </c>
      <c r="CF4" t="str">
        <f>_xll.NCDK_MomentOfInertia(B4)</f>
        <v>#N/A</v>
      </c>
      <c r="CG4">
        <f>_xll.NCDK_PetitjeanNumber(B4)</f>
        <v>0.5</v>
      </c>
      <c r="CH4" t="str">
        <f>_xll.NCDK_PetitjeanShapeIndex(B4)</f>
        <v>#N/A</v>
      </c>
      <c r="CI4">
        <f>_xll.NCDK_RotatableBondsCount(B4)</f>
        <v>0</v>
      </c>
      <c r="CJ4">
        <f>_xll.NCDK_RuleOfFive(B4)</f>
        <v>0</v>
      </c>
      <c r="CK4" t="str">
        <f>_xll.NCDK_SmallRing(B4)</f>
        <v>0, 0, 0, 0, 0, 0, 0, 0, 0, 0, 0</v>
      </c>
      <c r="CL4">
        <f>_xll.NCDK_TPSA(B4)</f>
        <v>37.299999999999997</v>
      </c>
      <c r="CM4">
        <f>_xll.NCDK_VABC(B4)</f>
        <v>58.092422652855603</v>
      </c>
      <c r="CN4">
        <f>_xll.NCDK_VAdjMa(B4)</f>
        <v>2.5849625007211561</v>
      </c>
      <c r="CO4" s="2">
        <f>_xll.NCDK_MolecularWeight(B4)</f>
        <v>60.052044664017956</v>
      </c>
      <c r="CP4" s="3">
        <f>_xll.NCDK_ExactMass(B4)</f>
        <v>60.021129367999997</v>
      </c>
      <c r="CQ4" t="str">
        <f>_xll.NCDK_WeightedPath(B4)</f>
        <v>6.73205080756888, 1.68301270189222, 4.48803387171259, 4.48803387171259, 0</v>
      </c>
      <c r="CR4" t="str">
        <f>_xll.NCDK_WHIM(B4)</f>
        <v>#N/A</v>
      </c>
      <c r="CS4" t="str">
        <f>_xll.NCDK_WienerNumbers(B4)</f>
        <v>9, 0</v>
      </c>
      <c r="CT4">
        <f>_xll.NCDK_ZagrebIndex(B4)</f>
        <v>12</v>
      </c>
    </row>
    <row r="5" spans="1:98" ht="18" customHeight="1">
      <c r="A5" t="s">
        <v>55</v>
      </c>
      <c r="B5" t="s">
        <v>51</v>
      </c>
      <c r="C5" t="str">
        <f>_xll.NCDK_MolBlock(B5)</f>
        <v xml:space="preserve">
       CDK1117190132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2  0  0  0  0 
  4  5  1  0  0  0  0 
  5  6  2  0  0  0  0 
  1  6  1  0  0  0  0 
M  END
</v>
      </c>
      <c r="D5" t="str">
        <f>_xll.RDKit_MolBlock($F5)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5" t="str">
        <f>_xll.NCDK_SMILES($D5)</f>
        <v>C1=CC=CC=C1</v>
      </c>
      <c r="F5" t="str">
        <f>_xll.RDKit_Smiles($C5)</f>
        <v>c1ccccc1</v>
      </c>
      <c r="G5" t="str">
        <f>_xll.NCDK_InChI($B5)</f>
        <v>InChI=1S/C6H6/c1-2-4-6-5-3-1/h1-6H</v>
      </c>
      <c r="H5" t="str">
        <f>_xll.RDKit_InChI(E5)</f>
        <v>InChI=1S/C6H6/c1-2-4-6-5-3-1/h1-6H</v>
      </c>
      <c r="I5" t="b">
        <f t="shared" si="1"/>
        <v>1</v>
      </c>
      <c r="J5" t="str">
        <f>_xll.NCDK_InChIKey($B5)</f>
        <v>UHOVQNZJYSORNB-UHFFFAOYSA-N</v>
      </c>
      <c r="K5" t="str">
        <f>_xll.RDKit_InchiKey($B5)</f>
        <v>UHOVQNZJYSORNB-UHFFFAOYSA-N</v>
      </c>
      <c r="L5" s="7">
        <f>_xll.NCDK_Tanimoto($AA5,$AA6)</f>
        <v>0.27272727272727271</v>
      </c>
      <c r="M5" s="7">
        <f>_xll.RDKit_TanimotoSimilarity($AA5, $AA6)</f>
        <v>0.27272727272727271</v>
      </c>
      <c r="N5" t="str">
        <f>_xll.NCDK(N$1,$B5)</f>
        <v>0000000000000000000000000000000000000000000000000000000000000000000000000000000000000000000000000000000000000000000000000000000000000000000000000000000000000000011010</v>
      </c>
      <c r="O5" t="str">
        <f>_xll.RDKit_MACCSFingerprint($B5)</f>
        <v>00000000000000000000000000000000000000000000000000000000000000000000000000000000000000000000000000000000000000000000000000000000000000000000000000000000000000000011010</v>
      </c>
      <c r="P5" t="b">
        <f t="shared" si="0"/>
        <v>1</v>
      </c>
      <c r="Q5" s="7">
        <f>_xll.RDKit_QED($B5)</f>
        <v>0.44262837189936471</v>
      </c>
      <c r="R5" t="str">
        <f>_xll.RDKit_AtomPairFingerprint($B5)</f>
        <v>{"size":8388608,"nonzero":{689473:6,689474:6,689475:3}}</v>
      </c>
      <c r="S5" t="str">
        <f>_xll.RDKit_MorganFingerprint($B5,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T5" t="str">
        <f>_xll.RDKit_RDKFingerprint($B5)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U5" t="str">
        <f>_xll.RDKit_HashedAtomPairFingerprint($B5)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5" t="str">
        <f>_xll.RDKit_HashedTopologicalTorsionFingerprint($B5)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5" t="str">
        <f>_xll.RDKit_LayeredFingerprint($B5)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X5" t="str">
        <f>_xll.RDKit_PatternFingerprint($B5)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Y5" t="str">
        <f>_xll.NCDK_ECFP0($B5)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5" t="str">
        <f>_xll.NCDK_ECFP2($B5)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5" t="str">
        <f>_xll.NCDK_ECFP6($B5)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C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5" t="str">
        <f>_xll.NCDK_FCFP2($B5)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5" t="str">
        <f>_xll.NCDK_FCFP4($B5)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5" t="str">
        <f>_xll.NCDK_AtomPairs2DFingerprinter($B5)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5" t="str">
        <f>_xll.NCDK_EStateFingerprinter($B5)</f>
        <v>0000000000010000000000000000000000000000000000000000000000000000000000000000000</v>
      </c>
      <c r="AI5" t="str">
        <f>_xll.NCDK_ExtendedFingerprinter($B5)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J5" t="str">
        <f>_xll.NCDK_CDKFingerprinter($B5)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5" t="str">
        <f>_xll.NCDK_KlekotaRothFingerprinter($B5)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5" t="str">
        <f>_xll.NCDK_LingoFingerprinter($B5)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M5" t="str">
        <f>_xll.NCDK_MACCSFingerprinter($B5)</f>
        <v>0000000000000000000000000000000000000000000000000000000000000000000000000000000000000000000000000000000000000000000000000000000000000000000000000000000000000000011010</v>
      </c>
      <c r="AN5" t="str">
        <f>_xll.NCDK_ShortestPathFingerprinter($B5)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O5" t="str">
        <f>_xll.NCDK_SubstructureFingerprinter($B5)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5" t="str">
        <f>_xll.NCDK_PubchemFingerprinter($B5)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Q5" s="2">
        <f>_xll.NCDK_MolecularWeight(B5)</f>
        <v>78.112059903682749</v>
      </c>
      <c r="AR5" s="2">
        <f>_xll.NCDK_ExactMass(B5)</f>
        <v>78.046950191999997</v>
      </c>
      <c r="AS5">
        <f>_xll.NCDK_AcidicGroupCount(B5)</f>
        <v>0</v>
      </c>
      <c r="AT5" s="5">
        <f>_xll.RDKit_MolLogP($B5)</f>
        <v>1.6866000000000001</v>
      </c>
      <c r="AU5" s="4">
        <f>_xll.NCDK_ALogP(B5)</f>
        <v>1.8299999999999996</v>
      </c>
      <c r="AV5" s="4">
        <f>_xll.NCDK_XLogP($B5)</f>
        <v>2.0220000000000002</v>
      </c>
      <c r="AW5" s="4">
        <f>_xll.NCDK_MannholdLogP(B5)</f>
        <v>2.12</v>
      </c>
      <c r="AX5" s="4">
        <f>_xll.NCDK_JPlogP(B5)</f>
        <v>1.8466303941078017</v>
      </c>
      <c r="AY5">
        <f>_xll.NCDK_AMolarRefractivity(B5)</f>
        <v>26.058</v>
      </c>
      <c r="AZ5">
        <f>_xll.NCDK_APol(B5)</f>
        <v>14.560758</v>
      </c>
      <c r="BA5">
        <f>_xll.NCDK_AromaticAtomsCount(B5)</f>
        <v>6</v>
      </c>
      <c r="BB5">
        <f>_xll.NCDK_AromaticBondsCount(B5)</f>
        <v>6</v>
      </c>
      <c r="BC5">
        <f>_xll.NCDK_AtomCount(B5)</f>
        <v>12</v>
      </c>
      <c r="BD5" t="str">
        <f>_xll.NCDK_AutocorrelationCharge(B5)</f>
        <v>0, 0, 0, 0, 0</v>
      </c>
      <c r="BE5" t="str">
        <f>_xll.NCDK_AutocorrelationMass(B5)</f>
        <v>6, 6, 6, 3, 0</v>
      </c>
      <c r="BF5" t="str">
        <f>_xll.NCDK_AutocorrelationPolarizability(B5)</f>
        <v>233.87838834375, 233.87838834375, 233.87838834375, 116.939194171875, 0</v>
      </c>
      <c r="BG5">
        <f>_xll.NCDK_BasicGroupCount(B5)</f>
        <v>0</v>
      </c>
      <c r="BH5" t="str">
        <f>_xll.NCDK_BCUT(B5)</f>
        <v>11.85, 12.1500544016358, -0.211758152069243, 0.0882962495665529, 6.093375, 6.3934294016358</v>
      </c>
      <c r="BI5">
        <f>_xll.NCDK_BondCount(B5)</f>
        <v>0</v>
      </c>
      <c r="BJ5">
        <f>_xll.NCDK_BPol(B5)</f>
        <v>6.5592419999999994</v>
      </c>
      <c r="BK5" t="str">
        <f>_xll.NCDK_CarbonTypes(B5)</f>
        <v>0, 0, 0, 6, 0, 0, 0, 0, 0</v>
      </c>
      <c r="BL5" t="str">
        <f>_xll.NCDK_ChiChain(B5)</f>
        <v>0, 0, 0, 0.125, 0, 0, 0, 0, 0.037037037037037, 0</v>
      </c>
      <c r="BM5" t="str">
        <f>_xll.NCDK_ChiCluster(B5)</f>
        <v>0, 0, 0, 0, 0, 0, 0, 0</v>
      </c>
      <c r="BN5" t="str">
        <f>_xll.NCDK_ChiPathCluster(B5)</f>
        <v>0, 0, 0, 0, 0, 0</v>
      </c>
      <c r="BO5" t="str">
        <f>_xll.NCDK_ChiPath(B5)</f>
        <v>4.24264068711928, 3, 2.12132034355964, 1.5, 1.06066017177982, 0.75, 0, 0, 3.46410161513775, 2, 1.15470053837925, 0.666666666666667, 0.384900179459751, 0.222222222222222, 0, 0</v>
      </c>
      <c r="BP5" t="str">
        <f>_xll.NCDK_CPSA(B5)</f>
        <v>#N/A</v>
      </c>
      <c r="BQ5">
        <f>_xll.NCDK_EccentricConnectivityIndex(B5)</f>
        <v>36</v>
      </c>
      <c r="BR5">
        <f>_xll.NCDK_FMF(B5)</f>
        <v>1</v>
      </c>
      <c r="BS5">
        <f>_xll.NCDK_FractionalPSA(B5)</f>
        <v>0</v>
      </c>
      <c r="BT5">
        <f>_xll.NCDK_FragmentComplexity(B5)</f>
        <v>114</v>
      </c>
      <c r="BU5" t="str">
        <f>_xll.NCDK_GravitationalIndex(B5)</f>
        <v>#N/A</v>
      </c>
      <c r="BV5">
        <f>_xll.NCDK_HBondAcceptorCount(B5)</f>
        <v>0</v>
      </c>
      <c r="BW5">
        <f>_xll.NCDK_HBondDonorCount(B5)</f>
        <v>0</v>
      </c>
      <c r="BX5">
        <f>_xll.NCDK_HybridizationRatio(B5)</f>
        <v>0</v>
      </c>
      <c r="BY5" t="str">
        <f>_xll.NCDK_KappaShapeIndices(B5)</f>
        <v>4.16666666666667, 2.22222222222222, 1.33333333333333</v>
      </c>
      <c r="BZ5" t="str">
        <f>_xll.NCDK_KierHallSmarts(B5)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CA5">
        <f>_xll.NCDK_LargestChain(B5)</f>
        <v>4</v>
      </c>
      <c r="CB5">
        <f>_xll.NCDK_LargestPiSystem(B5)</f>
        <v>6</v>
      </c>
      <c r="CC5" t="str">
        <f>_xll.NCDK_LengthOverBreadth(B5)</f>
        <v>#N/A</v>
      </c>
      <c r="CD5">
        <f>_xll.NCDK_LongestAliphaticChain($B5)</f>
        <v>0</v>
      </c>
      <c r="CE5" t="str">
        <f>_xll.NCDK_MDE(B5)</f>
        <v>0, 0, 0, 0, 9.12546512839809, 0, 0, 0, 0, 0, 0, 0, 0, 0, 0, 0, 0, 0, 0</v>
      </c>
      <c r="CF5" t="str">
        <f>_xll.NCDK_MomentOfInertia(B5)</f>
        <v>#N/A</v>
      </c>
      <c r="CG5">
        <f>_xll.NCDK_PetitjeanNumber(B5)</f>
        <v>0</v>
      </c>
      <c r="CH5" t="str">
        <f>_xll.NCDK_PetitjeanShapeIndex(B5)</f>
        <v>#N/A</v>
      </c>
      <c r="CI5">
        <f>_xll.NCDK_RotatableBondsCount(B5)</f>
        <v>0</v>
      </c>
      <c r="CJ5">
        <f>_xll.NCDK_RuleOfFive(B5)</f>
        <v>0</v>
      </c>
      <c r="CK5" t="str">
        <f>_xll.NCDK_SmallRing(B5)</f>
        <v>1, 1, 1, 1, 0, 0, 0, 1, 0, 0, 0</v>
      </c>
      <c r="CL5">
        <f>_xll.NCDK_TPSA(B5)</f>
        <v>0</v>
      </c>
      <c r="CM5">
        <f>_xll.NCDK_VABC(B5)</f>
        <v>81.166531652800174</v>
      </c>
      <c r="CN5">
        <f>_xll.NCDK_VAdjMa(B5)</f>
        <v>3.5849625007211561</v>
      </c>
      <c r="CO5" s="2">
        <f>_xll.NCDK_MolecularWeight(B5)</f>
        <v>78.112059903682749</v>
      </c>
      <c r="CP5" s="3">
        <f>_xll.NCDK_ExactMass(B5)</f>
        <v>78.046950191999997</v>
      </c>
      <c r="CQ5" t="str">
        <f>_xll.NCDK_WeightedPath(B5)</f>
        <v>11.8125, 1.96875, 0, 0, 0</v>
      </c>
      <c r="CR5" t="str">
        <f>_xll.NCDK_WHIM(B5)</f>
        <v>#N/A</v>
      </c>
      <c r="CS5" t="str">
        <f>_xll.NCDK_WienerNumbers(B5)</f>
        <v>27, 3</v>
      </c>
      <c r="CT5">
        <f>_xll.NCDK_ZagrebIndex(B5)</f>
        <v>24</v>
      </c>
    </row>
    <row r="6" spans="1:98" ht="18" customHeight="1">
      <c r="A6" t="s">
        <v>83</v>
      </c>
      <c r="B6" t="s">
        <v>84</v>
      </c>
      <c r="C6" t="str">
        <f>_xll.NCDK_MolBlock(B6)</f>
        <v xml:space="preserve">
       CDK1117190132
  7  7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2  0  0  0  0 
  4  5  1  0  0  0  0 
  5  6  2  0  0  0  0 
  1  6  1  0  0  0  0 
  6  7  1  0  0  0  0 
M  END
</v>
      </c>
      <c r="D6" t="str">
        <f>_xll.RDKit_MolBlock($F6)</f>
        <v xml:space="preserve">
     RDKit          2D
  7  7  0  0  0  0  0  0  0  0999 V2000
    3.0000    0.0000    0.0000 C   0  0  0  0  0  0  0  0  0  0  0  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1  0
  2  3  2  0
  3  4  1  0
  4  5  2  0
  5  6  1  0
  6  7  2  0
  7  2  1  0
M  END
</v>
      </c>
      <c r="E6" t="str">
        <f>_xll.NCDK_SMILES($D6)</f>
        <v>CC1=CC=CC=C1</v>
      </c>
      <c r="F6" t="str">
        <f>_xll.RDKit_Smiles($C6)</f>
        <v>Cc1ccccc1</v>
      </c>
      <c r="G6" t="str">
        <f>_xll.NCDK_InChI($B6)</f>
        <v>InChI=1S/C7H8/c1-7-5-3-2-4-6-7/h2-6H,1H3</v>
      </c>
      <c r="H6" t="str">
        <f>_xll.RDKit_InChI(E6)</f>
        <v>InChI=1S/C7H8/c1-7-5-3-2-4-6-7/h2-6H,1H3</v>
      </c>
      <c r="I6" t="b">
        <f t="shared" si="1"/>
        <v>1</v>
      </c>
      <c r="J6" t="str">
        <f>_xll.NCDK_InChIKey($B6)</f>
        <v>YXFVVABEGXRONW-UHFFFAOYSA-N</v>
      </c>
      <c r="K6" t="str">
        <f>_xll.RDKit_InchiKey($B6)</f>
        <v>YXFVVABEGXRONW-UHFFFAOYSA-N</v>
      </c>
      <c r="L6" s="7">
        <f>_xll.NCDK_Tanimoto($AA6,$AA7)</f>
        <v>0.27272727272727271</v>
      </c>
      <c r="M6" s="7">
        <f>_xll.RDKit_TanimotoSimilarity($AA6, $AA7)</f>
        <v>0.27272727272727271</v>
      </c>
      <c r="N6" t="str">
        <f>_xll.NCDK(N$1,$B6)</f>
        <v>0000000000000000000000000000000000000000000000000000000000000000000000000000000000000000000000000000000000000000000000000000000000000000000000000000000000000001011010</v>
      </c>
      <c r="O6" t="str">
        <f>_xll.RDKit_MACCSFingerprint($B6)</f>
        <v>00000000000000000000000000000000000000000000000000000000000000000000000000000000000000000000000000000000000000000000000000000000000000000000000000000000000000001011010</v>
      </c>
      <c r="P6" t="b">
        <f t="shared" si="0"/>
        <v>1</v>
      </c>
      <c r="Q6" s="7">
        <f>_xll.RDKit_QED($B6)</f>
        <v>0.4588062796575455</v>
      </c>
      <c r="R6" t="str">
        <f>_xll.RDKit_AtomPairFingerprint($B6)</f>
        <v>{"size":8388608,"nonzero":{689186:2,689187:2,689188:1,689473:4,689474:4,689475:2,705569:1,705857:2,705858:2,705859:1}}</v>
      </c>
      <c r="S6" t="str">
        <f>_xll.RDKit_MorganFingerprint($B6,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10000000000000000000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1000000000000000000000000000000000000000000000000000000000000000000000000100000000000000000000000000000000000000000000000001000000000000000000000000000000000000000000000010000000000000000000000000000000000000000000000000000000000000000000000000000000000000000000000000000000000000000000000000000000</v>
      </c>
      <c r="T6" t="str">
        <f>_xll.RDKit_RDKFingerprint($B6)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10000000000000000000000000000000000000000000000010000000000000000000000000000000000000100000000000100000000000110000000000000000000000000000000000000000000000000000000000000000000000000010000000000000000000000000000000000000000000000100000000000000000000000000000000000100000000000010000000000000000000000000000000001000100000000000000000000000000000000000000000000000000000000000000000000000000000000000000000000000000000000000000000000000000000000000000000000000000000000001000000000000000000000000000000000000000000000000000000000000000000010000000000000000000000000000000000000000000001000010000000000000000000000000000000000000000000000000000000000000000000000000000000000000000000000000000000000000000000001000000000000000000000000000000000000000000000000000000000000000000000000000000000000000010000000100000000000000000000000100000000000000000000000000000000000000000000000000000000000000000000000000000000000000000000000000000000000000000000000001000000000000000000000000000000000000000000000000000000000000000000000000000000000000100000000000000000000010000000001000000000000000000000000000000000000000000000000000000010000000000000001100000000000000000101000000000000000000000000000000010000000000000000000000000000000000000000000000000000000000000000000000000000000000000000000000000000000000</v>
      </c>
      <c r="U6" t="str">
        <f>_xll.RDKit_HashedAtomPairFingerprint($B6)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100011000000000000000000000000000000000000000000000000000000000000000000000000000000000000000000110000000000000000000000000000000000000000000000000000000000000000000000000000000000000000000000000000000000000000000000000000000000111011000000000000000000000000000000000000000000000000000000000000000000000000000000000000000000000000000000000000001000000000000000000000000000000000000000000000000000000000000000000000000000000000000000000000000000000000000000000000000000000000000000111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6" t="str">
        <f>_xll.RDKit_HashedTopologicalTorsionFingerprint($B6)</f>
        <v>00000000000011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6" t="str">
        <f>_xll.RDKit_LayeredFingerprint($B6)</f>
        <v>00000000000000000000100000000000000000010000000010000000000000000000000000000000100000000000000000000000000000000010000100000000000000000010000000000000000000000000000000100100000100000000000000000010000100000000000010000000100000000000000010000000000000000000000000001000000000000000000000000000000000010000000100010010000000000000010010100000000000000010000110000010001000000000000000000000000000000000000000000000000000000000001000000000000000000000000000000000000000100010000000000000000010000000000000000000000001000000000000000000000000000000000000000000001000000000000000000000000000000000000000000010001000000000000000000000000000000000100000000000010000010000000000100000000000000000000000000000000000000000000000000000000010000000000000000000000000000000000000000000000000000000000000000000010000010000000000000000000000000000000001000000000000000000000010010000001000000000000000000000000000000000000000010000000000000000000000000000000000000001000000000000000000000010000000000000010100000000000000000000000000000000000000000000000010000000000000000001100000000000000000001000000000000001000000000000000000000000000000000000000000000000000000000000000001000000000000000000000001000000000000000000000000000000000000000010010000000000000000000000000000000000000000000000000000000000000000100000000000001000010000000000010000000000000000000000000000000000000000000000000000000000000000000000000000000000000000000000001000000000100000000000000000000000000000000010000000000000000000000000000000000000000000000000000010000000000100000000000000000000000000000000000000000000001000000010000000000000000001000000000000000000000000000000000000000000000100000000000000001000000000000000000000000000000000000010000000000000000000000000000000000000001000000000001000000000000000000001000000000000000000000000000000000000100000000000000000000000000000000000000000000000000000000010000000000000000000000000000000000000000000000000000000000000000000000000010000000000000000000000000000000100000000000000000000000000000010000000000000000000000000000000</v>
      </c>
      <c r="X6" t="str">
        <f>_xll.RDKit_PatternFingerprint($B6)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100000000000000000000000000000000000000000000001000000000000000000000000000000000000000000000100001000000000000000100000000000000000010000100000000000000000000000000000010001000010000000000000001000000000000000000000100000000001000100000000000000000000001000000000000000000000000000000000000000000000000000000000000000000100001000000000000000000000000000000000000000010000000001000000000000000000000100000010000000000000000000000000000000000000000000000000000000000000000000000000001000000000010000000100000000000000000000000000000000000000000000000000000000000000000001000000000000000000000000000000001000000000000000000000000100000000000000000000000000000000000000010001000010000000000000000000000000000001000100000000000000100000000001000000000000000000000000000100000000000000000000000000000010000000000000000000000000000000100000000000000000000000000000010000000011000000000000000010010001000000000000000000100000000000000000000000000010000000000000000000000000000000000000000000000000000000000100000000000000000000000000000000000000000000000000000000000000000000100000000000000000000001000000000000000000000000001011000000000000000000000000000000010000000000100001000000000000000000000000000000000000000000000000000000000000000001000000000000000000000000000000000000000001000000000000000000000000000000000100000000000000000000000000000000000000000000000000000000000000000000000000000000000000000000000000000000010000000000000000000000000000000000000000000000000010000000000000000000000000000000000000000000000000000000000000000000000000010000000000000000000000000000000000000000000000000000000000000010000000000000000000000000000000000000000000000000000000000100000000000000000000100000000000000000000000000000000001010000000000000000000000000000</v>
      </c>
      <c r="Y6" t="str">
        <f>_xll.NCDK_ECFP0($B6)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Z6" t="str">
        <f>_xll.NCDK_ECFP2($B6)</f>
        <v>000000000000000000000000000000000000000000000000000000000000000000000000000000000000000000000000000000000000000000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AA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AB6" t="str">
        <f>_xll.NCDK_ECFP6($B6)</f>
        <v>0000000000000000000000000000000000000000000000000000000000000000000000000000000000000000000000010000000000000000000000000000000000010100000000001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AC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6" t="str">
        <f>_xll.NCDK_FCFP2($B6)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AE6" t="str">
        <f>_xll.NCDK_FCFP4($B6)</f>
        <v>10000000000000001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AF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6" t="str">
        <f>_xll.NCDK_AtomPairs2DFingerprinter($B6)</f>
        <v>100000000000000000000000000000000000000000000000000000000000000000000000000000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6" t="str">
        <f>_xll.NCDK_EStateFingerprinter($B6)</f>
        <v>0000001000010000100000000000000000000000000000000000000000000000000000000000000</v>
      </c>
      <c r="AI6" t="str">
        <f>_xll.NCDK_ExtendedFingerprinter($B6)</f>
        <v>00000000000000000000000000000000000000000100000000000100000001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1000000000000000000000010000000000000000000000000000000000000000000001000000000000010001</v>
      </c>
      <c r="AJ6" t="str">
        <f>_xll.NCDK_CDKFingerprinter($B6)</f>
        <v>000000000000000000000000000000000000000000000000000000000000000000000000000000000000000000000001000000000000000000000000000000000000000000000000000000000000001001000000000000000000000000000000000000000000000000000100000000100000000000000000000000000000010000000000000000010000000000000000000000000000000000000001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0000000000000000000000000000000000000000000001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6" t="str">
        <f>_xll.NCDK_KlekotaRothFingerprinter($B6)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6" t="str">
        <f>_xll.NCDK_LingoFingerprinter($B6)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10000000000000000000001000000000000000001000000000000000000000000000000000000000000000000000000000000000000000000100000000000000000000000000000000100000000000000000000000000000000000000000000000000000000000000000000000000000100000000000000000000000000000000000100000000000000000000000000000000000000000000000000000000000000000000000000000000</v>
      </c>
      <c r="AM6" t="str">
        <f>_xll.NCDK_MACCSFingerprinter($B6)</f>
        <v>0000000000000000000000000000000000000000000000000000000000000000000000000000000000000000000000000000000000000000000000000000000000000000000000000000000000000001011010</v>
      </c>
      <c r="AN6" t="str">
        <f>_xll.NCDK_ShortestPathFingerprinter($B6)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10000000000000000010000000000000000000000000100000000000000000000000000000000000000000000000000000000000000000000000000000000000000000000000000000000000000000000000000000000000000000000000000001000000000000000000000000000000000000000000000000000000000000000000000000000001000000000000000000000000000000000000000100000000000100000000000000000001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101</v>
      </c>
      <c r="AO6" t="str">
        <f>_xll.NCDK_SubstructureFingerprinter($B6)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6" t="str">
        <f>_xll.NCDK_PubchemFingerprinter($B6)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10000000000100000000001100000000000001100100000000010000000000000000000000000000000100000000000001000100000010000100000000000000000000000100000000000000000001000000000000000000000000010001000100000000000000000000000000010001000000010000010000000100010100000000001000100010000100000000010000000000000001000001000000000000000000010001000100000000111000000001000000000000000000011100000000000000000000000000000000000000000000000000000000000000000000000000000000000000000000000000000000000000000000000000000000000000000000000000000000000000000000000000</v>
      </c>
      <c r="AQ6" s="2">
        <f>_xll.NCDK_MolecularWeight(B6)</f>
        <v>92.13867730812234</v>
      </c>
      <c r="AR6" s="2">
        <f>_xll.NCDK_ExactMass(B6)</f>
        <v>92.062600255999996</v>
      </c>
      <c r="AS6">
        <f>_xll.NCDK_AcidicGroupCount(B6)</f>
        <v>0</v>
      </c>
      <c r="AT6" s="5">
        <f>_xll.RDKit_MolLogP($B6)</f>
        <v>1.99502</v>
      </c>
      <c r="AU6" s="4">
        <f>_xll.NCDK_ALogP(B6)</f>
        <v>2.3162000000000003</v>
      </c>
      <c r="AV6" s="4">
        <f>_xll.NCDK_XLogP($B6)</f>
        <v>2.4590000000000001</v>
      </c>
      <c r="AW6" s="4">
        <f>_xll.NCDK_MannholdLogP(B6)</f>
        <v>2.23</v>
      </c>
      <c r="AX6" s="4">
        <f>_xll.NCDK_JPlogP(B6)</f>
        <v>2.3300074064489729</v>
      </c>
      <c r="AY6">
        <f>_xll.NCDK_AMolarRefractivity(B6)</f>
        <v>31.0992</v>
      </c>
      <c r="AZ6">
        <f>_xll.NCDK_APol(B6)</f>
        <v>17.654343999999998</v>
      </c>
      <c r="BA6">
        <f>_xll.NCDK_AromaticAtomsCount(B6)</f>
        <v>6</v>
      </c>
      <c r="BB6">
        <f>_xll.NCDK_AromaticBondsCount(B6)</f>
        <v>6</v>
      </c>
      <c r="BC6">
        <f>_xll.NCDK_AtomCount(B6)</f>
        <v>15</v>
      </c>
      <c r="BD6" t="str">
        <f>_xll.NCDK_AutocorrelationCharge(B6)</f>
        <v>0.00145821501522747, -0.000488055819316601, -0.000225165712015084, -1.53979004755716E-05, -4.88075806479512E-07</v>
      </c>
      <c r="BE6" t="str">
        <f>_xll.NCDK_AutocorrelationMass(B6)</f>
        <v>7, 7, 8, 5, 1</v>
      </c>
      <c r="BF6" t="str">
        <f>_xll.NCDK_AutocorrelationPolarizability(B6)</f>
        <v>310.962687273438, 320.438287539063, 355.858255328125, 213.793837835938, 36.9196446054688</v>
      </c>
      <c r="BG6">
        <f>_xll.NCDK_BasicGroupCount(B6)</f>
        <v>0</v>
      </c>
      <c r="BH6" t="str">
        <f>_xll.NCDK_BCUT(B6)</f>
        <v>11.89, 12.1100942558098, -0.155208136358149, 0.0651359477608963, 5.76122693815409, 7.50783741355056</v>
      </c>
      <c r="BI6">
        <f>_xll.NCDK_BondCount(B6)</f>
        <v>0</v>
      </c>
      <c r="BJ6">
        <f>_xll.NCDK_BPol(B6)</f>
        <v>8.7456560000000003</v>
      </c>
      <c r="BK6" t="str">
        <f>_xll.NCDK_CarbonTypes(B6)</f>
        <v>0, 0, 0, 5, 1, 1, 0, 0, 0</v>
      </c>
      <c r="BL6" t="str">
        <f>_xll.NCDK_ChiChain(B6)</f>
        <v>0, 0, 0, 0.102062072615966, 0.102062072615966, 0, 0, 0, 0.0320750149549792, 0.0320750149549792</v>
      </c>
      <c r="BM6" t="str">
        <f>_xll.NCDK_ChiCluster(B6)</f>
        <v>0.288675134594813, 0, 0, 0, 0.166666666666667, 0, 0, 0</v>
      </c>
      <c r="BN6" t="str">
        <f>_xll.NCDK_ChiPathCluster(B6)</f>
        <v>0.408248290463863, 0.433012701892219, 0.408248290463863, 0.192450089729875, 0.166666666666667, 0.128300059819917</v>
      </c>
      <c r="BO6" t="str">
        <f>_xll.NCDK_ChiPath(B6)</f>
        <v>5.11288417512236, 3.39384685011735, 2.74318215649199, 1.89384685011735, 1.30671282224753, 0.901047570290607, 0.204124145231932, 0, 4.38675134594813, 2.41068360252296, 1.65470053837925, 0.940455735015306, 0.534377897417612, 0.303561200840986, 0.0641500299099584, 0</v>
      </c>
      <c r="BP6" t="str">
        <f>_xll.NCDK_CPSA(B6)</f>
        <v>#N/A</v>
      </c>
      <c r="BQ6">
        <f>_xll.NCDK_EccentricConnectivityIndex(B6)</f>
        <v>45</v>
      </c>
      <c r="BR6">
        <f>_xll.NCDK_FMF(B6)</f>
        <v>0.8571428571428571</v>
      </c>
      <c r="BS6">
        <f>_xll.NCDK_FractionalPSA(B6)</f>
        <v>0</v>
      </c>
      <c r="BT6">
        <f>_xll.NCDK_FragmentComplexity(B6)</f>
        <v>183</v>
      </c>
      <c r="BU6" t="str">
        <f>_xll.NCDK_GravitationalIndex(B6)</f>
        <v>#N/A</v>
      </c>
      <c r="BV6">
        <f>_xll.NCDK_HBondAcceptorCount(B6)</f>
        <v>0</v>
      </c>
      <c r="BW6">
        <f>_xll.NCDK_HBondDonorCount(B6)</f>
        <v>0</v>
      </c>
      <c r="BX6">
        <f>_xll.NCDK_HybridizationRatio(B6)</f>
        <v>0.14285714285714285</v>
      </c>
      <c r="BY6" t="str">
        <f>_xll.NCDK_KappaShapeIndices(B6)</f>
        <v>5.14285714285714, 2.34375, 1.5</v>
      </c>
      <c r="BZ6" t="str">
        <f>_xll.NCDK_KierHallSmarts(B6)</f>
        <v>0, 0, 0, 0, 0, 0, 1, 0, 0, 0, 0, 5, 0, 0, 0, 0, 1, 0, 0, 0, 0, 0, 0, 0, 0, 0, 0, 0, 0, 0, 0, 0, 0, 0, 0, 0, 0, 0, 0, 0, 0, 0, 0, 0, 0, 0, 0, 0, 0, 0, 0, 0, 0, 0, 0, 0, 0, 0, 0, 0, 0, 0, 0, 0, 0, 0, 0, 0, 0, 0, 0, 0, 0, 0, 0, 0, 0, 0, 0</v>
      </c>
      <c r="CA6">
        <f>_xll.NCDK_LargestChain(B6)</f>
        <v>5</v>
      </c>
      <c r="CB6">
        <f>_xll.NCDK_LargestPiSystem(B6)</f>
        <v>6</v>
      </c>
      <c r="CC6" t="str">
        <f>_xll.NCDK_LengthOverBreadth(B6)</f>
        <v>#N/A</v>
      </c>
      <c r="CD6">
        <f>_xll.NCDK_LongestAliphaticChain($B6)</f>
        <v>0</v>
      </c>
      <c r="CE6" t="str">
        <f>_xll.NCDK_MDE(B6)</f>
        <v>0, 1.85053586243577, 1, 0, 6.08364341893206, 3.04182170946603, 0, 0, 0, 0, 0, 0, 0, 0, 0, 0, 0, 0, 0</v>
      </c>
      <c r="CF6" t="str">
        <f>_xll.NCDK_MomentOfInertia(B6)</f>
        <v>#N/A</v>
      </c>
      <c r="CG6">
        <f>_xll.NCDK_PetitjeanNumber(B6)</f>
        <v>0.25</v>
      </c>
      <c r="CH6" t="str">
        <f>_xll.NCDK_PetitjeanShapeIndex(B6)</f>
        <v>#N/A</v>
      </c>
      <c r="CI6">
        <f>_xll.NCDK_RotatableBondsCount(B6)</f>
        <v>0</v>
      </c>
      <c r="CJ6">
        <f>_xll.NCDK_RuleOfFive(B6)</f>
        <v>0</v>
      </c>
      <c r="CK6" t="str">
        <f>_xll.NCDK_SmallRing(B6)</f>
        <v>1, 1, 1, 1, 0, 0, 0, 1, 0, 0, 0</v>
      </c>
      <c r="CL6">
        <f>_xll.NCDK_TPSA(B6)</f>
        <v>0</v>
      </c>
      <c r="CM6">
        <f>_xll.NCDK_VABC(B6)</f>
        <v>98.462516278666868</v>
      </c>
      <c r="CN6">
        <f>_xll.NCDK_VAdjMa(B6)</f>
        <v>3.8073549220576042</v>
      </c>
      <c r="CO6" s="2">
        <f>_xll.NCDK_MolecularWeight(B6)</f>
        <v>92.13867730812234</v>
      </c>
      <c r="CP6" s="3">
        <f>_xll.NCDK_ExactMass(B6)</f>
        <v>92.062600255999996</v>
      </c>
      <c r="CQ6" t="str">
        <f>_xll.NCDK_WeightedPath(B6)</f>
        <v>13.6768253204364, 1.95383218863377, 0, 0, 0</v>
      </c>
      <c r="CR6" t="str">
        <f>_xll.NCDK_WHIM(B6)</f>
        <v>#N/A</v>
      </c>
      <c r="CS6" t="str">
        <f>_xll.NCDK_WienerNumbers(B6)</f>
        <v>42, 5</v>
      </c>
      <c r="CT6">
        <f>_xll.NCDK_ZagrebIndex(B6)</f>
        <v>30</v>
      </c>
    </row>
    <row r="7" spans="1:98" ht="18" customHeight="1">
      <c r="A7" t="s">
        <v>55</v>
      </c>
      <c r="B7" t="s">
        <v>56</v>
      </c>
      <c r="C7" t="str">
        <f>_xll.NCDK_MolBlock(B7)</f>
        <v xml:space="preserve">
       CDK1117190132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7" t="str">
        <f>_xll.RDKit_MolBlock($F7)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7" t="str">
        <f>_xll.NCDK_SMILES($D7)</f>
        <v>C1=CC=CC=C1</v>
      </c>
      <c r="F7" t="str">
        <f>_xll.RDKit_Smiles($C7)</f>
        <v>c1ccccc1</v>
      </c>
      <c r="G7" t="str">
        <f>_xll.NCDK_InChI($B7)</f>
        <v>InChI=1S/C6H6/c1-2-4-6-5-3-1/h1-6H</v>
      </c>
      <c r="H7" t="str">
        <f>_xll.RDKit_InChI(E7)</f>
        <v>InChI=1S/C6H6/c1-2-4-6-5-3-1/h1-6H</v>
      </c>
      <c r="I7" t="b">
        <f t="shared" si="1"/>
        <v>1</v>
      </c>
      <c r="J7" t="str">
        <f>_xll.NCDK_InChIKey($B7)</f>
        <v>UHOVQNZJYSORNB-UHFFFAOYSA-N</v>
      </c>
      <c r="K7" t="str">
        <f>_xll.RDKit_InchiKey($B7)</f>
        <v>UHOVQNZJYSORNB-UHFFFAOYSA-N</v>
      </c>
      <c r="L7" s="7">
        <f>_xll.NCDK_Tanimoto($AA7,$AA8)</f>
        <v>1</v>
      </c>
      <c r="M7" s="7">
        <f>_xll.RDKit_TanimotoSimilarity($AA7, $AA8)</f>
        <v>1</v>
      </c>
      <c r="N7" t="str">
        <f>_xll.NCDK(N$1,$B7)</f>
        <v>0000000000000000000000000000000000000000000000000000000000000000000000000000000000000000000000000000000000000000000000000000000000000000000000000000000000000000011010</v>
      </c>
      <c r="O7" t="str">
        <f>_xll.RDKit_MACCSFingerprint($B7)</f>
        <v>00000000000000000000000000000000000000000000000000000000000000000000000000000000000000000000000000000000000000000000000000000000000000000000000000000000000000000011010</v>
      </c>
      <c r="P7" t="b">
        <f t="shared" si="0"/>
        <v>1</v>
      </c>
      <c r="Q7" s="7">
        <f>_xll.RDKit_QED($B7)</f>
        <v>0.44262837189936471</v>
      </c>
      <c r="R7" t="str">
        <f>_xll.RDKit_AtomPairFingerprint($B7)</f>
        <v>{"size":8388608,"nonzero":{689473:6,689474:6,689475:3}}</v>
      </c>
      <c r="S7" t="str">
        <f>_xll.RDKit_MorganFingerprint($B7,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T7" t="str">
        <f>_xll.RDKit_RDKFingerprint($B7)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U7" t="str">
        <f>_xll.RDKit_HashedAtomPairFingerprint($B7)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7" t="str">
        <f>_xll.RDKit_HashedTopologicalTorsionFingerprint($B7)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7" t="str">
        <f>_xll.RDKit_LayeredFingerprint($B7)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X7" t="str">
        <f>_xll.RDKit_PatternFingerprint($B7)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Y7" t="str">
        <f>_xll.NCDK_ECFP0($B7)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7" t="str">
        <f>_xll.NCDK_ECFP2($B7)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7" t="str">
        <f>_xll.NCDK_ECFP4($B7)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7" t="str">
        <f>_xll.NCDK_ECFP6($B7)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C7" t="str">
        <f>_xll.NCDK_FCFP0($B7)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7" t="str">
        <f>_xll.NCDK_FCFP2($B7)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7" t="str">
        <f>_xll.NCDK_FCFP4($B7)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7" t="str">
        <f>_xll.NCDK_FCFP0($B7)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7" t="str">
        <f>_xll.NCDK_AtomPairs2DFingerprinter($B7)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7" t="str">
        <f>_xll.NCDK_EStateFingerprinter($B7)</f>
        <v>0000000000010000000000000000000000000000000000000000000000000000000000000000000</v>
      </c>
      <c r="AI7" t="str">
        <f>_xll.NCDK_ExtendedFingerprinter($B7)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J7" t="str">
        <f>_xll.NCDK_CDKFingerprinter($B7)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7" t="str">
        <f>_xll.NCDK_KlekotaRothFingerprinter($B7)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7" t="str">
        <f>_xll.NCDK_LingoFingerprinter($B7)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M7" t="str">
        <f>_xll.NCDK_MACCSFingerprinter($B7)</f>
        <v>0000000000000000000000000000000000000000000000000000000000000000000000000000000000000000000000000000000000000000000000000000000000000000000000000000000000000000011010</v>
      </c>
      <c r="AN7" t="str">
        <f>_xll.NCDK_ShortestPathFingerprinter($B7)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O7" t="str">
        <f>_xll.NCDK_SubstructureFingerprinter($B7)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7" t="str">
        <f>_xll.NCDK_PubchemFingerprinter($B7)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Q7" s="2">
        <f>_xll.NCDK_MolecularWeight(B7)</f>
        <v>78.112059903682749</v>
      </c>
      <c r="AR7" s="2">
        <f>_xll.NCDK_ExactMass(B7)</f>
        <v>78.046950191999997</v>
      </c>
      <c r="AS7">
        <f>_xll.NCDK_AcidicGroupCount(B7)</f>
        <v>0</v>
      </c>
      <c r="AT7" s="5">
        <f>_xll.RDKit_MolLogP($B7)</f>
        <v>1.6866000000000001</v>
      </c>
      <c r="AU7" s="4">
        <f>_xll.NCDK_ALogP(B7)</f>
        <v>1.4033999999999995</v>
      </c>
      <c r="AV7" s="4">
        <f>_xll.NCDK_XLogP($B7)</f>
        <v>2.0819999999999999</v>
      </c>
      <c r="AW7" s="4">
        <f>_xll.NCDK_MannholdLogP(B7)</f>
        <v>2.12</v>
      </c>
      <c r="AX7" s="4">
        <f>_xll.NCDK_JPlogP(B7)</f>
        <v>1.8466303941078017</v>
      </c>
      <c r="AY7">
        <f>_xll.NCDK_AMolarRefractivity(B7)</f>
        <v>30.955799999999996</v>
      </c>
      <c r="AZ7">
        <f>_xll.NCDK_APol(B7)</f>
        <v>14.560758</v>
      </c>
      <c r="BA7">
        <f>_xll.NCDK_AromaticAtomsCount(B7)</f>
        <v>0</v>
      </c>
      <c r="BB7">
        <f>_xll.NCDK_AromaticBondsCount(B7)</f>
        <v>0</v>
      </c>
      <c r="BC7">
        <f>_xll.NCDK_AtomCount(B7)</f>
        <v>12</v>
      </c>
      <c r="BD7" t="str">
        <f>_xll.NCDK_AutocorrelationCharge(B7)</f>
        <v>0, 0, 0, 0, 0</v>
      </c>
      <c r="BE7" t="str">
        <f>_xll.NCDK_AutocorrelationMass(B7)</f>
        <v>6, 6, 6, 3, 0</v>
      </c>
      <c r="BF7" t="str">
        <f>_xll.NCDK_AutocorrelationPolarizability(B7)</f>
        <v>233.87838834375, 233.87838834375, 233.87838834375, 116.939194171875, 0</v>
      </c>
      <c r="BG7">
        <f>_xll.NCDK_BasicGroupCount(B7)</f>
        <v>0</v>
      </c>
      <c r="BH7" t="str">
        <f>_xll.NCDK_BCUT(B7)</f>
        <v>11.9, 12.1000824042221, -0.161758152069243, 0.0383242521528618, 6.738375, 6.93845740422211</v>
      </c>
      <c r="BI7">
        <f>_xll.NCDK_BondCount(B7)</f>
        <v>0</v>
      </c>
      <c r="BJ7">
        <f>_xll.NCDK_BPol(B7)</f>
        <v>6.5592419999999994</v>
      </c>
      <c r="BK7" t="str">
        <f>_xll.NCDK_CarbonTypes(B7)</f>
        <v>0, 0, 0, 6, 0, 0, 0, 0, 0</v>
      </c>
      <c r="BL7" t="str">
        <f>_xll.NCDK_ChiChain(B7)</f>
        <v>0, 0, 0, 0.125, 0, 0, 0, 0, 0.037037037037037, 0</v>
      </c>
      <c r="BM7" t="str">
        <f>_xll.NCDK_ChiCluster(B7)</f>
        <v>0, 0, 0, 0, 0, 0, 0, 0</v>
      </c>
      <c r="BN7" t="str">
        <f>_xll.NCDK_ChiPathCluster(B7)</f>
        <v>0, 0, 0, 0, 0, 0</v>
      </c>
      <c r="BO7" t="str">
        <f>_xll.NCDK_ChiPath(B7)</f>
        <v>4.24264068711928, 3, 2.12132034355964, 1.5, 1.06066017177982, 0.75, 0, 0, 3.46410161513775, 2, 1.15470053837925, 0.666666666666667, 0.384900179459751, 0.222222222222222, 0, 0</v>
      </c>
      <c r="BP7" t="str">
        <f>_xll.NCDK_CPSA(B7)</f>
        <v>#N/A</v>
      </c>
      <c r="BQ7">
        <f>_xll.NCDK_EccentricConnectivityIndex(B7)</f>
        <v>36</v>
      </c>
      <c r="BR7">
        <f>_xll.NCDK_FMF(B7)</f>
        <v>1</v>
      </c>
      <c r="BS7">
        <f>_xll.NCDK_FractionalPSA(B7)</f>
        <v>0</v>
      </c>
      <c r="BT7">
        <f>_xll.NCDK_FragmentComplexity(B7)</f>
        <v>114</v>
      </c>
      <c r="BU7" t="str">
        <f>_xll.NCDK_GravitationalIndex(B7)</f>
        <v>#N/A</v>
      </c>
      <c r="BV7">
        <f>_xll.NCDK_HBondAcceptorCount(B7)</f>
        <v>0</v>
      </c>
      <c r="BW7">
        <f>_xll.NCDK_HBondDonorCount(B7)</f>
        <v>0</v>
      </c>
      <c r="BX7">
        <f>_xll.NCDK_HybridizationRatio(B7)</f>
        <v>0</v>
      </c>
      <c r="BY7" t="str">
        <f>_xll.NCDK_KappaShapeIndices(B7)</f>
        <v>4.16666666666667, 2.22222222222222, 1.33333333333333</v>
      </c>
      <c r="BZ7" t="str">
        <f>_xll.NCDK_KierHallSmarts(B7)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CA7">
        <f>_xll.NCDK_LargestChain(B7)</f>
        <v>4</v>
      </c>
      <c r="CB7">
        <f>_xll.NCDK_LargestPiSystem(B7)</f>
        <v>6</v>
      </c>
      <c r="CC7" t="str">
        <f>_xll.NCDK_LengthOverBreadth(B7)</f>
        <v>#N/A</v>
      </c>
      <c r="CD7">
        <f>_xll.NCDK_LongestAliphaticChain($B7)</f>
        <v>0</v>
      </c>
      <c r="CE7" t="str">
        <f>_xll.NCDK_MDE(B7)</f>
        <v>0, 0, 0, 0, 9.12546512839809, 0, 0, 0, 0, 0, 0, 0, 0, 0, 0, 0, 0, 0, 0</v>
      </c>
      <c r="CF7" t="str">
        <f>_xll.NCDK_MomentOfInertia(B7)</f>
        <v>#N/A</v>
      </c>
      <c r="CG7">
        <f>_xll.NCDK_PetitjeanNumber(B7)</f>
        <v>0</v>
      </c>
      <c r="CH7" t="str">
        <f>_xll.NCDK_PetitjeanShapeIndex(B7)</f>
        <v>#N/A</v>
      </c>
      <c r="CI7">
        <f>_xll.NCDK_RotatableBondsCount(B7)</f>
        <v>0</v>
      </c>
      <c r="CJ7">
        <f>_xll.NCDK_RuleOfFive(B7)</f>
        <v>0</v>
      </c>
      <c r="CK7" t="str">
        <f>_xll.NCDK_SmallRing(B7)</f>
        <v>1, 1, 1, 1, 0, 0, 0, 1, 0, 0, 0</v>
      </c>
      <c r="CL7">
        <f>_xll.NCDK_TPSA(B7)</f>
        <v>0</v>
      </c>
      <c r="CM7">
        <f>_xll.NCDK_VABC(B7)</f>
        <v>81.166531652800174</v>
      </c>
      <c r="CN7">
        <f>_xll.NCDK_VAdjMa(B7)</f>
        <v>3.5849625007211561</v>
      </c>
      <c r="CO7" s="2">
        <f>_xll.NCDK_MolecularWeight(B7)</f>
        <v>78.112059903682749</v>
      </c>
      <c r="CP7" s="3">
        <f>_xll.NCDK_ExactMass(B7)</f>
        <v>78.046950191999997</v>
      </c>
      <c r="CQ7" t="str">
        <f>_xll.NCDK_WeightedPath(B7)</f>
        <v>11.8125, 1.96875, 0, 0, 0</v>
      </c>
      <c r="CR7" t="str">
        <f>_xll.NCDK_WHIM(B7)</f>
        <v>#N/A</v>
      </c>
      <c r="CS7" t="str">
        <f>_xll.NCDK_WienerNumbers(B7)</f>
        <v>27, 3</v>
      </c>
      <c r="CT7">
        <f>_xll.NCDK_ZagrebIndex(B7)</f>
        <v>24</v>
      </c>
    </row>
    <row r="8" spans="1:98" ht="18" customHeight="1">
      <c r="A8" t="s">
        <v>55</v>
      </c>
      <c r="B8" t="s">
        <v>57</v>
      </c>
      <c r="C8" t="str">
        <f>_xll.NCDK_MolBlock(B8)</f>
        <v xml:space="preserve">
       CDK1117190132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8" t="str">
        <f>_xll.RDKit_MolBlock($F8)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8" t="str">
        <f>_xll.NCDK_SMILES($D8)</f>
        <v>C1=CC=CC=C1</v>
      </c>
      <c r="F8" t="str">
        <f>_xll.RDKit_Smiles($C8)</f>
        <v>c1ccccc1</v>
      </c>
      <c r="G8" t="str">
        <f>_xll.NCDK_InChI($B8)</f>
        <v>InChI=1S/C6H6/c1-2-4-6-5-3-1/h1-6H</v>
      </c>
      <c r="H8" t="str">
        <f>_xll.RDKit_InChI(E8)</f>
        <v>InChI=1S/C6H6/c1-2-4-6-5-3-1/h1-6H</v>
      </c>
      <c r="I8" t="b">
        <f t="shared" si="1"/>
        <v>1</v>
      </c>
      <c r="J8" t="str">
        <f>_xll.NCDK_InChIKey($B8)</f>
        <v>UHOVQNZJYSORNB-UHFFFAOYSA-N</v>
      </c>
      <c r="K8" t="str">
        <f>_xll.RDKit_InchiKey($B8)</f>
        <v>UHOVQNZJYSORNB-UHFFFAOYSA-N</v>
      </c>
      <c r="L8" s="7">
        <f>_xll.NCDK_Tanimoto($AA8,$AA9)</f>
        <v>1</v>
      </c>
      <c r="M8" s="7">
        <f>_xll.RDKit_TanimotoSimilarity($AA8, $AA9)</f>
        <v>1</v>
      </c>
      <c r="N8" t="str">
        <f>_xll.NCDK(N$1,$B8)</f>
        <v>0000000000000000000000000000000000000000000000000000000000000000000000000000000000000000000000000000000000000000000000000000000000000000000000000000000000000000011010</v>
      </c>
      <c r="O8" t="str">
        <f>_xll.RDKit_MACCSFingerprint($B8)</f>
        <v>00000000000000000000000000000000000000000000000000000000000000000000000000000000000000000000000000000000000000000000000000000000000000000000000000000000000000000011010</v>
      </c>
      <c r="P8" t="b">
        <f t="shared" si="0"/>
        <v>1</v>
      </c>
      <c r="Q8" s="7">
        <f>_xll.RDKit_QED($B8)</f>
        <v>0.44262837189936471</v>
      </c>
      <c r="R8" t="str">
        <f>_xll.RDKit_AtomPairFingerprint($B8)</f>
        <v>{"size":8388608,"nonzero":{689473:6,689474:6,689475:3}}</v>
      </c>
      <c r="S8" t="str">
        <f>_xll.RDKit_MorganFingerprint($B8,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T8" t="str">
        <f>_xll.RDKit_RDKFingerprint($B8)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U8" t="str">
        <f>_xll.RDKit_HashedAtomPairFingerprint($B8)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8" t="str">
        <f>_xll.RDKit_HashedTopologicalTorsionFingerprint($B8)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8" t="str">
        <f>_xll.RDKit_LayeredFingerprint($B8)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X8" t="str">
        <f>_xll.RDKit_PatternFingerprint($B8)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Y8" t="str">
        <f>_xll.NCDK_ECFP0($B8)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8" t="str">
        <f>_xll.NCDK_ECFP2($B8)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8" t="str">
        <f>_xll.NCDK_ECFP4($B8)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8" t="str">
        <f>_xll.NCDK_ECFP6($B8)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C8" t="str">
        <f>_xll.NCDK_FCFP0($B8)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8" t="str">
        <f>_xll.NCDK_FCFP2($B8)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8" t="str">
        <f>_xll.NCDK_FCFP4($B8)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8" t="str">
        <f>_xll.NCDK_FCFP0($B8)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8" t="str">
        <f>_xll.NCDK_AtomPairs2DFingerprinter($B8)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8" t="str">
        <f>_xll.NCDK_EStateFingerprinter($B8)</f>
        <v>0000000000010000000000000000000000000000000000000000000000000000000000000000000</v>
      </c>
      <c r="AI8" t="str">
        <f>_xll.NCDK_ExtendedFingerprinter($B8)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J8" t="str">
        <f>_xll.NCDK_CDKFingerprinter($B8)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8" t="str">
        <f>_xll.NCDK_KlekotaRothFingerprinter($B8)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8" t="str">
        <f>_xll.NCDK_LingoFingerprinter($B8)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M8" t="str">
        <f>_xll.NCDK_MACCSFingerprinter($B8)</f>
        <v>0000000000000000000000000000000000000000000000000000000000000000000000000000000000000000000000000000000000000000000000000000000000000000000000000000000000000000011010</v>
      </c>
      <c r="AN8" t="str">
        <f>_xll.NCDK_ShortestPathFingerprinter($B8)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O8" t="str">
        <f>_xll.NCDK_SubstructureFingerprinter($B8)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8" t="str">
        <f>_xll.NCDK_PubchemFingerprinter($B8)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Q8" s="2">
        <f>_xll.NCDK_MolecularWeight(B8)</f>
        <v>78.112059903682749</v>
      </c>
      <c r="AR8" s="2">
        <f>_xll.NCDK_ExactMass(B8)</f>
        <v>78.046950191999997</v>
      </c>
      <c r="AS8">
        <f>_xll.NCDK_AcidicGroupCount(B8)</f>
        <v>0</v>
      </c>
      <c r="AT8" s="5">
        <f>_xll.RDKit_MolLogP($B8)</f>
        <v>1.6866000000000001</v>
      </c>
      <c r="AU8" s="4">
        <f>_xll.NCDK_ALogP(B8)</f>
        <v>1.4033999999999995</v>
      </c>
      <c r="AV8" s="4">
        <f>_xll.NCDK_XLogP($B8)</f>
        <v>2.0819999999999999</v>
      </c>
      <c r="AW8" s="4">
        <f>_xll.NCDK_MannholdLogP(B8)</f>
        <v>2.12</v>
      </c>
      <c r="AX8" s="4">
        <f>_xll.NCDK_JPlogP(B8)</f>
        <v>1.8466303941078017</v>
      </c>
      <c r="AY8">
        <f>_xll.NCDK_AMolarRefractivity(B8)</f>
        <v>30.955799999999996</v>
      </c>
      <c r="AZ8">
        <f>_xll.NCDK_APol(B8)</f>
        <v>14.560758</v>
      </c>
      <c r="BA8">
        <f>_xll.NCDK_AromaticAtomsCount(B8)</f>
        <v>0</v>
      </c>
      <c r="BB8">
        <f>_xll.NCDK_AromaticBondsCount(B8)</f>
        <v>0</v>
      </c>
      <c r="BC8">
        <f>_xll.NCDK_AtomCount(B8)</f>
        <v>12</v>
      </c>
      <c r="BD8" t="str">
        <f>_xll.NCDK_AutocorrelationCharge(B8)</f>
        <v>0, 0, 0, 0, 0</v>
      </c>
      <c r="BE8" t="str">
        <f>_xll.NCDK_AutocorrelationMass(B8)</f>
        <v>6, 6, 6, 3, 0</v>
      </c>
      <c r="BF8" t="str">
        <f>_xll.NCDK_AutocorrelationPolarizability(B8)</f>
        <v>233.87838834375, 233.87838834375, 233.87838834375, 116.939194171875, 0</v>
      </c>
      <c r="BG8">
        <f>_xll.NCDK_BasicGroupCount(B8)</f>
        <v>0</v>
      </c>
      <c r="BH8" t="str">
        <f>_xll.NCDK_BCUT(B8)</f>
        <v>11.9, 12.1000824042221, -0.161758152069243, 0.0383242521528618, 6.738375, 6.93845740422211</v>
      </c>
      <c r="BI8">
        <f>_xll.NCDK_BondCount(B8)</f>
        <v>0</v>
      </c>
      <c r="BJ8">
        <f>_xll.NCDK_BPol(B8)</f>
        <v>6.5592419999999994</v>
      </c>
      <c r="BK8" t="str">
        <f>_xll.NCDK_CarbonTypes(B8)</f>
        <v>0, 0, 0, 6, 0, 0, 0, 0, 0</v>
      </c>
      <c r="BL8" t="str">
        <f>_xll.NCDK_ChiChain(B8)</f>
        <v>0, 0, 0, 0.125, 0, 0, 0, 0, 0.037037037037037, 0</v>
      </c>
      <c r="BM8" t="str">
        <f>_xll.NCDK_ChiCluster(B8)</f>
        <v>0, 0, 0, 0, 0, 0, 0, 0</v>
      </c>
      <c r="BN8" t="str">
        <f>_xll.NCDK_ChiPathCluster(B8)</f>
        <v>0, 0, 0, 0, 0, 0</v>
      </c>
      <c r="BO8" t="str">
        <f>_xll.NCDK_ChiPath(B8)</f>
        <v>4.24264068711928, 3, 2.12132034355964, 1.5, 1.06066017177982, 0.75, 0, 0, 3.46410161513775, 2, 1.15470053837925, 0.666666666666667, 0.384900179459751, 0.222222222222222, 0, 0</v>
      </c>
      <c r="BP8" t="str">
        <f>_xll.NCDK_CPSA(B8)</f>
        <v>#N/A</v>
      </c>
      <c r="BQ8">
        <f>_xll.NCDK_EccentricConnectivityIndex(B8)</f>
        <v>36</v>
      </c>
      <c r="BR8">
        <f>_xll.NCDK_FMF(B8)</f>
        <v>1</v>
      </c>
      <c r="BS8">
        <f>_xll.NCDK_FractionalPSA(B8)</f>
        <v>0</v>
      </c>
      <c r="BT8">
        <f>_xll.NCDK_FragmentComplexity(B8)</f>
        <v>114</v>
      </c>
      <c r="BU8" t="str">
        <f>_xll.NCDK_GravitationalIndex(B8)</f>
        <v>#N/A</v>
      </c>
      <c r="BV8">
        <f>_xll.NCDK_HBondAcceptorCount(B8)</f>
        <v>0</v>
      </c>
      <c r="BW8">
        <f>_xll.NCDK_HBondDonorCount(B8)</f>
        <v>0</v>
      </c>
      <c r="BX8">
        <f>_xll.NCDK_HybridizationRatio(B8)</f>
        <v>0</v>
      </c>
      <c r="BY8" t="str">
        <f>_xll.NCDK_KappaShapeIndices(B8)</f>
        <v>4.16666666666667, 2.22222222222222, 1.33333333333333</v>
      </c>
      <c r="BZ8" t="str">
        <f>_xll.NCDK_KierHallSmarts(B8)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CA8">
        <f>_xll.NCDK_LargestChain(B8)</f>
        <v>4</v>
      </c>
      <c r="CB8">
        <f>_xll.NCDK_LargestPiSystem(B8)</f>
        <v>6</v>
      </c>
      <c r="CC8" t="str">
        <f>_xll.NCDK_LengthOverBreadth(B8)</f>
        <v>#N/A</v>
      </c>
      <c r="CD8">
        <f>_xll.NCDK_LongestAliphaticChain($B8)</f>
        <v>0</v>
      </c>
      <c r="CE8" t="str">
        <f>_xll.NCDK_MDE(B8)</f>
        <v>0, 0, 0, 0, 9.12546512839809, 0, 0, 0, 0, 0, 0, 0, 0, 0, 0, 0, 0, 0, 0</v>
      </c>
      <c r="CF8" t="str">
        <f>_xll.NCDK_MomentOfInertia(B8)</f>
        <v>#N/A</v>
      </c>
      <c r="CG8">
        <f>_xll.NCDK_PetitjeanNumber(B8)</f>
        <v>0</v>
      </c>
      <c r="CH8" t="str">
        <f>_xll.NCDK_PetitjeanShapeIndex(B8)</f>
        <v>#N/A</v>
      </c>
      <c r="CI8">
        <f>_xll.NCDK_RotatableBondsCount(B8)</f>
        <v>0</v>
      </c>
      <c r="CJ8">
        <f>_xll.NCDK_RuleOfFive(B8)</f>
        <v>0</v>
      </c>
      <c r="CK8" t="str">
        <f>_xll.NCDK_SmallRing(B8)</f>
        <v>1, 1, 1, 1, 0, 0, 0, 1, 0, 0, 0</v>
      </c>
      <c r="CL8">
        <f>_xll.NCDK_TPSA(B8)</f>
        <v>0</v>
      </c>
      <c r="CM8">
        <f>_xll.NCDK_VABC(B8)</f>
        <v>81.166531652800174</v>
      </c>
      <c r="CN8">
        <f>_xll.NCDK_VAdjMa(B8)</f>
        <v>3.5849625007211561</v>
      </c>
      <c r="CO8" s="2">
        <f>_xll.NCDK_MolecularWeight(B8)</f>
        <v>78.112059903682749</v>
      </c>
      <c r="CP8" s="3">
        <f>_xll.NCDK_ExactMass(B8)</f>
        <v>78.046950191999997</v>
      </c>
      <c r="CQ8" t="str">
        <f>_xll.NCDK_WeightedPath(B8)</f>
        <v>11.8125, 1.96875, 0, 0, 0</v>
      </c>
      <c r="CR8" t="str">
        <f>_xll.NCDK_WHIM(B8)</f>
        <v>#N/A</v>
      </c>
      <c r="CS8" t="str">
        <f>_xll.NCDK_WienerNumbers(B8)</f>
        <v>27, 3</v>
      </c>
      <c r="CT8">
        <f>_xll.NCDK_ZagrebIndex(B8)</f>
        <v>24</v>
      </c>
    </row>
    <row r="9" spans="1:98" ht="18" customHeight="1">
      <c r="A9" t="s">
        <v>55</v>
      </c>
      <c r="B9" t="s">
        <v>57</v>
      </c>
      <c r="C9" t="str">
        <f>_xll.NCDK_MolBlock(B9)</f>
        <v xml:space="preserve">
       CDK1117190132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9" t="str">
        <f>_xll.RDKit_MolBlock($F9)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9" t="str">
        <f>_xll.NCDK_SMILES($D9)</f>
        <v>C1=CC=CC=C1</v>
      </c>
      <c r="F9" t="str">
        <f>_xll.RDKit_Smiles($C9)</f>
        <v>c1ccccc1</v>
      </c>
      <c r="G9" t="str">
        <f>_xll.NCDK_InChI($B9)</f>
        <v>InChI=1S/C6H6/c1-2-4-6-5-3-1/h1-6H</v>
      </c>
      <c r="H9" t="str">
        <f>_xll.RDKit_InChI(E9)</f>
        <v>InChI=1S/C6H6/c1-2-4-6-5-3-1/h1-6H</v>
      </c>
      <c r="I9" t="b">
        <f t="shared" si="1"/>
        <v>1</v>
      </c>
      <c r="J9" t="str">
        <f>_xll.NCDK_InChIKey($B9)</f>
        <v>UHOVQNZJYSORNB-UHFFFAOYSA-N</v>
      </c>
      <c r="K9" t="str">
        <f>_xll.RDKit_InchiKey($B9)</f>
        <v>UHOVQNZJYSORNB-UHFFFAOYSA-N</v>
      </c>
      <c r="L9" s="7">
        <f>_xll.NCDK_Tanimoto($AA9,$AA10)</f>
        <v>1.9607843137254902E-2</v>
      </c>
      <c r="M9" s="7">
        <f>_xll.RDKit_TanimotoSimilarity($AA9, $AA10)</f>
        <v>1.9607843137254902E-2</v>
      </c>
      <c r="N9" t="str">
        <f>_xll.NCDK(N$1,$B9)</f>
        <v>0000000000000000000000000000000000000000000000000000000000000000000000000000000000000000000000000000000000000000000000000000000000000000000000000000000000000000011010</v>
      </c>
      <c r="O9" t="str">
        <f>_xll.RDKit_MACCSFingerprint($B9)</f>
        <v>00000000000000000000000000000000000000000000000000000000000000000000000000000000000000000000000000000000000000000000000000000000000000000000000000000000000000000011010</v>
      </c>
      <c r="P9" t="b">
        <f t="shared" si="0"/>
        <v>1</v>
      </c>
      <c r="Q9" s="7">
        <f>_xll.RDKit_QED($B9)</f>
        <v>0.44262837189936471</v>
      </c>
      <c r="R9" t="str">
        <f>_xll.RDKit_AtomPairFingerprint($B9)</f>
        <v>{"size":8388608,"nonzero":{689473:6,689474:6,689475:3}}</v>
      </c>
      <c r="S9" t="str">
        <f>_xll.RDKit_MorganFingerprint($B9,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T9" t="str">
        <f>_xll.RDKit_RDKFingerprint($B9)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U9" t="str">
        <f>_xll.RDKit_HashedAtomPairFingerprint($B9)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9" t="str">
        <f>_xll.RDKit_HashedTopologicalTorsionFingerprint($B9)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9" t="str">
        <f>_xll.RDKit_LayeredFingerprint($B9)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X9" t="str">
        <f>_xll.RDKit_PatternFingerprint($B9)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Y9" t="str">
        <f>_xll.NCDK_ECFP0($B9)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9" t="str">
        <f>_xll.NCDK_ECFP2($B9)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9" t="str">
        <f>_xll.NCDK_ECFP4($B9)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9" t="str">
        <f>_xll.NCDK_ECFP6($B9)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C9" t="str">
        <f>_xll.NCDK_FCFP0($B9)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9" t="str">
        <f>_xll.NCDK_FCFP2($B9)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9" t="str">
        <f>_xll.NCDK_FCFP4($B9)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9" t="str">
        <f>_xll.NCDK_FCFP0($B9)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9" t="str">
        <f>_xll.NCDK_AtomPairs2DFingerprinter($B9)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9" t="str">
        <f>_xll.NCDK_EStateFingerprinter($B9)</f>
        <v>0000000000010000000000000000000000000000000000000000000000000000000000000000000</v>
      </c>
      <c r="AI9" t="str">
        <f>_xll.NCDK_ExtendedFingerprinter($B9)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J9" t="str">
        <f>_xll.NCDK_CDKFingerprinter($B9)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9" t="str">
        <f>_xll.NCDK_KlekotaRothFingerprinter($B9)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9" t="str">
        <f>_xll.NCDK_LingoFingerprinter($B9)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M9" t="str">
        <f>_xll.NCDK_MACCSFingerprinter($B9)</f>
        <v>0000000000000000000000000000000000000000000000000000000000000000000000000000000000000000000000000000000000000000000000000000000000000000000000000000000000000000011010</v>
      </c>
      <c r="AN9" t="str">
        <f>_xll.NCDK_ShortestPathFingerprinter($B9)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O9" t="str">
        <f>_xll.NCDK_SubstructureFingerprinter($B9)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9" t="str">
        <f>_xll.NCDK_PubchemFingerprinter($B9)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Q9" s="2">
        <f>_xll.NCDK_MolecularWeight(B9)</f>
        <v>78.112059903682749</v>
      </c>
      <c r="AR9" s="2">
        <f>_xll.NCDK_ExactMass(B9)</f>
        <v>78.046950191999997</v>
      </c>
      <c r="AS9">
        <f>_xll.NCDK_AcidicGroupCount(B9)</f>
        <v>0</v>
      </c>
      <c r="AT9" s="5">
        <f>_xll.RDKit_MolLogP($B9)</f>
        <v>1.6866000000000001</v>
      </c>
      <c r="AU9" s="4">
        <f>_xll.NCDK_ALogP(B9)</f>
        <v>1.4033999999999995</v>
      </c>
      <c r="AV9" s="4">
        <f>_xll.NCDK_XLogP($B9)</f>
        <v>2.0819999999999999</v>
      </c>
      <c r="AW9" s="4">
        <f>_xll.NCDK_MannholdLogP(B9)</f>
        <v>2.12</v>
      </c>
      <c r="AX9" s="4">
        <f>_xll.NCDK_JPlogP(B9)</f>
        <v>1.8466303941078017</v>
      </c>
      <c r="AY9">
        <f>_xll.NCDK_AMolarRefractivity(B9)</f>
        <v>30.955799999999996</v>
      </c>
      <c r="AZ9">
        <f>_xll.NCDK_APol(B9)</f>
        <v>14.560758</v>
      </c>
      <c r="BA9">
        <f>_xll.NCDK_AromaticAtomsCount(B9)</f>
        <v>0</v>
      </c>
      <c r="BB9">
        <f>_xll.NCDK_AromaticBondsCount(B9)</f>
        <v>0</v>
      </c>
      <c r="BC9">
        <f>_xll.NCDK_AtomCount(B9)</f>
        <v>12</v>
      </c>
      <c r="BD9" t="str">
        <f>_xll.NCDK_AutocorrelationCharge(B9)</f>
        <v>0, 0, 0, 0, 0</v>
      </c>
      <c r="BE9" t="str">
        <f>_xll.NCDK_AutocorrelationMass(B9)</f>
        <v>6, 6, 6, 3, 0</v>
      </c>
      <c r="BF9" t="str">
        <f>_xll.NCDK_AutocorrelationPolarizability(B9)</f>
        <v>233.87838834375, 233.87838834375, 233.87838834375, 116.939194171875, 0</v>
      </c>
      <c r="BG9">
        <f>_xll.NCDK_BasicGroupCount(B9)</f>
        <v>0</v>
      </c>
      <c r="BH9" t="str">
        <f>_xll.NCDK_BCUT(B9)</f>
        <v>11.9, 12.1000824042221, -0.161758152069243, 0.0383242521528618, 6.738375, 6.93845740422211</v>
      </c>
      <c r="BI9">
        <f>_xll.NCDK_BondCount(B9)</f>
        <v>0</v>
      </c>
      <c r="BJ9">
        <f>_xll.NCDK_BPol(B9)</f>
        <v>6.5592419999999994</v>
      </c>
      <c r="BK9" t="str">
        <f>_xll.NCDK_CarbonTypes(B9)</f>
        <v>0, 0, 0, 6, 0, 0, 0, 0, 0</v>
      </c>
      <c r="BL9" t="str">
        <f>_xll.NCDK_ChiChain(B9)</f>
        <v>0, 0, 0, 0.125, 0, 0, 0, 0, 0.037037037037037, 0</v>
      </c>
      <c r="BM9" t="str">
        <f>_xll.NCDK_ChiCluster(B9)</f>
        <v>0, 0, 0, 0, 0, 0, 0, 0</v>
      </c>
      <c r="BN9" t="str">
        <f>_xll.NCDK_ChiPathCluster(B9)</f>
        <v>0, 0, 0, 0, 0, 0</v>
      </c>
      <c r="BO9" t="str">
        <f>_xll.NCDK_ChiPath(B9)</f>
        <v>4.24264068711928, 3, 2.12132034355964, 1.5, 1.06066017177982, 0.75, 0, 0, 3.46410161513775, 2, 1.15470053837925, 0.666666666666667, 0.384900179459751, 0.222222222222222, 0, 0</v>
      </c>
      <c r="BP9" t="str">
        <f>_xll.NCDK_CPSA(B9)</f>
        <v>#N/A</v>
      </c>
      <c r="BQ9">
        <f>_xll.NCDK_EccentricConnectivityIndex(B9)</f>
        <v>36</v>
      </c>
      <c r="BR9">
        <f>_xll.NCDK_FMF(B9)</f>
        <v>1</v>
      </c>
      <c r="BS9">
        <f>_xll.NCDK_FractionalPSA(B9)</f>
        <v>0</v>
      </c>
      <c r="BT9">
        <f>_xll.NCDK_FragmentComplexity(B9)</f>
        <v>114</v>
      </c>
      <c r="BU9" t="str">
        <f>_xll.NCDK_GravitationalIndex(B9)</f>
        <v>#N/A</v>
      </c>
      <c r="BV9">
        <f>_xll.NCDK_HBondAcceptorCount(B9)</f>
        <v>0</v>
      </c>
      <c r="BW9">
        <f>_xll.NCDK_HBondDonorCount(B9)</f>
        <v>0</v>
      </c>
      <c r="BX9">
        <f>_xll.NCDK_HybridizationRatio(B9)</f>
        <v>0</v>
      </c>
      <c r="BY9" t="str">
        <f>_xll.NCDK_KappaShapeIndices(B9)</f>
        <v>4.16666666666667, 2.22222222222222, 1.33333333333333</v>
      </c>
      <c r="BZ9" t="str">
        <f>_xll.NCDK_KierHallSmarts(B9)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CA9">
        <f>_xll.NCDK_LargestChain(B9)</f>
        <v>4</v>
      </c>
      <c r="CB9">
        <f>_xll.NCDK_LargestPiSystem(B9)</f>
        <v>6</v>
      </c>
      <c r="CC9" t="str">
        <f>_xll.NCDK_LengthOverBreadth(B9)</f>
        <v>#N/A</v>
      </c>
      <c r="CD9">
        <f>_xll.NCDK_LongestAliphaticChain($B9)</f>
        <v>0</v>
      </c>
      <c r="CE9" t="str">
        <f>_xll.NCDK_MDE(B9)</f>
        <v>0, 0, 0, 0, 9.12546512839809, 0, 0, 0, 0, 0, 0, 0, 0, 0, 0, 0, 0, 0, 0</v>
      </c>
      <c r="CF9" t="str">
        <f>_xll.NCDK_MomentOfInertia(B9)</f>
        <v>#N/A</v>
      </c>
      <c r="CG9">
        <f>_xll.NCDK_PetitjeanNumber(B9)</f>
        <v>0</v>
      </c>
      <c r="CH9" t="str">
        <f>_xll.NCDK_PetitjeanShapeIndex(B9)</f>
        <v>#N/A</v>
      </c>
      <c r="CI9">
        <f>_xll.NCDK_RotatableBondsCount(B9)</f>
        <v>0</v>
      </c>
      <c r="CJ9">
        <f>_xll.NCDK_RuleOfFive(B9)</f>
        <v>0</v>
      </c>
      <c r="CK9" t="str">
        <f>_xll.NCDK_SmallRing(B9)</f>
        <v>1, 1, 1, 1, 0, 0, 0, 1, 0, 0, 0</v>
      </c>
      <c r="CL9">
        <f>_xll.NCDK_TPSA(B9)</f>
        <v>0</v>
      </c>
      <c r="CM9">
        <f>_xll.NCDK_VABC(B9)</f>
        <v>81.166531652800174</v>
      </c>
      <c r="CN9">
        <f>_xll.NCDK_VAdjMa(B9)</f>
        <v>3.5849625007211561</v>
      </c>
      <c r="CO9" s="2">
        <f>_xll.NCDK_MolecularWeight(B9)</f>
        <v>78.112059903682749</v>
      </c>
      <c r="CP9" s="3">
        <f>_xll.NCDK_ExactMass(B9)</f>
        <v>78.046950191999997</v>
      </c>
      <c r="CQ9" t="str">
        <f>_xll.NCDK_WeightedPath(B9)</f>
        <v>11.8125, 1.96875, 0, 0, 0</v>
      </c>
      <c r="CR9" t="str">
        <f>_xll.NCDK_WHIM(B9)</f>
        <v>#N/A</v>
      </c>
      <c r="CS9" t="str">
        <f>_xll.NCDK_WienerNumbers(B9)</f>
        <v>27, 3</v>
      </c>
      <c r="CT9">
        <f>_xll.NCDK_ZagrebIndex(B9)</f>
        <v>24</v>
      </c>
    </row>
    <row r="10" spans="1:98" ht="18" customHeight="1">
      <c r="A10" t="s">
        <v>62</v>
      </c>
      <c r="B10" s="1" t="s">
        <v>61</v>
      </c>
      <c r="C10" t="str">
        <f>_xll.NCDK_MolBlock(B10)</f>
        <v xml:space="preserve">cholesterol 
       CDK11171901323D
 74 77  0  0  1  0  0  0  0  0999 V2000
   -4.4007   -0.4401    1.6251 C   0  0  2  0  0  0  0  0  0  0  0  0
   -5.4580   -1.0449    0.6688 C   0  0  0  0  0  0  0  0  0  0  0  0
   -6.8803   -1.1120    1.2424 C   0  0  0  0  0  0  0  0  0  0  0  0
   -6.8789   -1.8887    2.5625 C   0  0  2  0  0  0  0  0  0  0  0  0
   -8.1805   -1.9330    3.0966 O   0  0  0  0  0  0  0  0  0  0  0  0
   -4.5298   -1.1316    2.9761 C   0  0  0  0  0  0  0  0  0  0  0  0
   -5.9163   -1.2545    3.5698 C   0  0  0  0  0  0  0  0  0  0  0  0
   -6.5867   -2.9502    2.3792 H   0  0  0  0  0  0  0  0  0  0  0  0
   -8.4859   -1.0575    3.2729 H   0  0  0  0  0  0  0  0  0  0  0  0
   -7.2848   -0.0861    1.4065 H   0  0  0  0  0  0  0  0  0  0  0  0
   -7.5635   -1.6115    0.5139 H   0  0  0  0  0  0  0  0  0  0  0  0
   -3.4739   -1.5853    3.6698 C   0  0  0  0  0  0  0  0  0  0  0  0
   -2.0491   -1.5015    3.2092 C   0  0  0  0  0  0  0  0  0  0  0  0
   -5.4914   -0.4714   -0.2864 H   0  0  0  0  0  0  0  0  0  0  0  0
   -5.1613   -2.0882    0.4082 H   0  0  0  0  0  0  0  0  0  0  0  0
   -5.9087   -1.8665    4.5017 H   0  0  0  0  0  0  0  0  0  0  0  0
   -6.2838   -0.2457    3.8644 H   0  0  0  0  0  0  0  0  0  0  0  0
   -4.6829    1.0628    1.8375 C   0  0  0  0  0  0  0  0  0  0  0  0
   -3.9145    1.5425    2.4829 H   0  0  0  0  0  0  0  0  0  0  0  0
   -4.7314    1.6265    0.8802 H   0  0  0  0  0  0  0  0  0  0  0  0
   -5.6605    1.2510    2.3311 H   0  0  0  0  0  0  0  0  0  0  0  0
   -2.9831   -0.6783    1.0240 C   0  0  2  0  0  0  0  0  0  0  0  0
   -1.8668   -0.4880    2.0713 C   0  0  2  0  0  0  0  0  0  0  0  0
   -1.4072   -1.2093    4.0732 H   0  0  0  0  0  0  0  0  0  0  0  0
   -1.7436   -2.5253    2.8911 H   0  0  0  0  0  0  0  0  0  0  0  0
   -2.9232   -1.7566    0.7414 H   0  0  0  0  0  0  0  0  0  0  0  0
   -1.9378    0.5330    2.5085 H   0  0  0  0  0  0  0  0  0  0  0  0
   -2.6946    0.1083   -0.2726 C   0  0  0  0  0  0  0  0  0  0  0  0
   -0.4873   -0.6624    1.4206 C   0  0  1  0  0  0  0  0  0  0  0  0
   -0.2021    0.2906    0.2388 C   0  0  1  0  0  0  0  0  0  0  0  0
   -1.2658   -0.0661   -0.8181 C   0  0  0  0  0  0  0  0  0  0  0  0
   -3.4092   -0.1986   -1.0718 H   0  0  0  0  0  0  0  0  0  0  0  0
   -2.8641    1.1947   -0.1124 H   0  0  0  0  0  0  0  0  0  0  0  0
   -1.1359   -1.1205   -1.1581 H   0  0  0  0  0  0  0  0  0  0  0  0
   -1.1536    0.5653   -1.7269 H   0  0  0  0  0  0  0  0  0  0  0  0
   -0.4558   -1.7097    1.0305 H   0  0  0  0  0  0  0  0  0  0  0  0
   -0.2725    1.7827    0.6258 C   0  0  0  0  0  0  0  0  0  0  0  0
   -0.1621    2.4385   -0.2653 H   0  0  0  0  0  0  0  0  0  0  0  0
   -1.2338    2.0731    1.1005 H   0  0  0  0  0  0  0  0  0  0  0  0
    0.5267    2.0755    1.3418 H   0  0  0  0  0  0  0  0  0  0  0  0
    1.2610   -0.1086   -0.0950 C   0  0  2  0  0  0  0  0  0  0  0  0
    1.8880   -0.3460    1.3036 C   0  0  0  0  0  0  0  0  0  0  0  0
    0.7432   -0.5205    2.3170 C   0  0  0  0  0  0  0  0  0  0  0  0
    2.5364   -1.2546    1.2939 H   0  0  0  0  0  0  0  0  0  0  0  0
    2.5208    0.5163    1.6206 H   0  0  0  0  0  0  0  0  0  0  0  0
    0.6384    0.3789    2.9682 H   0  0  0  0  0  0  0  0  0  0  0  0
    0.8960   -1.4042    2.9812 H   0  0  0  0  0  0  0  0  0  0  0  0
    1.2152   -1.0968   -0.6133 H   0  0  0  0  0  0  0  0  0  0  0  0
    2.1309    0.8126   -0.9856 C   0  0  2  0  0  0  0  0  0  0  0  0
    1.4886    1.0858   -2.3567 C   0  0  0  0  0  0  0  0  0  0  0  0
    3.5437    0.2143   -1.1862 C   0  0  0  0  0  0  0  0  0  0  0  0
    4.5801    1.1982   -1.7589 C   0  0  0  0  0  0  0  0  0  0  0  0
    5.9962    0.5979   -1.7755 C   0  0  0  0  0  0  0  0  0  0  0  0
    7.0518    1.4960   -2.4502 C   0  0  0  0  0  0  0  0  0  0  0  0
    8.3942    0.7505   -2.5508 C   0  0  0  0  0  0  0  0  0  0  0  0
    7.2516    2.8264   -1.7060 C   0  0  0  0  0  0  0  0  0  0  0  0
    2.1531    1.6731   -3.0272 H   0  0  0  0  0  0  0  0  0  0  0  0
    1.2359    0.1359   -2.8807 H   0  0  0  0  0  0  0  0  0  0  0  0
    0.5671    1.6997   -2.2736 H   0  0  0  0  0  0  0  0  0  0  0  0
    3.9490   -0.1340   -0.2099 H   0  0  0  0  0  0  0  0  0  0  0  0
    3.4739   -0.6877   -1.8384 H   0  0  0  0  0  0  0  0  0  0  0  0
    4.3098    1.4879   -2.8000 H   0  0  0  0  0  0  0  0  0  0  0  0
    4.5724    2.1234   -1.1374 H   0  0  0  0  0  0  0  0  0  0  0  0
    9.1636    1.3684   -3.0686 H   0  0  0  0  0  0  0  0  0  0  0  0
    8.7878    0.4944   -1.5406 H   0  0  0  0  0  0  0  0  0  0  0  0
    8.2909   -0.1974   -3.1279 H   0  0  0  0  0  0  0  0  0  0  0  0
    8.0599    3.4326   -2.1757 H   0  0  0  0  0  0  0  0  0  0  0  0
    6.3333    3.4555   -1.7236 H   0  0  0  0  0  0  0  0  0  0  0  0
    7.5318    2.6539   -0.6417 H   0  0  0  0  0  0  0  0  0  0  0  0
    6.7102    1.7242   -3.4903 H   0  0  0  0  0  0  0  0  0  0  0  0
    6.3198    0.3737   -0.7317 H   0  0  0  0  0  0  0  0  0  0  0  0
    5.9549   -0.3755   -2.3196 H   0  0  0  0  0  0  0  0  0  0  0  0
    2.2538    1.7889   -0.4594 H   0  0  0  0  0  0  0  0  0  0  0  0
   -3.6341   -2.0792    4.6432 H   0  0  0  0  0  0  0  0  0  0  0  0
  2  1  1  0  0  0  0 
  1  6  1  0  0  0  0 
 18  1  1  0  0  0  0 
 22  1  1  0  0  0  0 
  2  3  1  0  0  0  0 
 14  2  1  0  0  0  0 
 15  2  1  0  0  0  0 
  4  3  1  0  0  0  0 
 10  3  1  0  0  0  0 
  3 11  1  0  0  0  0 
  4  5  1  0  0  0  0 
  7  4  1  0  0  0  0 
  4  8  1  0  0  0  0 
  9  5  1  0  0  0  0 
  7  6  1  0  0  0  0 
  6 12  2  0  0  0  0 
  7 16  1  0  0  0  0 
  7 17  1  0  0  0  0 
 12 13  1  0  0  0  0 
 74 12  1  0  0  0  0 
 23 13  1  0  0  0  0 
 24 13  1  0  0  0  0 
 13 25  1  0  0  0  0 
 18 19  1  0  0  0  0 
 18 20  1  0  0  0  0 
 18 21  1  0  0  0  0 
 23 22  1  0  0  0  0 
 26 22  1  0  0  0  0 
 22 28  1  0  0  0  0 
 23 27  1  0  0  0  0 
 29 23  1  0  0  0  0 
 31 28  1  0  0  0  0 
 32 28  1  0  0  0  0 
 33 28  1  0  0  0  0 
 30 29  1  0  0  0  0 
 36 29  1  0  0  0  0 
 43 29  1  0  0  0  0 
 30 31  1  0  0  0  0 
 30 37  1  0  0  0  0 
 30 41  1  0  0  0  0 
 31 34  1  0  0  0  0 
 35 31  1  0  0  0  0 
 37 38  1  0  0  0  0 
 39 37  1  0  0  0  0 
 37 40  1  0  0  0  0 
 42 41  1  0  0  0  0 
 41 48  1  0  0  0  0 
 41 49  1  0  0  0  0 
 42 43  1  0  0  0  0 
 44 42  1  0  0  0  0 
 45 42  1  0  0  0  0 
 43 46  1  0  0  0  0 
 43 47  1  0  0  0  0 
 49 50  1  0  0  0  0 
 51 49  1  0  0  0  0 
 73 49  1  0  0  0  0 
 57 50  1  0  0  0  0 
 50 58  1  0  0  0  0 
 59 50  1  0  0  0  0 
 52 51  1  0  0  0  0 
 60 51  1  0  0  0  0 
 51 61  1  0  0  0  0 
 53 52  1  0  0  0  0 
 52 62  1  0  0  0  0 
 63 52  1  0  0  0  0 
 54 53  1  0  0  0  0 
 53 71  1  0  0  0  0 
 72 53  1  0  0  0  0 
 55 54  1  0  0  0  0 
 54 56  1  0  0  0  0 
 70 54  1  0  0  0  0 
 55 64  1  0  0  0  0 
 55 65  1  0  0  0  0 
 66 55  1  0  0  0  0 
 56 67  1  0  0  0  0 
 68 56  1  0  0  0  0 
 69 56  1  0  0  0  0 
M  END
</v>
      </c>
      <c r="D10" t="str">
        <f>_xll.RDKit_MolBlock($F10)</f>
        <v xml:space="preserve">
     RDKit          2D
 28 31  0  0  0  0  0  0  0  0999 V2000
  -11.0874   -5.0022    0.0000 C   0  0  0  0  0  0  0  0  0  0  0  0
   -9.9727   -6.0059    0.0000 C   0  0  0  0  0  0  0  0  0  0  0  0
  -10.2846   -7.4731    0.0000 C   0  0  0  0  0  0  0  0  0  0  0  0
   -8.5461   -5.5424    0.0000 C   0  0  0  0  0  0  0  0  0  0  0  0
   -7.4314   -6.5461    0.0000 C   0  0  0  0  0  0  0  0  0  0  0  0
   -6.0048   -6.0826    0.0000 C   0  0  0  0  0  0  0  0  0  0  0  0
   -4.8901   -7.0863    0.0000 C   0  0  0  0  0  0  0  0  0  0  0  0
   -5.2020   -8.5535    0.0000 C   0  0  0  0  0  0  0  0  0  0  0  0
   -3.4635   -6.6227    0.0000 C   0  0  0  0  0  0  0  0  0  0  0  0
   -2.2500   -7.5044    0.0000 C   0  0  0  0  0  0  0  0  0  0  0  0
   -1.0365   -6.6227    0.0000 C   0  0  0  0  0  0  0  0  0  0  0  0
   -1.5000   -5.1962    0.0000 C   0  0  0  0  0  0  0  0  0  0  0  0
   -0.7500   -3.8971    0.0000 C   0  0  0  0  0  0  0  0  0  0  0  0
    0.7500   -3.8971    0.0000 C   0  0  0  0  0  0  0  0  0  0  0  0
    1.5000   -2.5981    0.0000 C   0  0  0  0  0  0  0  0  0  0  0  0
    0.7500   -1.2990    0.0000 C   0  0  0  0  0  0  0  0  0  0  0  0
    1.5000    0.0000    0.0000 C   0  0  0  0  0  0  0  0  0  0  0  0
    0.7500    1.2990    0.0000 C   0  0  0  0  0  0  0  0  0  0  0  0
    1.5000    2.5981    0.0000 O   0  0  0  0  0  0  0  0  0  0  0  0
   -0.7500    1.2990    0.0000 C   0  0  0  0  0  0  0  0  0  0  0  0
   -1.5000    0.0000    0.0000 C   0  0  0  0  0  0  0  0  0  0  0  0
   -0.7500   -1.2990    0.0000 C   0  0  0  0  0  0  0  0  0  0  0  0
   -2.2500   -1.2990    0.0000 C   0  0  0  0  0  0  0  0  0  0  0  0
   -1.5000   -2.5981    0.0000 C   0  0  0  0  0  0  0  0  0  0  0  0
   -3.0000   -2.5981    0.0000 C   0  0  0  0  0  0  0  0  0  0  0  0
   -3.7500   -3.8971    0.0000 C   0  0  0  0  0  0  0  0  0  0  0  0
   -3.0000   -5.1962    0.0000 C   0  0  0  0  0  0  0  0  0  0  0  0
   -4.4918   -5.3529    0.0000 C   0  0  0  0  0  0  0  0  0  0  0  0
  1  2  1  0
  2  3  1  0
  2  4  1  0
  4  5  1  0
  5  6  1  0
  6  7  1  0
  7  8  1  0
  7  9  1  0
  9 10  1  0
 10 11  1  0
 11 12  1  0
 12 13  1  0
 13 14  1  0
 14 15  1  0
 15 16  2  0
 16 17  1  0
 17 18  1  0
 18 19  1  0
 18 20  1  0
 20 21  1  0
 21 22  1  0
 22 23  1  0
 22 24  1  0
 24 25  1  0
 25 26  1  0
 26 27  1  0
 27 28  1  0
 27  9  1  0
 27 12  1  0
 24 13  1  0
 22 16  1  0
M  END
</v>
      </c>
      <c r="E10" t="str">
        <f>_xll.NCDK_SMILES($D10)</f>
        <v>CC(C)CCCC(C)C1CCC2C3CC=C4CC(O)CCC4(C)C3CCC12C</v>
      </c>
      <c r="F10" t="str">
        <f>_xll.RDKit_Smiles($C10)</f>
        <v>CC(C)CCCC(C)C1CCC2C3CC=C4CC(O)CCC4(C)C3CCC12C</v>
      </c>
      <c r="G10" t="str">
        <f>_xll.NCDK_InChI($B10)</f>
        <v>InChI=1S/C27H46O/c1-18(2)7-6-8-19(3)23-11-12-24-22-10-9-20-17-21(28)13-15-26(20,4)25(22)14-16-27(23,24)5/h9,18-19,21-25,28H,6-8,10-17H2,1-5H3/t19-,21+,22+,23-,24+,25+,26+,27-/m1/s1</v>
      </c>
      <c r="H10" t="str">
        <f>_xll.RDKit_InChI(E10)</f>
        <v>InChI=1S/C27H46O/c1-18(2)7-6-8-19(3)23-11-12-24-22-10-9-20-17-21(28)13-15-26(20,4)25(22)14-16-27(23,24)5/h9,18-19,21-25,28H,6-8,10-17H2,1-5H3</v>
      </c>
      <c r="I10" t="b">
        <f t="shared" si="1"/>
        <v>0</v>
      </c>
      <c r="J10" t="str">
        <f>_xll.NCDK_InChIKey($B10)</f>
        <v>HVYWMOMLDIMFJA-DPAQBDIFSA-N</v>
      </c>
      <c r="K10" t="str">
        <f>_xll.RDKit_InchiKey($B10)</f>
        <v>HVYWMOMLDIMFJA-DPAQBDIFSA-N</v>
      </c>
      <c r="L10" s="7">
        <f>_xll.NCDK_Tanimoto($AA10,$AA11)</f>
        <v>0.47761194029850745</v>
      </c>
      <c r="M10" s="7">
        <f>_xll.RDKit_TanimotoSimilarity($AA10, $AA11)</f>
        <v>0.47761194029850745</v>
      </c>
      <c r="N10" t="str">
        <f>_xll.NCDK(N$1,$B10)</f>
        <v>0000000000000000000000000100000000000000000000000100000000000000010000000101000000000000010000010010000110010001001101000000011110010000001010101010110100101001001110</v>
      </c>
      <c r="O10" t="str">
        <f>_xll.RDKit_MACCSFingerprint($B10)</f>
        <v>00000000000000000000000000100000000000000000000000100000000000000010000000101000000000000010000010010100110010001001101000000001110010000001010101010110100101001001110</v>
      </c>
      <c r="P10" t="b">
        <f t="shared" si="0"/>
        <v>0</v>
      </c>
      <c r="Q10" s="7">
        <f>_xll.RDKit_QED($B10)</f>
        <v>0.4883117604002476</v>
      </c>
      <c r="R10" t="str">
        <f>_xll.RDKit_AtomPairFingerprint($B10)</f>
        <v>{"size":8388608,"nonzero":{541730:1,541732:1,541734:3,541736:3,541740:2,558114:5,558115:10,558116:9,558117:3,558118:4,558119:4,558120:6,558121:5,558122:3,558124:2,558125:4,558145:5,558146:2,558147:8,558148:11,558149:8,558150:7,558151:4,558152:2,558153:3,558154:3,558155:2,574497:3,574498:4,574499:3,574500:4,574501:4,574502:4,574503:2,574504:3,574505:2,574506:3,574507:1,574510:2,574529:8,574530:15,574531:13,574532:9,574533:6,574534:6,574535:8,574536:5,574537:1,574538:1,574539:2,574540:3,574561:3,574562:2,574563:2,574564:4,574565:3,574566:1,574567:1,574568:2,574569:2,574573:1,590881:2,590883:1,590885:2,590887:3,590891:2,590913:2,590914:6,590915:4,590916:2,590917:3,590918:2,590919:1,590920:1,590921:1,590945:3,590946:3,590947:3,590949:1,590950:2,590951:1,590954:1,590980:1,689187:1,689189:1,689191:1,689195:2,689217:1,689218:1,689219:1,689220:3,689221:2,689223:1,689224:1,689225:1,689250:1,689251:3,689253:1,689254:1,689258:1,689282:1,689284:1,705570:1,705574:1,705576:1,705580:2,705601:1,705602:2,705603:2,705604:1,705605:1,705606:1,705608:1,705609:1,705610:1,705634:2,705635:1,705636:1,705638:1,705639:1,705643:1,705665:1,705669:1,705857:1,1590309:1,1590313:1,1590315:1,1590319:2,1590338:2,1590339:1,1590341:1,1590342:1,1590343:1,1590344:1,1590345:1,1590347:1,1590348:1,1590349:1,1590369:1,1590373:1,1590374:1,1590375:1,1590377:1,1590378:1,1590382:1,1590404:1,1590408:1,1590596:1,1590627:1}}</v>
      </c>
      <c r="S10" t="str">
        <f>_xll.RDKit_MorganFingerprint($B10, 2)</f>
        <v>01000001100000001000000000000000000000000000000000000000000000000000000000000000100000000000000000000000010000000000000000000000000000000000000000100000000000000000000000000000000000000000000000000000000000000000000000000000000000010000000000010000000000000000000000000000000000000001000000000000000000000000000000000000000000000000000000000000000000000000000000000000000000000000000000000000000000000000001000000000000000000000000000000000000000000000000000000000000000000000000000000000000000000000000010000000000000010000000001000000000000000000000000000000001000000000000000000000000000100000001000000000000000000000001000000000000000000000000000000000000000000000000000000000000000000000000000000000000000000000000000000000000000000001000000000000010000000000000000000001000000000000000000000000000000010000000000000000000000000000000000000000001000000000000000000000000000000000000000000000000000000000000000000000000000100000000000000000000000000000000000000000000000000000000000000000000000000000000000000000000100000000000000000000000000000000000001001000000000000000000000000000000000000000000000000000000000000000000000000000000000000000000000000000001000000000000000000000000000000000000000000000000000000000000000000000000000000000000000000000010000000000000000100000000000000000000000000000000000000000000000000110000000000000000000000000000000000000000000000000000010000000000000000000010000000000000000000000000000000000000000000000000000000000000100000000000001000000000000000000000000000000000000100000000000000000000000000000000000000001000000000000000000000000000000000000000000000000000000000000000000000000000000000000000000000000000000000000000000000000000000000000000001000000000000000000000000101000000000000000000000000000000000000000000000000000000000000100000000000000000000000000100000000000000000000000000000000000000100000000000010000000000001000000000010000000000000000000000000010000000000000000000000000000000000000001000000000000000000000000000000000000000000000000000000000000000000000000000000000000000000000000</v>
      </c>
      <c r="T10" t="str">
        <f>_xll.RDKit_RDKFingerprint($B10)</f>
        <v>00000010100000000000000110000100000101000100000001000000100100000000000010010000100100010000000010001010000001000000000010000110000000100000100000011000000010000010000000000110000000000000000001000011010000000000010000011000000001000001000000000100000010000000000010000100000000000001001000000000000000000000100010000100100000000100000010010000000010000000000001000000010100000000000000000000000010000001000001100000010000000010100001000001000000000001000000000000000011000000000000001000000100000000110001010010010000000000000010001000010000000000000000000001001000101100000100000001000000011001000000010000001000000110011000100000000011000000000100000000010000000000000000001001000000000000001000100000000001000000001000100010001110000100000000010000000001000000010100100100000000000010000000100100000110100100110000000010000000000000000000000000000000000000000100001010000100000000001010000001000010000000000000000000001000000000000000001010000000000010000000000000000100000100000010000000100000000011000000100000010000010000000010000010000100000000111000000000000110001000000000000000100001001100000001000000010110100100001010000000000000000000001000000000000000100000000011100001000000001110000000000001000001100000000001000000010000000000001000000010000000000010000000000000000010100000000000110100100110000000000110000101100100000001011000000000000000100000000001010001100000000100000100100100000001001010001000000000001010000000010010000001000001000010100001000010100010010000000000000000001000000000000010000001010000000010000001000010001000000011000000110000000000010110101001000000000000000010010010000000100000000100000000010101000100000000000101110000000000001000010000000000010100000100000100000100000000000000000011000011001000001000000000000000000000000000100000101100000000000001000000001000000001000100000000010010000000000010000000000000000000100000010000000001010000011000000000001000001000000100000010000001100000010010001110000000000010000000000110000001001001000001000000010000000010100100000100000000000000010000001001000000</v>
      </c>
      <c r="U10" t="str">
        <f>_xll.RDKit_HashedAtomPairFingerprint($B10)</f>
        <v>00001000000000000000000011000000111111100000000000000000000000001000000011000000000000000000000011101110110010000000000000000000000000000000100000000000000000000000000000000000000000000000000011000000000000000000110000000000000000001100000000000000000000001000110000000000000000000000110011101111000010000000000000000000100000001110000000000000110000001100111000000000000000000000100000000000000000000000000000000000000000000000000000000000000000000000110000000000000000000000000000000000000000000000000000001000000000000000000011101100100000000000000010000000000011111111110000000000110011000000000000000000000000000000000011111100000011100000000000000000000000000000000000000000000000000000100000000000100000000000000000001000000000000000000000000000100010001000000000000000110000001000110000001100000010000000000011110000111011110000000000000000100011000000000000000000000011000000111111001000000000000000000000000000000000000000000000000000000000000000000000000000000000001000000000001000000000000000000010001100000000000000110000001000110000001000100000000000000000001111111010001100111000000000000000001000000011000000000000000000000011101110100000000000000000000000000010000000000000000000000000000000000000000000000000000000100010000000000000000000000000000000000010001100110000000000000000001000110010001000000000000000110011111110100000001110000000000000000011000000000000000000000011001100000000000000000000000000100000000000000000000000000000000000000010000000000000000000000000000000100000000000100000000000000000001110000000001000100010001000000000000000000000001100111000000000000000000000000010000000000000000000110011000000110011100000000000000000000000000000000000000000100000000000000000000000000000000000000010001100000000000000100000001100110000001000000000000000000000000000000000001000000010000000000000001000111111100000000000000000000000001000000011000000000000000000000011101100000000000000000000001000000000000000000000000000000000000000000000000000000000001100110000000000000000001110000010001100100000000000000000000000</v>
      </c>
      <c r="V10" t="str">
        <f>_xll.RDKit_HashedTopologicalTorsionFingerprint($B10)</f>
        <v>000000001000000000000000000000000000000000000000000000000000000000000000000000000000000000000000000000000000000000000000000000000000000000000000000000000000000000000000000000000000000000000000000000000000000000000000000000000000000011000000000000000000000000001000000000000000000011001000000000000000000000000000000000000000000000000000000000000000000000000000000000000000100000000000100000000000000000001000100000000000000000000000000000000000000011000000000000000000000010001100000000000000000000000000000000000000000000000000110000001000111000000000000000000000000000000000000000000000000000000000000000000000000000000000000000000000000011000000000000000000000000000000110000000000100000000000000000000000110000000000000000000000000000000000000000001000000010000000000000000000000000000000000000000000000000000000000000000000000000000000000000000000000000000000000000000000000000000000000000000000000000000000000000000000000000000000000000000000000000000000000000000000000000000000000000001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1000000010000000000000000000000000000000000000000000000000000000000000000000110000000000000000000000000011000000000000000000000000000000000010000000000000000000000000000000100000000000000000000000000000000000000000000000000011000000000000000000000000000000000000000000000000000000000011001100000000000000000000000000000000000000000000000000000000000000000011000000000000000000000000000000000000000000000000001000000000000000000000000000000000000000000000000000000000000000000000000000000000000000000000001100000000000000000000000000000000000000110000000000000000000000000000001000</v>
      </c>
      <c r="W10" t="str">
        <f>_xll.RDKit_LayeredFingerprint($B10)</f>
        <v>00010000000000000000100000001110000000010100110010000000101000010001000000000100101001010001110000000000111010010000000101010000100001000000000000000001000000010000100000000000010000010000100010010111000110000000001010000000100001010001100011001100000100000000001001001000000011000001001010000000000101010000000100110010000000000100010000100101100001100010000110000011001001000000000000100000000000010010001000001001000110000100101000000000010011000010000000010000010000010100000010000010000010011101001000000010001101010000000100011001000010001001000000010000001000000000100001000000000000000001100001000011001100000000000100000010010100000100100001000010010010010000000001100010010000000000000000101000000000000001110011000110000010001000001000000000000000000000000000000000001011000100001000000000011000010000011000000100010000000100010101000001100110010001000011011000101100000010010001100000001000000000000000011000000000001001000011000101000100000001000001000000001000000010000000100001011010000000000010001000000000000000000000100011000110000000000000000001100000000000000000111000001000000001101010010011000000000000001100010100000000100000000000000000001010100000101000000000000000000000100000000010000000100000001001010010000000000000000101000000000001000000000000101000010000010101000000100000010111101000010000000000010000000100000000110000001000000011000000000001000010100001010000000100001010000000000010010000000000000110000000000000000000001000100000001010000000000000100001000100000000000000100000000001000001010000000100000001000000100000010000100010010100001000101000000010000000000000000001000000010000000000001001000001000100000000000100100000000010001000000000000000100001001001001000001010000000000000000000001010000000110000000000000000001010010000000000010001101010000000000000010000000000100010101001010011000000000101001000000000000000010000001000000010000000001000001000000010100000000101000000000000000000010100000000010000011000001101000000000001100000010101001000000000000000000010110001010011000000000010001010000000</v>
      </c>
      <c r="X10" t="str">
        <f>_xll.RDKit_PatternFingerprint($B10)</f>
        <v>01110000000101100100000000000000100001010001001110000010011000001000000101011000010110110110010011000001001010001011000000000000000100000000000000010100000000101001000100000111001000000001000010000000101111010110000001000000100010100010010001001000010011000100110000100010000000000001001000010011101000000000000000000100000000010100000001000001000010100000000011000000000000000110000000000101011000000000001000101100010000101000110100110010001000010010000010101110011001010011100111000010101000000100000100011000110001110001000100001100100010000001001010010000000101000000001100000000100100100001000001000000000100100111001000000010000000000100100000000100110001011000000101010001011000010001111000110011010000100000010000000101011000100100000000100010010100010000010001001100011110000000000100101111000000000100110000110010001010000110000000001000100001001000000011011101101101000000000001001000001100001000011010000000010100101000000100000001111000000000011000010001000010000010110001110000001000100101000100001001000001100101000001000100000100000010100101001110111110001000011000001000000010000000011000000011110100001100100000101100000000101000100000111001000111011000101001110010010001000100001000011110110000100101000000100000000011000010000001100000110001000000000011000101000000011101000110010000000100000000000110110011110100101010001000000011000000100100100101101000000000010110110000100101000101000000111011000000000000001000001110101001010000010000100001000000000110001011000001001010001100000000110011000000000000100001001010100000000000000000000010100100000001001001000000000010001100110001100110000000100001001110001001010111000100010000001010000001000011000000000100100000001100000000001100000100011100000010000010001101010000000010001000000110001010100000000010000011000000101001000100111000111011010111010000011000100000010100000000110000000000010000000000000100000000010101000110010110101000001000011000001100010100000000011000110000100100001100001000000101000011100001000100001000000100010000000001010010000000000000101000000010</v>
      </c>
      <c r="Y10" t="str">
        <f>_xll.NCDK_ECFP0($B10)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Z10" t="str">
        <f>_xll.NCDK_ECFP2($B10)</f>
        <v>0000000000000010000000001100000000000000000000001000000000000000000000000001000000001000100000000000000000000000000000000000000000000100000000000000000010000000000000000000000000000000000000000000000000000010000000000000010000000010000000000000000000000000000000000000000001000000000010000000000000000000000000000000000000000000000000000000000000000000000000000000000000000000000000000000000000000000000000000000000000000000000000000000000000000000000000000000000000000000100000000000000000000000001000000000000000000000000000000000000000010000000000000000000000000100000000000000000000000000000000000000000000000000000000000100000000000000000000000000000000000000000000000000000000000000000000000000000000000000000000000000000000000000000000000000000000100010000000000001000001000000000000000000000001000000000000000100000000000000000000000000000000000000000000000000000000000000000000000000000000000000000000000000000000000000000000010000000000010000000000000000000100000000000000000000000000000000000000000000000000000000</v>
      </c>
      <c r="AA10" t="str">
        <f>_xll.NCDK_ECFP4($B10)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AB10" t="str">
        <f>_xll.NCDK_ECFP6($B10)</f>
        <v>0000000000001010001000001100000000000000000100001000000000010000000000000001000000001010100000000000000000000000000000000000000000000100000000010000000010000000000000000000000000000000000000000000000000001010000001100000011000000010000000000000000000000000000000000000000001000000000010000000001000000000000000110000010000000000000000000000000000000010000110000000000000000000000000000000000000000000000000000000000000000000000000000000000000000000000000000000000000000000100000000000000000000000001000100000000000100000000000000000000000010000000000000000000000000100000000000000001000000000010000000000000000001000000000000100000000000000000000000000010000010000000000000000000000000000010100000001000000000000000000000000000000000000000000000000000000100010000000000001010001000000000000000000000011000000000000010100000000000000000000011000000010000000000100000000000000000000000000000100010000000001000010000000000000000000000000010000000000010000000000000001000100000001000000010000000100000000000000000000000000000000</v>
      </c>
      <c r="AC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0" t="str">
        <f>_xll.NCDK_FCFP2($B10)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E10" t="str">
        <f>_xll.NCDK_FCFP4($B10)</f>
        <v>1001000000000000000000010000000000000000000000000000000000000000000000000000000001000010000000000000000000000000000000000000000000000000000000000000000100000000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0000000000000000000000000000000000000000000000010000000000000000000010000000000000000000000000000000000000000000000000001000100000000000000000000000000000000000000000000000000000000000000100000000001000000000010000000000000000000000000000000000000000000000000000000000000000000000010000000000000000000000000100000000000010000000000000010000000000000000000000000000000000000000000000000000000000000000001000000000000000000000000001000000000000000000000</v>
      </c>
      <c r="AF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10" t="str">
        <f>_xll.NCDK_AtomPairs2DFingerprinter($B10)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AH10" t="str">
        <f>_xll.NCDK_EStateFingerprinter($B10)</f>
        <v>0000000000000001001000000000000000000000000000000000000000000000000000000000000</v>
      </c>
      <c r="AI10" t="str">
        <f>_xll.NCDK_ExtendedFingerprinter($B10)</f>
        <v>000000000000000000001000000010000000000000000000000000000000100001000000010000000000010000000010010001010000000110001110000000000000000010000000001000001001000000000000001010000000100000000000010000000000000000000000000000000000000100000010000000000010000001010000000000010000100001000000000000101000001000000000000000001000000000000011000000000000000000000000000000000000001000100000000000000000000000001100100100000000000010000001000000101000000000000100000000000000000101000000010000000000100000000001000000000000000000000010000000000000000000000000000000000000000000101000000000000000001000000000010000100010000000000000000000000000001000010000000000000000100001000001000000000010000100000000000000001010000000000000000000010000000000000000001000001000000000111000000010000000000000010000000010000010010010010000000000010000000000010000000000101000000000000000000001000000000010100100000010000010000000100000010000000000000100000000000000000010110000000001011000010010000000000000000010000001000000000000011111111</v>
      </c>
      <c r="AJ10" t="str">
        <f>_xll.NCDK_CDKFingerprinter($B10)</f>
        <v>0000010000000001001000000000000000000010000000000000000000100000000000000001100000000001000000000000000000000000000000000000000100001100000000000000110000000010000000000100100000110000000000000000000000000010000000000000000000000000000000000000000000000000010000000000000000000000001010000000000001001000000000000001100000000100000000000000000100000000000000000000010000000000000000000000000010000000000001001100000000000010000000000000000000010000000010000100000000000000001000000000010000000000011011100100101000000000001000000000011010000010010000000000000000000000001000100000000000001000000000000000000000000000011001000000000000000100000010000000000000011000000000000000010000000000000000000000000000010000000000011000000000000000000001110101000010000000000000000000000000000100000000000000000000001100000000000000000000000010000000001010001000100000000100010100000010000000000000000000000000000000000000000000000010000000010000000000000000000001000000000000000000010000000000000000000000000000000000000000001000000000</v>
      </c>
      <c r="AK10" t="str">
        <f>_xll.NCDK_KlekotaRothFingerprinter($B10)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AL10" t="str">
        <f>_xll.NCDK_LingoFingerprinter($B10)</f>
        <v>0000000000000000000000000000000000000000000000000000000000000000000000000000000000000000000000000000000000000001000000000000000000000000000000000000000000000000000000000000000000000000000000001000000000000000000000100000000000000000000000000001000000000000000000000000000000000000000000000000000000000000100000000000000000000000000000000000000000000000000000000000000000000000000000000100000000000000000000010000000000000000000000000000100000000000000000000000000000000000000000000000001100000001000000000000000000000000000000000000000000000000000000000000000000000000000000000000000100000000000000000000000000000000000100000000000100000000000000000100000000000000000000000000000000000000000000000000000000000000000000000001000000000000000000000000000000001000000000000000000000000000000000000000100010010000010000000000000000000000001000001000000000000000000000000001000100000100000000000000000000000000000000000000000000000000000000000000000000000000000000000000000000000000000000100000000000000000000000000000110000010100</v>
      </c>
      <c r="AM10" t="str">
        <f>_xll.NCDK_MACCSFingerprinter($B10)</f>
        <v>0000000000000000000000000100000000000000000000000100000000000000010000000101000000000000010000010010000110010001001101000000011110010000001010101010110100101001001110</v>
      </c>
      <c r="AN10" t="str">
        <f>_xll.NCDK_ShortestPathFingerprinter($B10)</f>
        <v>1011001000010001010001111111000100000001000000000011011110010100101010100100000000001100000010100101000010010000011110100100000000010100010101000100000010000001000001010100000001100010000100000001100001000110100001000000001011000010101101010011010010001000010001000010001111000100011000000100101010110000110000010010110001100100010000000001000000010010110000000000010010111010010001101010010011000000101100000000100101101011000110100001100000100010010001010000000000010000010100001011001010001100010000010001111001100000101000010100010001001010000001000010011000111110010010000000110101011010001011001010000110000000000100000000010011000100000000011000010000000101000100000000100000000000010100000000010001000110100100000000000000010000001010000000010001000000101000010110000000101000011010011100011001110000000011100000001000000010101000001001001000010000111100010010010001110100100100001000010101000101000010010110010000000011001010010000000010011001101010100101001100000001011000001011001001101100000100100010000000000000</v>
      </c>
      <c r="AO10" t="str">
        <f>_xll.NCDK_SubstructureFingerprinter($B10)</f>
        <v>111110000001011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AP10" t="str">
        <f>_xll.NCDK_PubchemFingerprinter($B10)</f>
        <v>1111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AQ10" s="2">
        <f>_xll.NCDK_MolecularWeight(B10)</f>
        <v>386.65454881683121</v>
      </c>
      <c r="AR10" s="2">
        <f>_xll.NCDK_ExactMass(B10)</f>
        <v>386.35486609199995</v>
      </c>
      <c r="AS10">
        <f>_xll.NCDK_AcidicGroupCount(B10)</f>
        <v>0</v>
      </c>
      <c r="AT10" s="5">
        <f>_xll.RDKit_MolLogP($B10)</f>
        <v>7.3887000000000089</v>
      </c>
      <c r="AU10" s="4">
        <f>_xll.NCDK_ALogP(B10)</f>
        <v>7.376100000000001</v>
      </c>
      <c r="AV10" s="4">
        <f>_xll.NCDK_XLogP($B10)</f>
        <v>10.518000000000004</v>
      </c>
      <c r="AW10" s="4">
        <f>_xll.NCDK_MannholdLogP(B10)</f>
        <v>4.3199999999999994</v>
      </c>
      <c r="AX10" s="4">
        <f>_xll.NCDK_JPlogP(B10)</f>
        <v>7.8290832169857083</v>
      </c>
      <c r="AY10">
        <f>_xll.NCDK_AMolarRefractivity(B10)</f>
        <v>120.6157</v>
      </c>
      <c r="AZ10">
        <f>_xll.NCDK_APol(B10)</f>
        <v>78.99447799999993</v>
      </c>
      <c r="BA10">
        <f>_xll.NCDK_AromaticAtomsCount(B10)</f>
        <v>0</v>
      </c>
      <c r="BB10">
        <f>_xll.NCDK_AromaticBondsCount(B10)</f>
        <v>0</v>
      </c>
      <c r="BC10">
        <f>_xll.NCDK_AtomCount(B10)</f>
        <v>74</v>
      </c>
      <c r="BD10" t="str">
        <f>_xll.NCDK_AutocorrelationCharge(B10)</f>
        <v>0.0827991713427503, -0.0229631507285856, -0.0270969061556759, 0.00647128770548948, 0.00909713625645344</v>
      </c>
      <c r="BE10" t="str">
        <f>_xll.NCDK_AutocorrelationMass(B10)</f>
        <v>28.7744690355409, 31.3320919771326, 48.6641839542651, 54.6641839542651, 49.6641839542651</v>
      </c>
      <c r="BF10" t="str">
        <f>_xll.NCDK_AutocorrelationPolarizability(B10)</f>
        <v>2589.35165284459, 3179.06049775734, 4922.9791073968, 5328.87269506555, 4616.91714731414</v>
      </c>
      <c r="BG10">
        <f>_xll.NCDK_BasicGroupCount(B10)</f>
        <v>0</v>
      </c>
      <c r="BH10" t="str">
        <f>_xll.NCDK_BCUT(B10)</f>
        <v>11.89, 15.9949214370833, -0.392219399090072, 0.0596280868632924, 5.23875003301361, 12.6475909449557</v>
      </c>
      <c r="BI10">
        <f>_xll.NCDK_BondCount(B10)</f>
        <v>46</v>
      </c>
      <c r="BJ10">
        <f>_xll.NCDK_BPol(B10)</f>
        <v>50.287521999999989</v>
      </c>
      <c r="BK10" t="str">
        <f>_xll.NCDK_CarbonTypes(B10)</f>
        <v>0, 0, 0, 1, 1, 5, 12, 6, 2</v>
      </c>
      <c r="BL10" t="str">
        <f>_xll.NCDK_ChiChain(B10)</f>
        <v>0, 0, 0.0833333333333333, 0.393634553260967, 0.976046921839545, 0, 0, 0.0833333333333333, 0.37164819290959, 0.863165765466815</v>
      </c>
      <c r="BM10" t="str">
        <f>_xll.NCDK_ChiCluster(B10)</f>
        <v>2.9521315814894, 0.235702260395516, 1.02234106177579, 0.203263132396285, 2.68481479020038, 0.219913202813724, 0.935219433730957, 0.179558378198271</v>
      </c>
      <c r="BN10" t="str">
        <f>_xll.NCDK_ChiPathCluster(B10)</f>
        <v>6.93012787723299, 11.9183161832455, 18.084244169983, 6.31056734345633, 10.8246614459309, 15.7948474414898</v>
      </c>
      <c r="BO10" t="str">
        <f>_xll.NCDK_ChiPath(B10)</f>
        <v>20.1040835277556, 13.2536913009629, 13.0668536638687, 11.1291235227258, 9.49703814548855, 7.69096408557495, 5.93907638185732, 4.4721666474432, 19.344190342069, 12.6298450216499, 12.1863667747532, 10.2790812759586, 8.6662445789686, 6.67875288189192, 5.16344144011131, 3.80610378452706</v>
      </c>
      <c r="BP10" t="str">
        <f>_xll.NCDK_CPSA(B10)</f>
        <v>740.518679745203, 1141.6281036277, 24.7477735904141, 216.516577646307, -333.794969260415, -24.5734427697376, 524.002102098896, 1475.42307288811, 49.3212163601517, 0.773763217212662, 1.19287988066324, 0.0258587898400593, 0.226236782787338, -0.348780221713257, -0.025676632684061, 708.702485273172, 1092.57834600072, 23.6844918679688, 207.213998617263, -319.453554322133, -23.5176511261314, 0.136302900713605, 0.25436791475781, 2.7228153119618, 9.4535627888125, 899.894129431074, 57.1411279604366, 0.940293602018195, 0.0597063979818049</v>
      </c>
      <c r="BQ10">
        <f>_xll.NCDK_EccentricConnectivityIndex(B10)</f>
        <v>669</v>
      </c>
      <c r="BR10">
        <f>_xll.NCDK_FMF(B10)</f>
        <v>0.22972972972972974</v>
      </c>
      <c r="BS10">
        <f>_xll.NCDK_FractionalPSA(B10)</f>
        <v>5.2361188574192148E-2</v>
      </c>
      <c r="BT10">
        <f>_xll.NCDK_FragmentComplexity(B10)</f>
        <v>5173.01</v>
      </c>
      <c r="BU10" t="str">
        <f>_xll.NCDK_GravitationalIndex(B10)</f>
        <v>1941.85812139388, 44.0665192793109, 12.4759176252409, 2394.88950905792, 48.9376083299737, 13.37914910667, 4535.65140656394, 67.3472449812458, 16.5531209985441</v>
      </c>
      <c r="BV10">
        <f>_xll.NCDK_HBondAcceptorCount(B10)</f>
        <v>1</v>
      </c>
      <c r="BW10">
        <f>_xll.NCDK_HBondDonorCount(B10)</f>
        <v>1</v>
      </c>
      <c r="BX10">
        <f>_xll.NCDK_HybridizationRatio(B10)</f>
        <v>0.92592592592592593</v>
      </c>
      <c r="BY10" t="str">
        <f>_xll.NCDK_KappaShapeIndices(B10)</f>
        <v>21.2403746097815, 7.921875, 3.65484429065744</v>
      </c>
      <c r="BZ10" t="str">
        <f>_xll.NCDK_KierHallSmarts(B10)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CA10">
        <f>_xll.NCDK_LargestChain(B10)</f>
        <v>7</v>
      </c>
      <c r="CB10">
        <f>_xll.NCDK_LargestPiSystem(B10)</f>
        <v>2</v>
      </c>
      <c r="CC10" t="str">
        <f>_xll.NCDK_LengthOverBreadth(B10)</f>
        <v>3.502934717034, 3.502934717034</v>
      </c>
      <c r="CD10">
        <f>_xll.NCDK_LongestAliphaticChain($B10)</f>
        <v>7</v>
      </c>
      <c r="CE10" t="str">
        <f>_xll.NCDK_MDE(B10)</f>
        <v>2.79346109096649, 16.5925259846737, 11.5560895487586, 3.39888423642021, 17.7527182855433, 29.2401176288661, 7.64127863367805, 8.77423090217006, 6.5802347918611, 0.5, 0, 0, 0, 0, 0, 0, 0, 0, 0</v>
      </c>
      <c r="CF10" t="str">
        <f>_xll.NCDK_MomentOfInertia(B10)</f>
        <v>10068.4095883237, 9731.07167302841, 773.613761142664, 1.03466606008362, 13.0147757111406, 12.5787210127379, 8.29661608019916</v>
      </c>
      <c r="CG10">
        <f>_xll.NCDK_PetitjeanNumber(B10)</f>
        <v>0.46666666666666667</v>
      </c>
      <c r="CH10" t="str">
        <f>_xll.NCDK_PetitjeanShapeIndex(B10)</f>
        <v>0.875, 0.940550174456362</v>
      </c>
      <c r="CI10">
        <f>_xll.NCDK_RotatableBondsCount(B10)</f>
        <v>5</v>
      </c>
      <c r="CJ10">
        <f>_xll.NCDK_RuleOfFive(B10)</f>
        <v>1</v>
      </c>
      <c r="CK10" t="str">
        <f>_xll.NCDK_SmallRing(B10)</f>
        <v>4, 0, 1, 0, 0, 0, 1, 3, 0, 0, 0</v>
      </c>
      <c r="CL10">
        <f>_xll.NCDK_TPSA(B10)</f>
        <v>20.23</v>
      </c>
      <c r="CM10">
        <f>_xll.NCDK_VABC(B10)</f>
        <v>432.2759767957632</v>
      </c>
      <c r="CN10">
        <f>_xll.NCDK_VAdjMa(B10)</f>
        <v>5.9541963103868758</v>
      </c>
      <c r="CO10" s="2">
        <f>_xll.NCDK_MolecularWeight(B10)</f>
        <v>386.65454881683121</v>
      </c>
      <c r="CP10" s="3">
        <f>_xll.NCDK_ExactMass(B10)</f>
        <v>386.35486609199995</v>
      </c>
      <c r="CQ10" t="str">
        <f>_xll.NCDK_WeightedPath(B10)</f>
        <v>57.2167299866347, 2.04345464237981, 2.54245315921217, 2.54245315921217, 0</v>
      </c>
      <c r="CR10" t="str">
        <f>_xll.NCDK_WHIM(B10)</f>
        <v>1.22231276339169, 2.17046945111189, 25.8559001988821, 0.0417903530188526, 0.0742074265238894, #N/A, #N/A, #N/A, 0.0962638773185697, 0.00388857657057473, 66.8991567190677, 29.2486824133857, 90.3764308473927, 188.22062289613, 0.413001665342944, #N/A, 66.9993091729568</v>
      </c>
      <c r="CS10" t="str">
        <f>_xll.NCDK_WienerNumbers(B10)</f>
        <v>2022, 54</v>
      </c>
      <c r="CT10">
        <f>_xll.NCDK_ZagrebIndex(B10)</f>
        <v>158</v>
      </c>
    </row>
    <row r="11" spans="1:98" ht="18" customHeight="1">
      <c r="A11" t="s">
        <v>62</v>
      </c>
      <c r="B11" t="s">
        <v>63</v>
      </c>
      <c r="C11" t="str">
        <f>_xll.NCDK_MolBlock(B11)</f>
        <v xml:space="preserve">
       CDK1117190132
 28 31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1  2  1  0  0  0  0 
  2  3  1  0  0  0  0 
  2  4  1  0  0  0  0 
  4  5  1  0  0  0  0 
  5  6  1  0  0  0  0 
  6  7  1  0  0  0  0 
  7  8  1  0  0  0  0 
  7  9  1  0  0  0  0 
  9 10  1  0  0  0  0 
 10 11  1  0  0  0  0 
 11 12  1  0  0  0  0 
 12 13  1  0  0  0  0 
  9 13  1  0  0  0  0 
 13 14  1  0  0  0  0 
 14 15  1  0  0  0  0 
 15 16  1  0  0  0  0 
 16 17  1  0  0  0  0 
 12 17  1  0  0  0  0 
 17 18  1  0  0  0  0 
 18 19  1  0  0  0  0 
 19 20  2  0  0  0  0 
 20 21  1  0  0  0  0 
 16 21  1  0  0  0  0 
 21 22  1  0  0  0  0 
 22 23  1  0  0  0  0 
 23 24  1  0  0  0  0 
 24 25  1  0  0  0  0 
 20 25  1  0  0  0  0 
 24 26  1  0  0  0  0 
 21 27  1  0  0  0  0 
 13 28  1  0  0  0  0 
M  END
</v>
      </c>
      <c r="D11" t="str">
        <f>_xll.RDKit_MolBlock($F11)</f>
        <v xml:space="preserve">
     RDKit          2D
 28 31  0  0  0  0  0  0  0  0999 V2000
  -11.0874   -5.0022    0.0000 C   0  0  0  0  0  0  0  0  0  0  0  0
   -9.9727   -6.0059    0.0000 C   0  0  0  0  0  0  0  0  0  0  0  0
  -10.2846   -7.4731    0.0000 C   0  0  0  0  0  0  0  0  0  0  0  0
   -8.5461   -5.5424    0.0000 C   0  0  0  0  0  0  0  0  0  0  0  0
   -7.4314   -6.5461    0.0000 C   0  0  0  0  0  0  0  0  0  0  0  0
   -6.0048   -6.0826    0.0000 C   0  0  0  0  0  0  0  0  0  0  0  0
   -4.8901   -7.0863    0.0000 C   0  0  0  0  0  0  0  0  0  0  0  0
   -5.2020   -8.5535    0.0000 C   0  0  0  0  0  0  0  0  0  0  0  0
   -3.4635   -6.6227    0.0000 C   0  0  0  0  0  0  0  0  0  0  0  0
   -2.2500   -7.5044    0.0000 C   0  0  0  0  0  0  0  0  0  0  0  0
   -1.0365   -6.6227    0.0000 C   0  0  0  0  0  0  0  0  0  0  0  0
   -1.5000   -5.1962    0.0000 C   0  0  0  0  0  0  0  0  0  0  0  0
   -0.7500   -3.8971    0.0000 C   0  0  0  0  0  0  0  0  0  0  0  0
    0.7500   -3.8971    0.0000 C   0  0  0  0  0  0  0  0  0  0  0  0
    1.5000   -2.5981    0.0000 C   0  0  0  0  0  0  0  0  0  0  0  0
    0.7500   -1.2990    0.0000 C   0  0  0  0  0  0  0  0  0  0  0  0
    1.5000    0.0000    0.0000 C   0  0  0  0  0  0  0  0  0  0  0  0
    0.7500    1.2990    0.0000 C   0  0  0  0  0  0  0  0  0  0  0  0
    1.5000    2.5981    0.0000 O   0  0  0  0  0  0  0  0  0  0  0  0
   -0.7500    1.2990    0.0000 C   0  0  0  0  0  0  0  0  0  0  0  0
   -1.5000    0.0000    0.0000 C   0  0  0  0  0  0  0  0  0  0  0  0
   -0.7500   -1.2990    0.0000 C   0  0  0  0  0  0  0  0  0  0  0  0
   -2.2500   -1.2990    0.0000 C   0  0  0  0  0  0  0  0  0  0  0  0
   -1.5000   -2.5981    0.0000 C   0  0  0  0  0  0  0  0  0  0  0  0
   -3.0000   -2.5981    0.0000 C   0  0  0  0  0  0  0  0  0  0  0  0
   -3.7500   -3.8971    0.0000 C   0  0  0  0  0  0  0  0  0  0  0  0
   -3.0000   -5.1962    0.0000 C   0  0  0  0  0  0  0  0  0  0  0  0
   -4.4918   -5.3529    0.0000 C   0  0  0  0  0  0  0  0  0  0  0  0
  1  2  1  0
  2  3  1  0
  2  4  1  0
  4  5  1  0
  5  6  1  0
  6  7  1  0
  7  8  1  0
  7  9  1  0
  9 10  1  0
 10 11  1  0
 11 12  1  0
 12 13  1  0
 13 14  1  0
 14 15  1  0
 15 16  2  0
 16 17  1  0
 17 18  1  0
 18 19  1  0
 18 20  1  0
 20 21  1  0
 21 22  1  0
 22 23  1  0
 22 24  1  0
 24 25  1  0
 25 26  1  0
 26 27  1  0
 27 28  1  0
 27  9  1  0
 27 12  1  0
 24 13  1  0
 22 16  1  0
M  END
</v>
      </c>
      <c r="E11" t="str">
        <f>_xll.NCDK_SMILES($D11)</f>
        <v>CC(C)CCCC(C)C1CCC2C3CC=C4CC(O)CCC4(C)C3CCC12C</v>
      </c>
      <c r="F11" t="str">
        <f>_xll.RDKit_Smiles($C11)</f>
        <v>CC(C)CCCC(C)C1CCC2C3CC=C4CC(O)CCC4(C)C3CCC12C</v>
      </c>
      <c r="G11" t="str">
        <f>_xll.NCDK_InChI($B11)</f>
        <v>InChI=1S/C27H46O/c1-18(2)7-6-8-19(3)23-11-12-24-22-10-9-20-17-21(28)13-15-26(20,4)25(22)14-16-27(23,24)5/h9,18-19,21-25,28H,6-8,10-17H2,1-5H3</v>
      </c>
      <c r="H11" t="str">
        <f>_xll.RDKit_InChI(E11)</f>
        <v>InChI=1S/C27H46O/c1-18(2)7-6-8-19(3)23-11-12-24-22-10-9-20-17-21(28)13-15-26(20,4)25(22)14-16-27(23,24)5/h9,18-19,21-25,28H,6-8,10-17H2,1-5H3</v>
      </c>
      <c r="I11" t="b">
        <f t="shared" si="1"/>
        <v>1</v>
      </c>
      <c r="J11" t="str">
        <f>_xll.NCDK_InChIKey($B11)</f>
        <v>HVYWMOMLDIMFJA-UHFFFAOYSA-N</v>
      </c>
      <c r="K11" t="str">
        <f>_xll.RDKit_InchiKey($B11)</f>
        <v>HVYWMOMLDIMFJA-UHFFFAOYSA-N</v>
      </c>
      <c r="L11" s="7">
        <f>_xll.NCDK_Tanimoto($AA11,$AA12)</f>
        <v>7.9545454545454544E-2</v>
      </c>
      <c r="M11" s="7">
        <f>_xll.RDKit_TanimotoSimilarity($AA11, $AA12)</f>
        <v>7.9545454545454544E-2</v>
      </c>
      <c r="N11" t="str">
        <f>_xll.NCDK(N$1,$B11)</f>
        <v>0000000000000000000000000100000000000000000000000100000000000000010000000101000000000000010000010010000110010001001101000000001110010000001010101010110100101001001110</v>
      </c>
      <c r="O11" t="str">
        <f>_xll.RDKit_MACCSFingerprint($B11)</f>
        <v>00000000000000000000000000100000000000000000000000100000000000000010000000101000000000000010000010010100110010001001101000000001110010000001010101010110100101001001110</v>
      </c>
      <c r="P11" t="b">
        <f t="shared" si="0"/>
        <v>0</v>
      </c>
      <c r="Q11" s="7">
        <f>_xll.RDKit_QED($B11)</f>
        <v>0.48831176040024771</v>
      </c>
      <c r="R11" t="str">
        <f>_xll.RDKit_AtomPairFingerprint($B11)</f>
        <v>{"size":8388608,"nonzero":{541730:1,541732:1,541734:3,541736:3,541740:2,558114:5,558115:10,558116:9,558117:3,558118:4,558119:4,558120:6,558121:5,558122:3,558124:2,558125:4,558145:5,558146:2,558147:8,558148:11,558149:8,558150:7,558151:4,558152:2,558153:3,558154:3,558155:2,574497:3,574498:4,574499:3,574500:4,574501:4,574502:4,574503:2,574504:3,574505:2,574506:3,574507:1,574510:2,574529:8,574530:15,574531:13,574532:9,574533:6,574534:6,574535:8,574536:5,574537:1,574538:1,574539:2,574540:3,574561:3,574562:2,574563:2,574564:4,574565:3,574566:1,574567:1,574568:2,574569:2,574573:1,590881:2,590883:1,590885:2,590887:3,590891:2,590913:2,590914:6,590915:4,590916:2,590917:3,590918:2,590919:1,590920:1,590921:1,590945:3,590946:3,590947:3,590949:1,590950:2,590951:1,590954:1,590980:1,689187:1,689189:1,689191:1,689195:2,689217:1,689218:1,689219:1,689220:3,689221:2,689223:1,689224:1,689225:1,689250:1,689251:3,689253:1,689254:1,689258:1,689282:1,689284:1,705570:1,705574:1,705576:1,705580:2,705601:1,705602:2,705603:2,705604:1,705605:1,705606:1,705608:1,705609:1,705610:1,705634:2,705635:1,705636:1,705638:1,705639:1,705643:1,705665:1,705669:1,705857:1,1590309:1,1590313:1,1590315:1,1590319:2,1590338:2,1590339:1,1590341:1,1590342:1,1590343:1,1590344:1,1590345:1,1590347:1,1590348:1,1590349:1,1590369:1,1590373:1,1590374:1,1590375:1,1590377:1,1590378:1,1590382:1,1590404:1,1590408:1,1590596:1,1590627:1}}</v>
      </c>
      <c r="S11" t="str">
        <f>_xll.RDKit_MorganFingerprint($B11, 2)</f>
        <v>01000001100000001000000000000000000000000000000000000000000000000000000000000000100000000000000000000000010000000000000000000000000000000000000000100000000000000000000000000000000000000000000000000000000000000000000000000000000000010000000000010000000000000000000000000000000000000001000000000000000000000000000000000000000000000000000000000000000000000000000000000000000000000000000000000000000000000000001000000000000000000000000000000000000000000000000000000000000000000000000000000000000000000000000010000000000000010000000001000000000000000000000000000000001000000000000000000000000000100000001000000000000000000000001000000000000000000000000000000000000000000000000000000000000000000000000000000000000000000000000000000000000000000001000000000000010000000000000000000001000000000000000000000000000000010000000000000000000000000000000000000000001000000000000000000000000000000000000000000000000000000000000000000000000000100000000000000000000000000000000000000000000000000000000000000000000000000000000000000000000100000000000000000000000000000000000001001000000000000000000000000000000000000000000000000000000000000000000000000000000000000000000000000000001000000000000000000000000000000000000000000000000000000000000000000000000000000000000000000000010000000000000000100000000000000000000000000000000000000000000000000110000000000000000000000000000000000000000000000000000010000000000000000000010000000000000000000000000000000000000000000000000000000000000100000000000001000000000000000000000000000000000000100000000000000000000000000000000000000001000000000000000000000000000000000000000000000000000000000000000000000000000000000000000000000000000000000000000000000000000000000000000001000000000000000000000000101000000000000000000000000000000000000000000000000000000000000100000000000000000000000000100000000000000000000000000000000000000100000000000010000000000001000000000010000000000000000000000000010000000000000000000000000000000000000001000000000000000000000000000000000000000000000000000000000000000000000000000000000000000000000000</v>
      </c>
      <c r="T11" t="str">
        <f>_xll.RDKit_RDKFingerprint($B11)</f>
        <v>00000010100000000000000110000100000101000100000001000000100100000000000010010000100100010000000010001010000001000000000010000110000000100000100000011000000010000010000000000110000000000000000001000011010000000000010000011000000001000001000000000100000010000000000010000100000000000001001000000000000000000000100010000100100000000100000010010000000010000000000001000000010100000000000000000000000010000001000001100000010000000010100001000001000000000001000000000000000011000000000000001000000100000000110001010010010000000000000010001000010000000000000000000001001000101100000100000001000000011001000000010000001000000110011000100000000011000000000100000000010000000000000000001001000000000000001000100000000001000000001000100010001110000100000000010000000001000000010100100100000000000010000000100100000110100100110000000010000000000000000000000000000000000000000100001010000100000000001010000001000010000000000000000000001000000000000000001010000000000010000000000000000100000100000010000000100000000011000000100000010000010000000010000010000100000000111000000000000110001000000000000000100001001100000001000000010110100100001010000000000000000000001000000000000000100000000011100001000000001110000000000001000001100000000001000000010000000000001000000010000000000010000000000000000010100000000000110100100110000000000110000101100100000001011000000000000000100000000001010001100000000100000100100100000001001010001000000000001010000000010010000001000001000010100001000010100010010000000000000000001000000000000010000001010000000010000001000010001000000011000000110000000000010110101001000000000000000010010010000000100000000100000000010101000100000000000101110000000000001000010000000000010100000100000100000100000000000000000011000011001000001000000000000000000000000000100000101100000000000001000000001000000001000100000000010010000000000010000000000000000000100000010000000001010000011000000000001000001000000100000010000001100000010010001110000000000010000000000110000001001001000001000000010000000010100100000100000000000000010000001001000000</v>
      </c>
      <c r="U11" t="str">
        <f>_xll.RDKit_HashedAtomPairFingerprint($B11)</f>
        <v>00001000000000000000000011000000111111100000000000000000000000001000000011000000000000000000000011101110110010000000000000000000000000000000100000000000000000000000000000000000000000000000000011000000000000000000110000000000000000001100000000000000000000001000110000000000000000000000110011101111000010000000000000000000100000001110000000000000110000001100111000000000000000000000100000000000000000000000000000000000000000000000000000000000000000000000110000000000000000000000000000000000000000000000000000001000000000000000000011101100100000000000000010000000000011111111110000000000110011000000000000000000000000000000000011111100000011100000000000000000000000000000000000000000000000000000100000000000100000000000000000001000000000000000000000000000100010001000000000000000110000001000110000001100000010000000000011110000111011110000000000000000100011000000000000000000000011000000111111001000000000000000000000000000000000000000000000000000000000000000000000000000000000001000000000001000000000000000000010001100000000000000110000001000110000001000100000000000000000001111111010001100111000000000000000001000000011000000000000000000000011101110100000000000000000000000000010000000000000000000000000000000000000000000000000000000100010000000000000000000000000000000000010001100110000000000000000001000110010001000000000000000110011111110100000001110000000000000000011000000000000000000000011001100000000000000000000000000100000000000000000000000000000000000000010000000000000000000000000000000100000000000100000000000000000001110000000001000100010001000000000000000000000001100111000000000000000000000000010000000000000000000110011000000110011100000000000000000000000000000000000000000100000000000000000000000000000000000000010001100000000000000100000001100110000001000000000000000000000000000000000001000000010000000000000001000111111100000000000000000000000001000000011000000000000000000000011101100000000000000000000001000000000000000000000000000000000000000000000000000000000001100110000000000000000001110000010001100100000000000000000000000</v>
      </c>
      <c r="V11" t="str">
        <f>_xll.RDKit_HashedTopologicalTorsionFingerprint($B11)</f>
        <v>000000001000000000000000000000000000000000000000000000000000000000000000000000000000000000000000000000000000000000000000000000000000000000000000000000000000000000000000000000000000000000000000000000000000000000000000000000000000000011000000000000000000000000001000000000000000000011001000000000000000000000000000000000000000000000000000000000000000000000000000000000000000100000000000100000000000000000001000100000000000000000000000000000000000000011000000000000000000000010001100000000000000000000000000000000000000000000000000110000001000111000000000000000000000000000000000000000000000000000000000000000000000000000000000000000000000000011000000000000000000000000000000110000000000100000000000000000000000110000000000000000000000000000000000000000001000000010000000000000000000000000000000000000000000000000000000000000000000000000000000000000000000000000000000000000000000000000000000000000000000000000000000000000000000000000000000000000000000000000000000000000000000000000000000000000001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1000000010000000000000000000000000000000000000000000000000000000000000000000110000000000000000000000000011000000000000000000000000000000000010000000000000000000000000000000100000000000000000000000000000000000000000000000000011000000000000000000000000000000000000000000000000000000000011001100000000000000000000000000000000000000000000000000000000000000000011000000000000000000000000000000000000000000000000001000000000000000000000000000000000000000000000000000000000000000000000000000000000000000000000001100000000000000000000000000000000000000110000000000000000000000000000001000</v>
      </c>
      <c r="W11" t="str">
        <f>_xll.RDKit_LayeredFingerprint($B11)</f>
        <v>00010000000000000000100000001110000000010100110010000000101000010001000000000100101001010001110000000000111010010000000101010000100001000000000000000001000000010000100000000000010000010000100010010111000110000000001010000000100001010001100011001100000100000000001001001000000011000001001010000000000101010000000100110010000000000100010000100101100001100010000110000011001001000000000000100000000000010010001000001001000110000100101000000000010011000010000000010000010000010100000010000010000010011101001000000010001101010000000100011001000010001001000000010000001000000000100001000000000000000001100001000011001100000000000100000010010100000100100001000010010010010000000001100010010000000000000000101000000000000001110011000110000010001000001000000000000000000000000000000000001011000100001000000000011000010000011000000100010000000100010101000001100110010001000011011000101100000010010001100000001000000000000000011000000000001001000011000101000100000001000001000000001000000010000000100001011010000000000010001000000000000000000000100011000110000000000000000001100000000000000000111000001000000001101010010011000000000000001100010100000000100000000000000000001010100000101000000000000000000000100000000010000000100000001001010010000000000000000101000000000001000000000000101000010000010101000000100000010111101000010000000000010000000100000000110000001000000011000000000001000010100001010000000100001010000000000010010000000000000110000000000000000000001000100000001010000000000000100001000100000000000000100000000001000001010000000100000001000000100000010000100010010100001000101000000010000000000000000001000000010000000000001001000001000100000000000100100000000010001000000000000000100001001001001000001010000000000000000000001010000000110000000000000000001010010000000000010001101010000000000000010000000000100010101001010011000000000101001000000000000000010000001000000010000000001000001000000010100000000101000000000000000000010100000000010000011000001101000000000001100000010101001000000000000000000010110001010011000000000010001010000000</v>
      </c>
      <c r="X11" t="str">
        <f>_xll.RDKit_PatternFingerprint($B11)</f>
        <v>01110000000101100100000000000000100001010001001110000010011000001000000101011000010110110110010011000001001010001011000000000000000100000000000000010100000000101001000100000111001000000001000010000000101111010110000001000000100010100010010001001000010011000100110000100010000000000001001000010011101000000000000000000100000000010100000001000001000010100000000011000000000000000110000000000101011000000000001000101100010000101000110100110010001000010010000010101110011001010011100111000010101000000100000100011000110001110001000100001100100010000001001010010000000101000000001100000000100100100001000001000000000100100111001000000010000000000100100000000100110001011000000101010001011000010001111000110011010000100000010000000101011000100100000000100010010100010000010001001100011110000000000100101111000000000100110000110010001010000110000000001000100001001000000011011101101101000000000001001000001100001000011010000000010100101000000100000001111000000000011000010001000010000010110001110000001000100101000100001001000001100101000001000100000100000010100101001110111110001000011000001000000010000000011000000011110100001100100000101100000000101000100000111001000111011000101001110010010001000100001000011110110000100101000000100000000011000010000001100000110001000000000011000101000000011101000110010000000100000000000110110011110100101010001000000011000000100100100101101000000000010110110000100101000101000000111011000000000000001000001110101001010000010000100001000000000110001011000001001010001100000000110011000000000000100001001010100000000000000000000010100100000001001001000000000010001100110001100110000000100001001110001001010111000100010000001010000001000011000000000100100000001100000000001100000100011100000010000010001101010000000010001000000110001010100000000010000011000000101001000100111000111011010111010000011000100000010100000000110000000000010000000000000100000000010101000110010110101000001000011000001100010100000000011000110000100100001100001000000101000011100001000100001000000100010000000001010010000000000000101000000010</v>
      </c>
      <c r="Y11" t="str">
        <f>_xll.NCDK_ECFP0($B11)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Z11" t="str">
        <f>_xll.NCDK_ECFP2($B11)</f>
        <v>0000000000000010000000001100000000000000000000001000000000000000000000000000000000000000100000000000000000000000000000000000000000000100000000000000000010000000000000000000000000000000000000000000000000000010000001000000010000000010000000000000000000000000000000000000000001000000000010000000000000000000000000000000000000000000000000000000000000000000000000000000000000000000000000000000000000000000000000000000000000000000000000000000000000000000000000000000000000000000100000000000000000010000001000000000000000000000000000000000000000010000000000000000000000000100000000000000000000000000000000000000000000000000000000000100000000000000000000000000000000000000000000000000000000000000000000000000000000000000000000000000010000000000000000000000000000000000000000000001000001000000000000000000000001000100000000000100000000000000000000000000000000000000000000000000000000000000000000000000000000000000000000000000000000000000000000010000000000010000000000000000000100000000000000000000000000000000000000000000000000000000</v>
      </c>
      <c r="AA11" t="str">
        <f>_xll.NCDK_ECFP4($B11)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AB11" t="str">
        <f>_xll.NCDK_ECFP6($B11)</f>
        <v>0000000000001010000000001100000000000000000100001000100000010000000000000000000000000000100000000010000000000000001000000000000000000100000000010000000010000000000000000000000000000001000000000000000000001010000001000010010000000010000000000000000000000000000000000000100001000001000010010000000000000000000000000000000000000010001000000000001000000010000000000000000000000000000000000000100000000001000000000000000000000000000000000000000000000000000000000100000000000100100000000000000000010100001000000000000000100000000000000000000000010000001000000000000000000110000000000000000001000000000000000000000000000000010000000100000000000000000000000000000000000000000000000000000000000000010000010100000000000000000000000000011000000000000000000000000000001000000000000001000001000100000000001010000001000100000000000100010000000000000000000000000000000000000000000000000001000000001000000000000000000001000000000000000000000000000000010000000100010000000000001000000100000000000000000000000100000000000000000000000000000000</v>
      </c>
      <c r="AC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1" t="str">
        <f>_xll.NCDK_FCFP2($B11)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E11" t="str">
        <f>_xll.NCDK_FCFP4($B11)</f>
        <v>1001000000000000000000010000000000000000000000000000000000000000000000000000000001000010000000000000000000000000000000000000000000000000000000000000000100000001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1000000000000000000000000000000000000000000000010000000000000000000010000000000000000000000000000000000000000000000000001000000000000000000000000000000000000000000000000000000000000000000100000000000000000000000000000100000000000000000000000000000000000000000000000000000000000000010000000000000000000000000100000000000010000000000000010000000000000000000000000000000000000000000000000000000000000000001000000000000000000000000000000000000000000000000</v>
      </c>
      <c r="AF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11" t="str">
        <f>_xll.NCDK_AtomPairs2DFingerprinter($B11)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AH11" t="str">
        <f>_xll.NCDK_EStateFingerprinter($B11)</f>
        <v>0000001010101001001000000000000001000000000000000000000000000000000000000000000</v>
      </c>
      <c r="AI11" t="str">
        <f>_xll.NCDK_ExtendedFingerprinter($B11)</f>
        <v>000000000000000000000000000000000000000000000000000000000000100001000000000000000000000000000010000000000000000000000110000000000000000000000000001000000000000000000000000000000000000000000000000000000000000000000000000000000000000000000000000000000000000000000000000000010000000000000000000000001000001000000000000000000000000000000010000000000000000000000000000000000000000000000000000000000000000000001000000100000000000000000000000000101000000000000100000000000000000100000000010000000000000000000001000000000000000000000000000000000000000000000000000000000000000000000000000000000000001000000000010000100010000000000000000000000000000000000000000000000000000000000001000000000000000100000000000000000000000000000000000000000000000000000000001000001000000000010000000010000000000000010000000010000000000000010000000000000000000000000000000000001000000000000000000000000000000000000000000000000000000000000000000000000000000000000000000000000000110000000000001000010000000000000000000000000001000000000000011111111</v>
      </c>
      <c r="AJ11" t="str">
        <f>_xll.NCDK_CDKFingerprinter($B11)</f>
        <v>0000010000000000000000000000000000000010000000000000000000000000000000000001100000000001000000000000000000000000000000000000000000000000000000000000100000000000000000000000000000000000000000000000000000000010000000000000000000000000000000000000000000000000000000000000000000000000000000000000000000001000000000000000000000000000000000000000000000000000000000000000000000000000000000000000000010000000000001000100000000000010000000000000000000010000000000000000000000000000001000000000010000000000000000000000000000000000001000000000001000000010000000000000000000000000000000100000000000001000000000000000000000000000000001000000000000000100000010000000000000001000000000000000000000000000000000000000000000000000000000000000000000000000000001110001000010000000000000000000000000000000000000000000000000000000000000000000000000000010000000000000001000100000000100010100000000000000000000000000000000000000000000000000000010000000010000000000000000000000000000000000000000000000000000000000000000000000000000000000001000000000</v>
      </c>
      <c r="AK11" t="str">
        <f>_xll.NCDK_KlekotaRothFingerprinter($B11)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AL11" t="str">
        <f>_xll.NCDK_LingoFingerprinter($B11)</f>
        <v>00000000000000000000000001000000000000000000000000001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0000000000000000000000000000000000000000010000000000000000000000001000000000000000000000000000000000000000000000000000000000000100000001000000000000000001000000000000001001000000000000000000000000000000000000000000100000000000000000000000000000010000000000000000000001000000000110000000000000000000000000000010000000000010000000000000000000010000000001000000000000000000000000000000000001000000000000000000000000000000000000000000000000110000000000010000000000000000000000001000000001000000000000000000000000000000000000000100100100001000000000000000000000000000000000000010000000000000000000000000000000000000000000000000000000010000000000000000000000000000000000</v>
      </c>
      <c r="AM11" t="str">
        <f>_xll.NCDK_MACCSFingerprinter($B11)</f>
        <v>0000000000000000000000000100000000000000000000000100000000000000010000000101000000000000010000010010000110010001001101000000001110010000001010101010110100101001001110</v>
      </c>
      <c r="AN11" t="str">
        <f>_xll.NCDK_ShortestPathFingerprinter($B11)</f>
        <v>0000000000000000000001100001000000000000000000000001011100000100101000100000000000001000000000000000000010000000010100000000000000010100000000000100000000000000000000000000000001000000000000000001100000000000000001000000000001000000001001000001000010000000000000000010000010000000001000000100101000100000100000000000100000000000000000000000000000000000000000000000000000000000000000000010000001000000100000000000000100001011000100000001000000100000010000000000000000000000000000000001001000000100000000010000010000100000100000000000000000001010000000000000000000010100000000000000100000000010000010001000000110000000000100000000010010000000000000000000010000000100000100000000100000000000000000000000000001000010000100000000000000000000000000000000000000000000001000000100000000000000000000000000010000000000000010000000000000000010100000000000000000000000001100000000000000100100000000000000010100000000000010000000010000000000001000000000000010000001100000000000000100000000000000000000000000000100000000100000000000000000</v>
      </c>
      <c r="AO11" t="str">
        <f>_xll.NCDK_SubstructureFingerprinter($B11)</f>
        <v>11111000000101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AP11" t="str">
        <f>_xll.NCDK_PubchemFingerprinter($B11)</f>
        <v>0000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AQ11" s="2">
        <f>_xll.NCDK_MolecularWeight(B11)</f>
        <v>386.65454881683161</v>
      </c>
      <c r="AR11" s="2">
        <f>_xll.NCDK_ExactMass(B11)</f>
        <v>386.35486609199995</v>
      </c>
      <c r="AS11">
        <f>_xll.NCDK_AcidicGroupCount(B11)</f>
        <v>0</v>
      </c>
      <c r="AT11" s="5">
        <f>_xll.RDKit_MolLogP($B11)</f>
        <v>7.3887000000000098</v>
      </c>
      <c r="AU11" s="4">
        <f>_xll.NCDK_ALogP(B11)</f>
        <v>7.376100000000001</v>
      </c>
      <c r="AV11" s="4">
        <f>_xll.NCDK_XLogP($B11)</f>
        <v>10.518000000000004</v>
      </c>
      <c r="AW11" s="4">
        <f>_xll.NCDK_MannholdLogP(B11)</f>
        <v>4.3199999999999994</v>
      </c>
      <c r="AX11" s="4">
        <f>_xll.NCDK_JPlogP(B11)</f>
        <v>7.8290832169857199</v>
      </c>
      <c r="AY11">
        <f>_xll.NCDK_AMolarRefractivity(B11)</f>
        <v>120.6157</v>
      </c>
      <c r="AZ11">
        <f>_xll.NCDK_APol(B11)</f>
        <v>78.994478000000029</v>
      </c>
      <c r="BA11">
        <f>_xll.NCDK_AromaticAtomsCount(B11)</f>
        <v>0</v>
      </c>
      <c r="BB11">
        <f>_xll.NCDK_AromaticBondsCount(B11)</f>
        <v>0</v>
      </c>
      <c r="BC11">
        <f>_xll.NCDK_AtomCount(B11)</f>
        <v>74</v>
      </c>
      <c r="BD11" t="str">
        <f>_xll.NCDK_AutocorrelationCharge(B11)</f>
        <v>0.0827991713427502, -0.0229631507285856, -0.0270969061556759, 0.00647128770548948, 0.00909713625645344</v>
      </c>
      <c r="BE11" t="str">
        <f>_xll.NCDK_AutocorrelationMass(B11)</f>
        <v>28.7744690355409, 31.3320919771326, 48.6641839542651, 54.6641839542651, 49.6641839542651</v>
      </c>
      <c r="BF11" t="str">
        <f>_xll.NCDK_AutocorrelationPolarizability(B11)</f>
        <v>2589.35165284459, 3179.06049775734, 4922.9791073968, 5328.87269506555, 4616.91714731414</v>
      </c>
      <c r="BG11">
        <f>_xll.NCDK_BasicGroupCount(B11)</f>
        <v>0</v>
      </c>
      <c r="BH11" t="str">
        <f>_xll.NCDK_BCUT(B11)</f>
        <v>11.89, 15.9949214370832, -0.392219474278523, 0.0694748577202458, 5.23874992098634, 12.6503467270457</v>
      </c>
      <c r="BI11">
        <f>_xll.NCDK_BondCount(B11)</f>
        <v>0</v>
      </c>
      <c r="BJ11">
        <f>_xll.NCDK_BPol(B11)</f>
        <v>50.287521999999989</v>
      </c>
      <c r="BK11" t="str">
        <f>_xll.NCDK_CarbonTypes(B11)</f>
        <v>0, 0, 0, 1, 1, 5, 12, 6, 2</v>
      </c>
      <c r="BL11" t="str">
        <f>_xll.NCDK_ChiChain(B11)</f>
        <v>0, 0, 0.0833333333333333, 0.393634553260967, 0.976046921839545, 0, 0, 0.0833333333333333, 0.37164819290959, 0.863165765466815</v>
      </c>
      <c r="BM11" t="str">
        <f>_xll.NCDK_ChiCluster(B11)</f>
        <v>2.9521315814894, 0.235702260395516, 1.02234106177579, 0.203263132396285, 2.68481479020038, 0.219913202813724, 0.935219433730957, 0.179558378198271</v>
      </c>
      <c r="BN11" t="str">
        <f>_xll.NCDK_ChiPathCluster(B11)</f>
        <v>6.93012787723299, 11.9183161832455, 18.084244169983, 6.31056734345633, 10.8246614459309, 15.7948474414898</v>
      </c>
      <c r="BO11" t="str">
        <f>_xll.NCDK_ChiPath(B11)</f>
        <v>20.1040835277556, 13.2536913009629, 13.0668536638687, 11.1291235227258, 9.49703814548855, 7.69096408557496, 5.93907638185732, 4.4721666474432, 19.344190342069, 12.6298450216499, 12.1863667747532, 10.2790812759586, 8.66624457896859, 6.67875288189192, 5.16344144011131, 3.80610378452706</v>
      </c>
      <c r="BP11" t="str">
        <f>_xll.NCDK_CPSA(B11)</f>
        <v>#N/A</v>
      </c>
      <c r="BQ11">
        <f>_xll.NCDK_EccentricConnectivityIndex(B11)</f>
        <v>669</v>
      </c>
      <c r="BR11">
        <f>_xll.NCDK_FMF(B11)</f>
        <v>0.6071428571428571</v>
      </c>
      <c r="BS11">
        <f>_xll.NCDK_FractionalPSA(B11)</f>
        <v>5.2361188524318612E-2</v>
      </c>
      <c r="BT11">
        <f>_xll.NCDK_FragmentComplexity(B11)</f>
        <v>5173.01</v>
      </c>
      <c r="BU11" t="str">
        <f>_xll.NCDK_GravitationalIndex(B11)</f>
        <v>#N/A</v>
      </c>
      <c r="BV11">
        <f>_xll.NCDK_HBondAcceptorCount(B11)</f>
        <v>1</v>
      </c>
      <c r="BW11">
        <f>_xll.NCDK_HBondDonorCount(B11)</f>
        <v>1</v>
      </c>
      <c r="BX11">
        <f>_xll.NCDK_HybridizationRatio(B11)</f>
        <v>0.92592592592592593</v>
      </c>
      <c r="BY11" t="str">
        <f>_xll.NCDK_KappaShapeIndices(B11)</f>
        <v>21.2403746097815, 7.921875, 3.65484429065744</v>
      </c>
      <c r="BZ11" t="str">
        <f>_xll.NCDK_KierHallSmarts(B11)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CA11">
        <f>_xll.NCDK_LargestChain(B11)</f>
        <v>16</v>
      </c>
      <c r="CB11">
        <f>_xll.NCDK_LargestPiSystem(B11)</f>
        <v>2</v>
      </c>
      <c r="CC11" t="str">
        <f>_xll.NCDK_LengthOverBreadth(B11)</f>
        <v>#N/A</v>
      </c>
      <c r="CD11">
        <f>_xll.NCDK_LongestAliphaticChain($B11)</f>
        <v>7</v>
      </c>
      <c r="CE11" t="str">
        <f>_xll.NCDK_MDE(B11)</f>
        <v>1.54697174276407, 11.0054221495714, 8.10399071027919, 2.24225976804296, 15.301585299106, 26.1301405209996, 7.46130267367363, 6.99912877305946, 5.73136198628621, 0.25, 0, 0, 0, 0, 0, 0, 0, 0, 0</v>
      </c>
      <c r="CF11" t="str">
        <f>_xll.NCDK_MomentOfInertia(B11)</f>
        <v>#N/A</v>
      </c>
      <c r="CG11">
        <f>_xll.NCDK_PetitjeanNumber(B11)</f>
        <v>0.46666666666666667</v>
      </c>
      <c r="CH11" t="str">
        <f>_xll.NCDK_PetitjeanShapeIndex(B11)</f>
        <v>#N/A</v>
      </c>
      <c r="CI11">
        <f>_xll.NCDK_RotatableBondsCount(B11)</f>
        <v>5</v>
      </c>
      <c r="CJ11">
        <f>_xll.NCDK_RuleOfFive(B11)</f>
        <v>1</v>
      </c>
      <c r="CK11" t="str">
        <f>_xll.NCDK_SmallRing(B11)</f>
        <v>4, 0, 1, 0, 0, 0, 1, 3, 0, 0, 0</v>
      </c>
      <c r="CL11">
        <f>_xll.NCDK_TPSA(B11)</f>
        <v>20.23</v>
      </c>
      <c r="CM11">
        <f>_xll.NCDK_VABC(B11)</f>
        <v>432.27597679576252</v>
      </c>
      <c r="CN11">
        <f>_xll.NCDK_VAdjMa(B11)</f>
        <v>5.9541963103868758</v>
      </c>
      <c r="CO11" s="2">
        <f>_xll.NCDK_MolecularWeight(B11)</f>
        <v>386.65454881683161</v>
      </c>
      <c r="CP11" s="3">
        <f>_xll.NCDK_ExactMass(B11)</f>
        <v>386.35486609199995</v>
      </c>
      <c r="CQ11" t="str">
        <f>_xll.NCDK_WeightedPath(B11)</f>
        <v>57.2167299866347, 2.04345464237981, 2.54245315921218, 2.54245315921218, 0</v>
      </c>
      <c r="CR11" t="str">
        <f>_xll.NCDK_WHIM(B11)</f>
        <v>#N/A</v>
      </c>
      <c r="CS11" t="str">
        <f>_xll.NCDK_WienerNumbers(B11)</f>
        <v>2022, 54</v>
      </c>
      <c r="CT11">
        <f>_xll.NCDK_ZagrebIndex(B11)</f>
        <v>158</v>
      </c>
    </row>
    <row r="12" spans="1:98" ht="18" customHeight="1">
      <c r="A12" t="s">
        <v>1045</v>
      </c>
      <c r="B12" t="s">
        <v>1044</v>
      </c>
      <c r="C12" t="str">
        <f>_xll.NCDK_MolBlock(B12)</f>
        <v xml:space="preserve">
       CDK1117190132
 24 27  0  0  0  0  0  0  0  0999 V2000
    0.0000    0.0000    0.0000 C   0  0  0  0  0  0  0  0  0  0  0  0
    0.0000    0.0000    0.0000 C   0  0  0  0  0  0  0  0  0  0  0  0
    0.0000    0.0000    0.0000 C   0  0  0  0  0  0  0  0  0  0  0  0
    0.0000    0.0000    0.0000 O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N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F   0  0  0  0  0  0  0  0  0  0  0  0
    0.0000    0.0000    0.0000 C   0  0  0  0  0  0  0  0  0  0  0  0
    0.0000    0.0000    0.0000 C   0  0  0  0  0  0  0  0  0  0  0  0
  1  2  2  0  0  0  0 
  2  3  1  0  0  0  0 
  3  4  1  0  0  0  0 
  4  5  1  0  0  0  0 
  5  6  1  0  0  0  0 
  6  7  1  0  0  0  0 
  3  7  2  0  0  0  0 
  7  8  1  0  0  0  0 
  8  9  2  0  0  0  0 
  1  9  1  0  0  0  0 
  9 10  1  0  0  0  0 
 10 11  1  0  0  0  0 
 11 12  1  0  0  0  0 
 12 13  1  0  0  0  0 
 13 14  1  0  0  0  0 
 14 15  1  0  0  0  0 
 15 16  1  0  0  0  0 
 16 17  1  0  0  0  0 
 12 17  1  0  0  0  0 
 17 18  1  0  0  0  0 
 18 19  2  0  0  0  0 
 19 20  1  0  0  0  0 
 20 21  2  0  0  0  0 
 21 22  1  0  0  0  0 
 21 23  1  0  0  0  0 
 23 24  2  0  0  0  0 
 18 24  1  0  0  0  0 
M  END
</v>
      </c>
      <c r="D12" t="str">
        <f>_xll.RDKit_MolBlock($F12)</f>
        <v xml:space="preserve">
     RDKit          2D
 24 27  0  0  0  0  0  0  0  0999 V2000
    7.5272    3.5312    0.0000 F   0  0  0  0  0  0  0  0  0  0  0  0
    6.4125    4.5348    0.0000 C   0  0  0  0  0  0  0  0  0  0  0  0
    4.9859    4.0713    0.0000 C   0  0  0  0  0  0  0  0  0  0  0  0
    3.8712    5.0750    0.0000 C   0  0  0  0  0  0  0  0  0  0  0  0
    4.1831    6.5422    0.0000 C   0  0  0  0  0  0  0  0  0  0  0  0
    3.0684    7.5459    0.0000 C   0  0  0  0  0  0  0  0  0  0  0  0
    3.3802    9.0132    0.0000 C   0  0  0  0  0  0  0  0  0  0  0  0
    2.2655   10.0169    0.0000 C   0  0  0  0  0  0  0  0  0  0  0  0
    0.8389    9.5533    0.0000 N   0  0  0  0  0  0  0  0  0  0  0  0
    0.5271    8.0861    0.0000 C   0  0  0  0  0  0  0  0  0  0  0  0
    1.6418    7.0824    0.0000 C   0  0  0  0  0  0  0  0  0  0  0  0
    1.3299    5.6152    0.0000 C   0  0  0  0  0  0  0  0  0  0  0  0
   -0.0967    5.1517    0.0000 O   0  0  0  0  0  0  0  0  0  0  0  0
   -0.4086    3.6844    0.0000 C   0  0  0  0  0  0  0  0  0  0  0  0
   -1.8351    3.2209    0.0000 C   0  0  0  0  0  0  0  0  0  0  0  0
   -2.1470    1.7537    0.0000 C   0  0  0  0  0  0  0  0  0  0  0  0
   -1.0323    0.7500    0.0000 C   0  0  0  0  0  0  0  0  0  0  0  0
    0.3943    1.2135    0.0000 C   0  0  0  0  0  0  0  0  0  0  0  0
    0.7062    2.6807    0.0000 C   0  0  0  0  0  0  0  0  0  0  0  0
    1.2760    0.0000    0.0000 O   0  0  0  0  0  0  0  0  0  0  0  0
    0.3943   -1.2135    0.0000 C   0  0  0  0  0  0  0  0  0  0  0  0
   -1.0323   -0.7500    0.0000 O   0  0  0  0  0  0  0  0  0  0  0  0
    5.6097    7.0058    0.0000 C   0  0  0  0  0  0  0  0  0  0  0  0
    6.7244    6.0021    0.0000 C   0  0  0  0  0  0  0  0  0  0  0  0
  1  2  1  0
  2  3  2  0
  3  4  1  0
  4  5  2  0
  5  6  1  0
  6  7  1  0
  7  8  1  0
  8  9  1  0
  9 10  1  0
 10 11  1  0
 11 12  1  0
 12 13  1  0
 13 14  1  0
 14 15  2  0
 15 16  1  0
 16 17  2  0
 17 18  1  0
 18 19  2  0
 18 20  1  0
 20 21  1  0
 21 22  1  0
  5 23  1  0
 23 24  2  0
 24  2  1  0
 11  6  1  0
 19 14  1  0
 22 17  1  0
M  END
</v>
      </c>
      <c r="E12" t="str">
        <f>_xll.NCDK_SMILES($D12)</f>
        <v>FC1=CC=C(C2CCNCC2COC3=CC=C4C(=C3)OCO4)C=C1</v>
      </c>
      <c r="F12" t="str">
        <f>_xll.RDKit_Smiles($C12)</f>
        <v>Fc1ccc(C2CCNCC2COc2ccc3c(c2)OCO3)cc1</v>
      </c>
      <c r="G12" t="str">
        <f>_xll.NCDK_InChI($B12)</f>
        <v>InChI=1S/C19H20FNO3/c20-15-3-1-13(2-4-15)17-7-8-21-10-14(17)11-22-16-5-6-18-19(9-16)24-12-23-18/h1-6,9,14,17,21H,7-8,10-12H2</v>
      </c>
      <c r="H12" t="str">
        <f>_xll.RDKit_InChI(E12)</f>
        <v>InChI=1S/C19H20FNO3/c20-15-3-1-13(2-4-15)17-7-8-21-10-14(17)11-22-16-5-6-18-19(9-16)24-12-23-18/h1-6,9,14,17,21H,7-8,10-12H2</v>
      </c>
      <c r="I12" t="b">
        <f t="shared" si="1"/>
        <v>1</v>
      </c>
      <c r="J12" t="str">
        <f>_xll.NCDK_InChIKey($B12)</f>
        <v>AHOUBRCZNHFOSL-UHFFFAOYSA-N</v>
      </c>
      <c r="K12" t="str">
        <f>_xll.RDKit_InchiKey($B12)</f>
        <v>AHOUBRCZNHFOSL-UHFFFAOYSA-N</v>
      </c>
      <c r="L12" s="7" t="e">
        <f>_xll.NCDK_Tanimoto($AA12,$AA13)</f>
        <v>#NUM!</v>
      </c>
      <c r="M12" s="7" t="e">
        <f>_xll.RDKit_TanimotoSimilarity($AA12, $AA13)</f>
        <v>#NUM!</v>
      </c>
      <c r="N12" t="str">
        <f>_xll.NCDK(N$1,$B12)</f>
        <v>0000000000000000000000000001000000000000010000000000000010000100000000010000000001100110111000011101000110101010100000011010111110000100110000111110011110101110111110</v>
      </c>
      <c r="O12" t="str">
        <f>_xll.RDKit_MACCSFingerprint($B12)</f>
        <v>00000000000000000000000000001000000000000010000000000000010000100000000010000000001100110111000011101100110101010100001011010111110000100110000111110011110101110111110</v>
      </c>
      <c r="P12" t="b">
        <f t="shared" si="0"/>
        <v>0</v>
      </c>
      <c r="Q12" s="7">
        <f>_xll.RDKit_QED($B12)</f>
        <v>0.93394137671455568</v>
      </c>
      <c r="R12" t="str">
        <f>_xll.RDKit_AtomPairFingerprint($B12)</f>
        <v>{"size":8388608,"nonzero":{558145:1,558146:2,558147:2,558148:1,558150:1,558152:1,558153:1,558154:1,574529:3,574530:4,574531:1,574535:1,574536:1,574561:1,689219:6,689220:10,689221:8,689222:3,689223:3,689224:1,689226:2,689227:2,689250:2,689251:4,689252:4,689253:3,689254:1,689473:3,689474:3,689475:3,689479:4,689480:6,689481:2,705602:4,705603:3,705604:3,705605:3,705606:5,705607:2,705608:2,705609:2,705612:1,705633:1,705634:1,705635:1,705636:2,705637:2,705638:2,705639:1,705857:8,705858:8,705859:1,705862:4,705863:3,705864:2,705865:6,705866:3,705889:1,705890:1,705891:2,705893:1,705895:1,705896:2,705898:1,705899:1,1082433:2,1082434:1,1082435:1,1082441:1,1082466:1,1082467:1,1082693:2,1082694:4,1082695:1,1082724:1,1082725:1,1082727:2,1082728:1,1606721:3,1606723:1,1606724:1,1606725:3,1606726:1,1606727:1,1606728:2,1606729:2,1606730:1,1606754:1,1606755:1,1606758:1,1606759:2,1606760:1,1606978:4,1606979:4,1606980:1,1606981:2,1606982:2,1606985:2,1606986:4,1606987:2,1607009:3,1607010:2,1607011:2,1607012:3,1607015:1,1607016:1,1607017:1,1607019:1,1607020:1,1607748:1,1607752:1,1607753:1,1608770:1,1608772:1,1608773:1,2114630:1,2114631:3,2114637:1,2114661:1,2114662:1,2114882:2,2114883:2,2114890:2,2114891:1,2114913:1,2114916:1,2114921:1,2114923:1,2114924:1,2115656:1,2116680:1,2116684:1,2116685:1}}</v>
      </c>
      <c r="S12" t="str">
        <f>_xll.RDKit_MorganFingerprint($B12, 2)</f>
        <v>00000000000000000000000000000000000000000000000000000000000000000000000000000000100000000010000000000000000000000000000000000000000000000000000000000000000000000000000000000000000000000000000000000000000000000000000000000000001000000000000000000000000000000000000000000000000000000000000000000000000000000100000000000000001000000000000000000000000000000000000000000000000000000000000000000000000000000000000000000000000000000000000000000000010000000000000100000000000000100000000000000000000000000000000000000000000000000000000000000000000000000000000000000000000000000000000000000000000000000000000000000000000000000000000000000000000000000000000001000000100000000000000000000000000000000000000100010000000000000000001000000000000000000010000000000100000100000000000000000000000000000000000000000000000010000000000000000000000000000000000000000000000000000000000000000000000100000000000000000000000000000000000000000000000000100000000000000000000000000000000000000000000000000000000000000000000000000000000000100000000100000000000000010000000000000000000000000000000000000000000000000000000000000000000000000000001000000000000000000000100000000000000000000000000000000000000000010000000000000000000000000000000000000000000000000000000000000000000000000000000000000001000000000001000000000000000010000000000010000000000000000100000000000000000000000100000000000000000000000000000010000000001000000000000000000010000000000000000000000000000000000000000010000000000000000000000000000000000000000000000001000000000000000000000000000000000000000000000000000000000000000000000000000000000000000000000000000000000000000000000000000000000000000000000000010000000000000000000000100000000000000000000000000000000000000000000000000000000000000000000000000000001000000000000000000000010000000000000000000000000010010000000000000000000000000000000000000000000000000000000000010000000001000000000000000000000000000000010000000000000000000000100000000000000000000000000000000000000000000000000000000000000000000000000000000000000000000000000000000000000000000000</v>
      </c>
      <c r="T12" t="str">
        <f>_xll.RDKit_RDKFingerprint($B12)</f>
        <v>00010000000000101001101010010100000010000100100010011010100000010000001110111100001110100000010000101101000000011000000010011000000000001000000001001000010110110100101000110100000010001100000010100110000000001000000100000001010000000001000001100001010000000010110100011100100000001000001010000010101000001000110011110101000000000010000000100100001000000001010000000011010000101000100000000010100001010100000110001001000101000101000010000101111101000001000101001100100100110000100001110000101000010100001100001000010001000010000100100010110111000001110000000011001010001000000011010100100100001110110111110001101000000100100100000000101000110001100110101101011011010001001011000000000000011000001010100010100101000110001000011001000000010000000010000110100100000010000110000000000101000000000011101001000000000100100001100000101011100010110010111001010010110100001000000000001100000000001010000000101001100010010100010000010100000110010000001000011100011010101110000010000100010110000000010001000001010000001001000100101100011010010010001100000010000110000000011000100000000100011001001100000000010100000001001001010100100001000001100100001001000000100000001001000000100010010001000011010000000010001001000000011010001111000010001010110100110001011001011100100001000010000011000000000000011000001010001001000110010001100100001000001001000011001010111101110110001001100000110001010001001000100101000001100001000000000001011110000100000100000000100000000100011101001100000110000000110000000000100010001001100100011001000001001011110100000001010010011010000100000000000001000100001100001000010000010000000010011101100000001000100010000000000000000000000000110000000001001000110100100011010100101100100111000110110010000001000000000011001000010100110110001100010100000000000101100001000000100001000110001010000111010101101101010000010000000101100000010011100100001000010100000010000001000101001100001001001011000101111011001000101011011010001000010011000001010000011000001010010011000101101000001011010000100001010001000000000100111010111100000000000011</v>
      </c>
      <c r="U12" t="str">
        <f>_xll.RDKit_HashedAtomPairFingerprint($B12)</f>
        <v>11001110000000000000000000000000100000000000110000000000000000000000000000000000000000000000000000000000100000000000110000000000000000000000000000000000000000001000000010000000000000000000000010000000100000000000000000000000000000001000000011001110000000001100111100000000000000000000000011000000000000000000000000000000000000000000000011100000000000000000000000000000000000001100000000000000100000000000000000000000110010000000000000000000100000000000000000000000110000000000000000001000000000000000100011000000000000000000100000001111110000000000111000000000100010000000000000000000000000000000110000000000000000000000000000000000100011000000000000000000000000000000000000000000000010000000000000000000000000000000000000001100000000000000000000000000000000000000100000000000100000001110000000001110100000001100000011001100000010000000000000000000000000000000000000000000000010000000100000000000000000000000000010000000000000000000000000000000000000001000000000000000000000001100000010001000100000000000100000000000100011000000100000000000111000000000000000001100000000001110000010001100000000000000000000000000000000000000000000000000000000000000000000000000000000000000000000000000110000000000000010000000000000000000000011000000110000000000111111110000000000000000110000000000100010000000000000001100000000000000000000000000000011001000111000000000000000000000000000000000000000000000000000000000100000000000000000000000000000000000000000000000000000001000000011001000110000000000111000001110111000000000111100000000000000000000000011000000100011000000000010000000000000001000100000000000110000000000000000000000000000000000000011001000000000000000100000000000100000000000000000000000000000000000000000000000000000001100110011001110000011100000000000000000110000000000000000000000000000000000000011001100000000000000000000000000110000000000000000000000000000000000000000000000000000001100000000000000000000000000000000000000000000000000000000000000000000000000000000000000000000001100111011100000000000000000000000000000000000000000000000001000</v>
      </c>
      <c r="V12" t="str">
        <f>_xll.RDKit_HashedTopologicalTorsionFingerprint($B12)</f>
        <v>000000000000000000000000000011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110000000000000000000000100000001000111000000000000000000000000000000000000000000000000000000000000010000000000000000000000000000000000000000000000000000000000000001000000000000000000000000000000010000000000000000000000000000000100000000000000000001100000000000000000010000000000000000000000010000000000000001000000000000000000000000000000000000000000000000000000000000000000000000000000000000000000000000000000000000000000000000000000000000000000000000000000000000000000000000000000000000000000000000000000000000000000000000000000000000000000000000000111011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110000000000000000000000000000000000000000000000000000000000000000000000000000000000100000000000000011000000000000000000000011000000000000000000000000000000000000000000000000000000000000000000100000000000000000000000000000000000000000000000000000000000000000000000100000000000000000000000000000000000000000000000000000001000000000000000110000000000000000000000000000000000000000000000000000000000000000000000110000000000000011000000000000000000110000000000000000000000000000000000000000000000000000000000000000000000000000000000000000000000000000000000000000000000000000000000000000000000000000000000</v>
      </c>
      <c r="W12" t="str">
        <f>_xll.RDKit_LayeredFingerprint($B12)</f>
        <v>00010000000000100000110101000110001000010000000010001001111000000000000000000010101001010001110100000001111101010010000101100001100001001010100000000101000000000010100010110100110101110000000010111111000110011000000110000000100000010011100011100010000110001000001000011000010010000001000000000100000001111001000100010010000100000000110010111000010001100010000111000011001001100100010001001010000000000000000010001001001000010000111100000000000010000010100000010000000000100010000010000110100010011101000000000010000001010001000100010000000001000000000000010010001000010000100000001001101100100000100010100010001110001010001001001001011000000100100000000000010010010001000001100010000000000010000010001000000000000001010111000000100010000000001000000000000000000000010000000001001001001100010010100001011001010010011000010000100000000100001111000000110000100100000011011000001100100011001001110110001001000000100000011000011000001001100010100001000100000001000000000000000100000010000000100001111110010000000000000010010000001100000010001000100110000000010000000001100001000000001000101101000101000101000010010011000000011001001100011100000000000111000001000000001011100000001000100000000011010000111000000001000000100000011000010011110000000000101001101010010001000000000100000000110110010101000010100100000000101000010001000101010000001001100000010000100010000001100000000000000010101010100000000000000000000000101000000000011000000000100000000010100001000100100001001010000000110100100001000100110000100101100000000001000011000100000111000001001000000000011000100000000111001000001000000010000000011000000001000001111001000100000000000110000100101000000111100000010000001101110010000010001000000000000000001010100110000000100000010100000010100100001000100000011010001001100100000001110000010000001010001011010010100001101001010111000100000101000000000000101000000010101000000010000100011100000000000000100000000111000010000000000001010000000001000000010000001000000010000100100100010110001000000001000000000010000011010001000001000010100001000000</v>
      </c>
      <c r="X12" t="str">
        <f>_xll.RDKit_PatternFingerprint($B12)</f>
        <v>01010000000100000000000000000000000000010011001010000010010000001000000100000000000010010100000000000001001010001010000000000000000000000000000000010100000000000000000100000101001000000000000000000000001101010010000001010000100000100000010000001000000011000100110000000010000000000101000000010000100000000000000000000000000000000000000001000001000010000000000010000000100000000100000000000100011000000000000010100100010000001000110100110010000000010000000000100000011001000011000000000000101000000100000000010000110001100001000100001100000000000000001010010000000001100000000000000000100100000001000100000000000000000110001000000010000000000000000000000100000001011000000001010001000000010001001100110010010000000000000000000100001000100000000000000000010000010000000000001100001000000000010100101111000100000100100010000010000000000010000000000000000101000000000011010101001101000000000000001001001001000000011010000000010100000010010100000001111000000100010000110001100110000000000000100000000000100101000100000000000000110001000001000000000000000000100001001111111100001000001000011000000110000000011000000010010000000000100000101100000000000000100000011001000111010000110000010010010001000000001000010100100000100000000000001000000010001010000000000000010000000100000010000100000000001100001100010000000000000001000010010000110010000000000000000010000000000100100001100000000000010111110000100101000100000000101011000000000000000000000010101001010000010000100001000000000110001000000001000010000110000000100011000000000000100001000000000000000100000000000010000100000001000000000000000000001100110000000110000000100001000000000000010110000000010000001010000000000011000000010000000000000000000000001000000000010100000010000000001101000000000000001000000100000010000000000000000011000000000001000000010000010010000001000000001000100000010000000000000000000000000000000000000000000010110101000000010010001000000000000000000000000100000000000000110000100000000100001000000000000011100000000000000000100100000000000001010010000000000000001000000010</v>
      </c>
      <c r="Y12" t="str">
        <f>_xll.NCDK_ECFP0($B12)</f>
        <v>000000000000001000000000000000000010000000000000000000000000000000000000000000000000000010000000000000000000000000000000000000000000010000000000000000001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12" t="str">
        <f>_xll.NCDK_ECFP2($B12)</f>
        <v>0000000000000010000000000000000000100000000000000000000000000000000000001000000000000000100000000000000000000000000000000000000000000100000000000000000010000000000000000000000000000000000000000000000000000000000000000000000000000000100000000000000000000000000100000000000000000000000000000000000000000000000000000000000000000000000000000000000000100000000000000000000000000000000000000000000000000000000000000000000000000000000000000000000000000000000000000000100000100000000000000000000000000000000000000000000000100000000000000000000000000000000001000010000000000000000000000000000000000000000000000000000000000000000000000000000000000000000000000000000000000100000000000000000000000000000000000000000000000100000100000001000000000000000000000000000000000000000000000001000100000000000000000000000100000000000000000000000000000000000000000000000000000000000000000000000000000000000000000000000000000000000001000000000000000000000000000000000000000000000000000000000100000000000000000000000000000000000000001001000000000000</v>
      </c>
      <c r="AA12" t="str">
        <f>_xll.NCDK_ECFP4($B12)</f>
        <v>0000000000000010000001000000000000100000000000000000000000000000000000001000000000000000100000001000000000000000000000000000000010000100000000000000000010000000000000000000000000000000000000000000000000000000000000000000000000000000100000000000000000000000000100000000000000000100000000000100000000000000000000000001000000000000000000000000000000100000000000010000000000000000000000000011000000000000000000000000000000000100000000000000000000000000000000000000100000100000000000000000000000000000000000000000000000100000000000001000000000000000000001000010000000000000000000000000010000000000000000000000000000000010000000000000000000000000010000000000000000000100000000000000000000000000000000000000000000000100000100000001000000000000000000000000000000000000000000000001000100000000000000000000000100000000000100000000000000000000000000000000000000000000000000000000000000000000000000000000000100000000000001000000000000000000100000001000000000000000000000000000000100001000010000000000000000000000000000001001000000000000</v>
      </c>
      <c r="AB12" t="str">
        <f>_xll.NCDK_ECFP6($B12)</f>
        <v>0000000000000010000001000000000000100000000000000000000000010000000000001000000000000000100000001000000000000000000001000000000010000100000000000000000010000000000000000000000100000000100000000000000000000000000000000000000000000000100000000000000000000000000100000000000000000100000000000100000000000000000000000001000000000000000000000010000000100000000000010000000000000000000000000011000000001000000000000000000000000100000000000000000000001000000001000000100000100000000000000000000000000000000000000000000000100000000100001000010000000000000001000010000000000000000000000000010000000000000000000000000000000010000000000000000000000000010000000000000000000100000000000000000000000000000000000000010000000100000100000001000000000000000000000000000001000000000000001001000100000000000000000000000100000000000100000000000000000000000000000000000000000001000000000000000000000000000000000000000100000000000101000010000000000000101000001000000100000000000000000000000100001000010000000000000000000000000000001001000000000000</v>
      </c>
      <c r="AC12" t="str">
        <f>_xll.NCDK_FCFP0($B12)</f>
        <v>1010010000000000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2" t="str">
        <f>_xll.NCDK_FCFP2($B12)</f>
        <v>101001000000000010000000000000001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1000000000000000000000000000100000000000000000000000000000000000000000000000000000000000000000000100000000000000000000000000000000000000000000000000000000000000000000000000000000000000001000000000000000000000000010000000000000000000000000000000000001000000000000000000000000000010000000000000000000000000001000000000000000000000000000000000000000000000000000000000000001000001000000000000000000000000000000000000000000000000000000000000000000000000000000000000000000000000000000000000000000000000000000000000010010000000000000000000000000000000000000000000000000000000000000000000000000000000000</v>
      </c>
      <c r="AE12" t="str">
        <f>_xll.NCDK_FCFP4($B12)</f>
        <v>1010010000000000100000000000000010000000000000000000000000000000000000000000000000000000000000000000000001000000000000000000000000000000000000000000000000010000000000000000000001000000000000000000000001001000000000000000000000000000000000000000000000000000000000000000000000000000000000000000000000000000000000000000000000000000000000000001000000000000000000000000000000000000000000000000000000000000000000000000000001000000000001000000000000000000000000000100000000000000000000000000000000000000000000000000000000000000000000100000000000000000000000000000000000000000000000001000000100000000000000000000000000000001001000000010000000000000010000000000000000000000000000000000001000000000000000000000000000010000000000000001000000000001000000000000000000000000100000000000000000000000000000000000001000001000000000000000000000000000000000000000000000000000000000000000000000000000000000000000000000000000000001000000000001000000000100000010010000000000000000000000000000000000000000000000000000001000000000000000100000000000</v>
      </c>
      <c r="AF12" t="str">
        <f>_xll.NCDK_FCFP0($B12)</f>
        <v>1010010000000000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12" t="str">
        <f>_xll.NCDK_AtomPairs2DFingerprinter($B12)</f>
        <v>111001000001000000000000000000000000000000000000000000000000000000000000000000111001000001000000000001000000000000000000000000000000000000000000000000000000111001000001000000000000000000000000000000000000000000000000000000000000000000111001000001010000000001000000000000000000000000000000000000000000000000000000111001000001000000000001000000000000000000000000000000000000000000000000000000111001000001000000000000000000000000000000000000000000000000000000000000000000111001000001000000000000000000000000000000000000000000000000000000000000000000111000000000010010000010001000001000000000000000000000000000000000000000000000111001000001010000000000000000000000000000000000000000000000000000000000000000101001000001000000000000000000000000000000000000000000000000000000000000000000</v>
      </c>
      <c r="AH12" t="str">
        <f>_xll.NCDK_EStateFingerprinter($B12)</f>
        <v>0000000010011000100000010000000000010100000000000000000000000000000000000000000</v>
      </c>
      <c r="AI12" t="str">
        <f>_xll.NCDK_ExtendedFingerprinter($B12)</f>
        <v>0100000000000010001000000000101000000000010000000000010000100110010000000011001000000101100010010100000000000000000000100010000000000000010010000010000000000000000010100100000100000001100100100000000000000000000010000001000000010001000000000001100001010000000100000000000101000000001000000000000000000110000000000100000000000000011000000010000000000001000000001000000100000000000000000100001000001000000000000000010000000001000000000000000010000000001001000000000000010000001011000100000001000000000100000010010000000000010000000000001000000100100000110000000000000000000000000000000000000010000000000000001001000000100000100000000000000000000000000001100000000000000000001000001000000000000000000000000000100000100000100010000010000000000001000100001010000001000000001000010001000101000100000000000000100000001000010000000001100000010000101000001000000000000001000001000000000000000000000010100000000000000000010000000000010010100011000000000000000101001000000001000000001000100000000000010000010000000000000111111</v>
      </c>
      <c r="AJ12" t="str">
        <f>_xll.NCDK_CDKFingerprinter($B12)</f>
        <v>0000000000000000010001000000000000000000000000001000000000000000001000000000101000000000000000010000000000111000000101000000000000000000001000000000100000000010010001000000000000000000000000000000010000000100100001010000001000000011000000010100000000000100000100000000000100000010000000000000000010001000000000010000000000000010000000100000000001000110010000000000000010000000100000000000000100000100000000010000011000100010000001000010000000000000010000110100000000001001010000000010000000111000011000000000000000000000000000000000010000000011100100000010101000000000001000100000000000000000000000010000000001000100000011100110000100000100001010000000000000100000000100000001001000000000000000000001010000000000110000000010000000001000100001100100000010110000010101000000000001000000000000000000001000000000000000000000000000000101000000010000000000000000000100000100000001100000000100010000000000100000000000001000000000000000010010000100000000001000010000100000000001000000000000000000000000000000000010000000000000000000</v>
      </c>
      <c r="AK12" t="str">
        <f>_xll.NCDK_KlekotaRothFingerprinter($B12)</f>
        <v>11000000000000000000000000000000000000000000100000000001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1000000000000000000000000000000000000000001000000000000000000000000000000000000000000000000000000000000000000000000000000000001000000001000000000000000000000000000000000000000000000000000000000000000000000000000000000000000000000000000000000000000000000000000000000000000000000000000000000000000000000000001000000000000000000000000000001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1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1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10000000000000000000000000000000000000000000000000000000000000000101000000000000000000000000000000000000000000000000000000000000000000000000000000000000000000000000000000000000000000000000000000000000000000000000100000000000010000000000000100100000000000000000000000000000000000000000000000000000000000000000000000000000000000000000000000000000000000000000000000000000000000000000000000000001000000000000000000000000000000000000000000000000000000000000000000000000000000000000000000010000000000000000001000000000000000000000010000000001000000000001010000000000000000000000110010001001000100000100000000000000000000001000000001000001000000000000000000000000000000000000000000000000000000000000000000000000000000000000000000000100000000000000000000000000000000000000000001000000000000000000000000000001000000000000000000000000000000001000000001010000100000000000000000000000000100000000000000000000000000000000001000000000000100000000000000000000000000000000000000000000000000000000000000000000000000000000000000000000000000000000000000000000000000000000000000000000000000000000000000000000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000000000001000000000000000000000000000000000000000000000000000000000000000000000000000000000000000000</v>
      </c>
      <c r="AL12" t="str">
        <f>_xll.NCDK_LingoFingerprinter($B12)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10000010000000000000000000000000000000000000000000000000000000000000000000000000000000000000000000000000000000000000000000000000000000000000000000000000000000000000000000000000000000000000000000000100000000000000000000000000000000001000000000000001000000001000000000000000000000010000000000000000000000010000000000100000000000001000000000000000000000000000000000001000000000000000000000000000000000100000000000000000000010000000100000000000001000000000000000001000000000000000000000000000000000000000000000001000000000000000000000000100000100000000000000001000000000100000000000000000000000001000000000000000000000000000100000000000000000000000100000000000000000000000000000000000100000000000000000000000000000000000000000000001000000000000000000000000000000000</v>
      </c>
      <c r="AM12" t="str">
        <f>_xll.NCDK_MACCSFingerprinter($B12)</f>
        <v>0000000000000000000000000001000000000000010000000000000010000100000000010000000001100110111000011101000110101010100000011010111110000100110000111110011110101110111110</v>
      </c>
      <c r="AN12" t="str">
        <f>_xll.NCDK_ShortestPathFingerprinter($B12)</f>
        <v>0010010000000000101001001000001000000000000000110000010000001001001000010000010000100000000010001000000000000010010100011000110100000000000000000000000100000000010001000000010000000010001100011101100001000000011000001000000010000000001000001001010010000100000000100100000100001011001000000000010011100000110000101000100010000000100010000010011001100100011000000000000000000100000001001000101100000100000000100000000001101001001000100000000000100000000000100001000000000001000000010001000000010100000000010000000000101011000000001000000000001010000000000000011110000011000000000101010000101000001000011001000010000011000001000110100001000000100100111100110000000000000011000110000100100000100001001101000000000000011010000000000100100100000000000100000000100000001100100010000000000100000001101000010000000000010011110001000101101101010000001010000000000100000000000100000010000000000000100000011000011000000010000000010001000110001101000000100010010001000000000000010001000001001000011000000000110000001000101001000110001111</v>
      </c>
      <c r="AO12" t="str">
        <f>_xll.NCDK_SubstructureFingerprinter($B12)</f>
        <v>0110000000000000010000101000000000000000000000000000000100000010000000000000000000000000000000000000000000000000000000000000000000000000000000000000000000000000000000000001000000000000000000000000000000000000000000000000000000000000000000000000000000000000000000000000000001100010000000000000001000000100001</v>
      </c>
      <c r="AP12" t="str">
        <f>_xll.NCDK_PubchemFingerprinter($B12)</f>
        <v>00000000011110100011000100000000000000000000000000000000000000000000000000000000000000000000000000000000000000000000000000000000000000000000000100000100000000000000000000000000001111000110000010000000000000000000000000000000000000000000000000000000000000010100000000000000000000000001111100000000000100000000000000000000000000000000110100000100111000011001100000001111001100000000111010000010110000000000010000000000100000000000001000100000010000100000000000000000000000100000100000000000001000000010000000000000000010001000100010000000000011101000100010001000000111010010011100100010100001001011000100011010101001100011100000100010101001111101000000010101100011101010100000000111110100001111000011101110000011101000000100000000000000000000100000000000000000000100000000000000000000100000000000000000000100000000000000000000100000000000000000000000000000000000000000000000000000000</v>
      </c>
      <c r="AQ12" s="2">
        <f>_xll.NCDK_MolecularWeight(B12)</f>
        <v>329.36611832523192</v>
      </c>
      <c r="AR12" s="2">
        <f>_xll.NCDK_ExactMass(B12)</f>
        <v>329.14272172</v>
      </c>
      <c r="AS12">
        <f>_xll.NCDK_AcidicGroupCount(B12)</f>
        <v>0</v>
      </c>
      <c r="AT12" s="5">
        <f>_xll.RDKit_MolLogP($B12)</f>
        <v>3.326500000000002</v>
      </c>
      <c r="AU12" s="4">
        <f>_xll.NCDK_ALogP(B12)</f>
        <v>3.2298000000000004</v>
      </c>
      <c r="AV12" s="4">
        <f>_xll.NCDK_XLogP($B12)</f>
        <v>3.319</v>
      </c>
      <c r="AW12" s="4">
        <f>_xll.NCDK_MannholdLogP(B12)</f>
        <v>3</v>
      </c>
      <c r="AX12" s="4">
        <f>_xll.NCDK_JPlogP(B12)</f>
        <v>3.6915777114335846</v>
      </c>
      <c r="AY12">
        <f>_xll.NCDK_AMolarRefractivity(B12)</f>
        <v>88.023300000000006</v>
      </c>
      <c r="AZ12">
        <f>_xll.NCDK_APol(B12)</f>
        <v>50.838859999999997</v>
      </c>
      <c r="BA12">
        <f>_xll.NCDK_AromaticAtomsCount(B12)</f>
        <v>12</v>
      </c>
      <c r="BB12">
        <f>_xll.NCDK_AromaticBondsCount(B12)</f>
        <v>12</v>
      </c>
      <c r="BC12">
        <f>_xll.NCDK_AtomCount(B12)</f>
        <v>44</v>
      </c>
      <c r="BD12" t="str">
        <f>_xll.NCDK_AutocorrelationCharge(B12)</f>
        <v>0.576814983394518, -0.346123999234073, 0.0675178897201649, -0.129438865862908, 0.199570868157818</v>
      </c>
      <c r="BE12" t="str">
        <f>_xll.NCDK_AutocorrelationMass(B12)</f>
        <v>28.185431546942, 29.9067008406814, 41.5950469648801, 39.1526699064717, 32.736357562976</v>
      </c>
      <c r="BF12" t="str">
        <f>_xll.NCDK_AutocorrelationPolarizability(B12)</f>
        <v>1483.6352766476, 1737.13741781888, 2376.81224322947, 2279.45255848171, 1881.85090058198</v>
      </c>
      <c r="BG12">
        <f>_xll.NCDK_BasicGroupCount(B12)</f>
        <v>1</v>
      </c>
      <c r="BH12" t="str">
        <f>_xll.NCDK_BCUT(B12)</f>
        <v>11.85, 18.9984071548041, -0.345121747972618, 0.159497491804716, 4.07585577393265, 10.8211118236913</v>
      </c>
      <c r="BI12">
        <f>_xll.NCDK_BondCount(B12)</f>
        <v>0</v>
      </c>
      <c r="BJ12">
        <f>_xll.NCDK_BPol(B12)</f>
        <v>29.475139999999996</v>
      </c>
      <c r="BK12" t="str">
        <f>_xll.NCDK_CarbonTypes(B12)</f>
        <v>0, 0, 0, 11, 1, 3, 1, 2, 0</v>
      </c>
      <c r="BL12" t="str">
        <f>_xll.NCDK_ChiChain(B12)</f>
        <v>0, 0, 0.117851130197758, 0.40137471507731, 0.548785163224783, 0, 0, 0.0294627825494395, 0.14478029496488, 0.155275780133137</v>
      </c>
      <c r="BM12" t="str">
        <f>_xll.NCDK_ChiCluster(B12)</f>
        <v>1.29554870998137, 0, 0.219416096821288, 0, 0.629629432505969, 0, 0.112098164053687, 0</v>
      </c>
      <c r="BN12" t="str">
        <f>_xll.NCDK_ChiPathCluster(B12)</f>
        <v>3.11663960674679, 4.82609278278282, 6.24875404497276, 1.43047692155392, 1.99622330968407, 2.22602908949561</v>
      </c>
      <c r="BO12" t="str">
        <f>_xll.NCDK_ChiPath(B12)</f>
        <v>16.3551603833121, 11.7928263356837, 10.4358343986844, 8.97787455557224, 7.44109928106793, 6.0255800202926, 3.98584708544968, 2.87552775029882, 13.3343956730402, 8.28064127324963, 6.23699509774786, 4.7139481903526, 3.4167809845683, 2.36312961759525, 1.25968040045838, 0.791004433976926</v>
      </c>
      <c r="BP12" t="str">
        <f>_xll.NCDK_CPSA(B12)</f>
        <v>#N/A</v>
      </c>
      <c r="BQ12">
        <f>_xll.NCDK_EccentricConnectivityIndex(B12)</f>
        <v>541</v>
      </c>
      <c r="BR12">
        <f>_xll.NCDK_FMF(B12)</f>
        <v>0.95833333333333337</v>
      </c>
      <c r="BS12">
        <f>_xll.NCDK_FractionalPSA(B12)</f>
        <v>0.12067713292618773</v>
      </c>
      <c r="BT12">
        <f>_xll.NCDK_FragmentComplexity(B12)</f>
        <v>1657.05</v>
      </c>
      <c r="BU12" t="str">
        <f>_xll.NCDK_GravitationalIndex(B12)</f>
        <v>#N/A</v>
      </c>
      <c r="BV12">
        <f>_xll.NCDK_HBondAcceptorCount(B12)</f>
        <v>1</v>
      </c>
      <c r="BW12">
        <f>_xll.NCDK_HBondDonorCount(B12)</f>
        <v>1</v>
      </c>
      <c r="BX12">
        <f>_xll.NCDK_HybridizationRatio(B12)</f>
        <v>0.36842105263157893</v>
      </c>
      <c r="BY12" t="str">
        <f>_xll.NCDK_KappaShapeIndices(B12)</f>
        <v>17.4156378600823, 8.13148283418554, 4.2332361516035</v>
      </c>
      <c r="BZ12" t="str">
        <f>_xll.NCDK_KierHallSmarts(B12)</f>
        <v>0, 0, 0, 0, 0, 0, 0, 0, 5, 0, 0, 7, 2, 0, 0, 0, 5, 0, 0, 0, 0, 0, 0, 1, 0, 0, 0, 0, 0, 0, 0, 0, 0, 0, 0, 3, 0, 1, 0, 0, 0, 0, 0, 0, 0, 0, 0, 0, 0, 0, 0, 0, 0, 0, 0, 0, 0, 0, 0, 0, 0, 0, 0, 0, 0, 0, 0, 0, 0, 0, 0, 0, 0, 0, 0, 0, 0, 0, 0</v>
      </c>
      <c r="CA12">
        <f>_xll.NCDK_LargestChain(B12)</f>
        <v>14</v>
      </c>
      <c r="CB12">
        <f>_xll.NCDK_LargestPiSystem(B12)</f>
        <v>9</v>
      </c>
      <c r="CC12" t="str">
        <f>_xll.NCDK_LengthOverBreadth(B12)</f>
        <v>#N/A</v>
      </c>
      <c r="CD12">
        <f>_xll.NCDK_LongestAliphaticChain($B12)</f>
        <v>0</v>
      </c>
      <c r="CE12" t="str">
        <f>_xll.NCDK_MDE(B12)</f>
        <v>0, 0, 0, 0, 14.6388564056411, 23.0332994066205, 0, 5.37507800602613, 0, 0, 0, 0, 0.87720532146386, 0, 0, 0, 0, 0, 0</v>
      </c>
      <c r="CF12" t="str">
        <f>_xll.NCDK_MomentOfInertia(B12)</f>
        <v>#N/A</v>
      </c>
      <c r="CG12">
        <f>_xll.NCDK_PetitjeanNumber(B12)</f>
        <v>0.46153846153846156</v>
      </c>
      <c r="CH12" t="str">
        <f>_xll.NCDK_PetitjeanShapeIndex(B12)</f>
        <v>#N/A</v>
      </c>
      <c r="CI12">
        <f>_xll.NCDK_RotatableBondsCount(B12)</f>
        <v>4</v>
      </c>
      <c r="CJ12">
        <f>_xll.NCDK_RuleOfFive(B12)</f>
        <v>0</v>
      </c>
      <c r="CK12" t="str">
        <f>_xll.NCDK_SmallRing(B12)</f>
        <v>4, 2, 3, 2, 0, 0, 1, 3, 0, 0, 0</v>
      </c>
      <c r="CL12">
        <f>_xll.NCDK_TPSA(B12)</f>
        <v>39.72</v>
      </c>
      <c r="CM12">
        <f>_xll.NCDK_VABC(B12)</f>
        <v>293.57057874442387</v>
      </c>
      <c r="CN12">
        <f>_xll.NCDK_VAdjMa(B12)</f>
        <v>5.7548875021634691</v>
      </c>
      <c r="CO12" s="2">
        <f>_xll.NCDK_MolecularWeight(B12)</f>
        <v>329.36611832523192</v>
      </c>
      <c r="CP12" s="3">
        <f>_xll.NCDK_ExactMass(B12)</f>
        <v>329.14272172</v>
      </c>
      <c r="CQ12" t="str">
        <f>_xll.NCDK_WeightedPath(B12)</f>
        <v>49.9996847695691, 2.08332019873205, 14.862766384289, 9.2783821135449, 3.05913677668983</v>
      </c>
      <c r="CR12" t="str">
        <f>_xll.NCDK_WHIM(B12)</f>
        <v>#N/A</v>
      </c>
      <c r="CS12" t="str">
        <f>_xll.NCDK_WienerNumbers(B12)</f>
        <v>1445, 35</v>
      </c>
      <c r="CT12">
        <f>_xll.NCDK_ZagrebIndex(B12)</f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8F5C-B236-40D1-A056-FD195DD12728}">
  <dimension ref="A1:T21"/>
  <sheetViews>
    <sheetView zoomScale="85" zoomScaleNormal="85" workbookViewId="0">
      <selection activeCell="A12" sqref="A12"/>
    </sheetView>
  </sheetViews>
  <sheetFormatPr defaultRowHeight="14.25"/>
  <cols>
    <col min="7" max="18" width="4.796875" customWidth="1"/>
    <col min="20" max="20" width="8.6640625" style="4"/>
  </cols>
  <sheetData>
    <row r="1" spans="1:20">
      <c r="A1" t="s">
        <v>85</v>
      </c>
      <c r="B1" t="s">
        <v>163</v>
      </c>
      <c r="C1" t="s">
        <v>163</v>
      </c>
      <c r="D1" t="s">
        <v>86</v>
      </c>
      <c r="E1" t="s">
        <v>89</v>
      </c>
      <c r="F1" t="s">
        <v>90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112</v>
      </c>
      <c r="S1" t="s">
        <v>169</v>
      </c>
      <c r="T1" s="4" t="s">
        <v>170</v>
      </c>
    </row>
    <row r="2" spans="1:20" ht="18" customHeight="1">
      <c r="A2" s="1" t="s">
        <v>87</v>
      </c>
      <c r="B2" s="1" t="str">
        <f>_xll.NCDK(B$1,$A2)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C2" s="1" t="str">
        <f>_xll.NCDK_ECFP2($A2)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D2" t="s">
        <v>88</v>
      </c>
      <c r="E2" t="s">
        <v>88</v>
      </c>
      <c r="F2" t="s">
        <v>91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S2" t="str">
        <f>_xll.NCDK_MACCSFingerprinter($A2)</f>
        <v>0000000000000000000000000000000000000100000000000000110010000100100000010010101101101000111110111100000010001100000010011100001000111010101101100101011110111111111110</v>
      </c>
      <c r="T2" s="4">
        <f>_xll.NCDK_XLogP(A2)</f>
        <v>-1.9040000000000001</v>
      </c>
    </row>
    <row r="3" spans="1:20" ht="18" customHeight="1">
      <c r="A3" s="1" t="s">
        <v>103</v>
      </c>
      <c r="B3" s="1" t="str">
        <f>_xll.NCDK(B$1,$A3)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C3" s="1" t="str">
        <f>_xll.NCDK_ECFP2($A3)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D3" t="s">
        <v>104</v>
      </c>
      <c r="E3" t="s">
        <v>104</v>
      </c>
      <c r="F3" t="s">
        <v>105</v>
      </c>
      <c r="G3">
        <v>0</v>
      </c>
      <c r="H3">
        <v>0</v>
      </c>
      <c r="J3">
        <v>1</v>
      </c>
      <c r="L3">
        <v>0</v>
      </c>
      <c r="N3">
        <v>1</v>
      </c>
      <c r="Q3">
        <v>1</v>
      </c>
      <c r="S3" t="str">
        <f>_xll.NCDK_MACCSFingerprinter($A3)</f>
        <v>0000000000000000000000000000000000000000000000000000110000000000000000010000000000000000100000000010000000000000100000000000101000100000001100111100010100001010011110</v>
      </c>
      <c r="T3" s="4">
        <f>_xll.NCDK_XLogP(A3)</f>
        <v>1.9170000000000009</v>
      </c>
    </row>
    <row r="4" spans="1:20" ht="18" customHeight="1">
      <c r="A4" s="1" t="s">
        <v>106</v>
      </c>
      <c r="B4" s="1" t="str">
        <f>_xll.NCDK(B$1,$A4)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C4" s="1" t="str">
        <f>_xll.NCDK_ECFP2($A4)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D4" t="s">
        <v>107</v>
      </c>
      <c r="E4" t="s">
        <v>107</v>
      </c>
      <c r="F4" t="s">
        <v>108</v>
      </c>
      <c r="G4">
        <v>0</v>
      </c>
      <c r="I4">
        <v>1</v>
      </c>
      <c r="J4">
        <v>0</v>
      </c>
      <c r="M4">
        <v>1</v>
      </c>
      <c r="O4">
        <v>1</v>
      </c>
      <c r="Q4">
        <v>0</v>
      </c>
      <c r="S4" t="str">
        <f>_xll.NCDK_MACCSFingerprinter($A4)</f>
        <v>0000000000000000000000000001000000000000000000001000000010000000100000010010000000101000000010011100001010001000100000011110111000000100100110111101110110011111111111</v>
      </c>
      <c r="T4" s="4">
        <f>_xll.NCDK_XLogP(A4)</f>
        <v>3.7249999999999996</v>
      </c>
    </row>
    <row r="5" spans="1:20" ht="18" customHeight="1">
      <c r="A5" s="1" t="s">
        <v>109</v>
      </c>
      <c r="B5" s="1" t="str">
        <f>_xll.NCDK(B$1,$A5)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C5" s="1" t="str">
        <f>_xll.NCDK_ECFP2($A5)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D5" t="s">
        <v>110</v>
      </c>
      <c r="E5" t="s">
        <v>110</v>
      </c>
      <c r="F5" t="s">
        <v>111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_xll.NCDK_MACCSFingerprinter($A5)</f>
        <v>0000000000000000000000000000000000000000000001000000010010000000100000110000000000110000110101111000010100000110100110011011001000100100101101110100011101111111110111</v>
      </c>
      <c r="T5" s="4">
        <f>_xll.NCDK_XLogP(A5)</f>
        <v>-1.6970000000000001</v>
      </c>
    </row>
    <row r="6" spans="1:20" ht="18" customHeight="1">
      <c r="A6" s="1" t="s">
        <v>113</v>
      </c>
      <c r="B6" s="1" t="str">
        <f>_xll.NCDK(B$1,$A6)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C6" s="1" t="str">
        <f>_xll.NCDK_ECFP2($A6)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D6" t="s">
        <v>114</v>
      </c>
      <c r="E6" t="s">
        <v>114</v>
      </c>
      <c r="F6" t="s">
        <v>115</v>
      </c>
      <c r="G6">
        <v>1</v>
      </c>
      <c r="H6">
        <v>0</v>
      </c>
      <c r="I6">
        <v>0</v>
      </c>
      <c r="K6">
        <v>0</v>
      </c>
      <c r="L6">
        <v>0</v>
      </c>
      <c r="M6">
        <v>1</v>
      </c>
      <c r="N6">
        <v>1</v>
      </c>
      <c r="O6">
        <v>0</v>
      </c>
      <c r="Q6">
        <v>0</v>
      </c>
      <c r="R6">
        <v>0</v>
      </c>
      <c r="S6" t="str">
        <f>_xll.NCDK_MACCSFingerprinter($A6)</f>
        <v>0000000000000000000000001000000000000100000000000000100000000010100000100000101100010000100101101100010001001100100011111001011110101010100001111010011010111110111110</v>
      </c>
      <c r="T6" s="4">
        <f>_xll.NCDK_XLogP(A6)</f>
        <v>1.413</v>
      </c>
    </row>
    <row r="7" spans="1:20" ht="18" customHeight="1">
      <c r="A7" s="1" t="s">
        <v>116</v>
      </c>
      <c r="B7" s="1" t="str">
        <f>_xll.NCDK(B$1,$A7)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C7" s="1" t="str">
        <f>_xll.NCDK_ECFP2($A7)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D7" t="s">
        <v>117</v>
      </c>
      <c r="E7" t="s">
        <v>117</v>
      </c>
      <c r="F7" t="s">
        <v>118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_xll.NCDK_MACCSFingerprinter($A7)</f>
        <v>0000000000000000000000000000000000000000000000000000000010000100000000010010001000001100000000111101000010001010100001011100100110011010110001011011000110011110111110</v>
      </c>
      <c r="T7" s="4">
        <f>_xll.NCDK_XLogP(A7)</f>
        <v>2.4140000000000006</v>
      </c>
    </row>
    <row r="8" spans="1:20" ht="18" customHeight="1">
      <c r="A8" s="1" t="s">
        <v>119</v>
      </c>
      <c r="B8" s="1" t="str">
        <f>_xll.NCDK(B$1,$A8)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C8" s="1" t="str">
        <f>_xll.NCDK_ECFP2($A8)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D8" t="s">
        <v>120</v>
      </c>
      <c r="E8" t="s">
        <v>120</v>
      </c>
      <c r="F8" t="s">
        <v>121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t="str">
        <f>_xll.NCDK_MACCSFingerprinter($A8)</f>
        <v>0000000000000000001000000000000000000000000000000000010000000100000000010000000001000100001000000001001110000010100000001000101110100100111000111010011110001110111111</v>
      </c>
      <c r="T8" s="4">
        <f>_xll.NCDK_XLogP(A8)</f>
        <v>2.0469999999999997</v>
      </c>
    </row>
    <row r="9" spans="1:20" ht="18" customHeight="1">
      <c r="A9" s="1" t="s">
        <v>122</v>
      </c>
      <c r="B9" s="1" t="str">
        <f>_xll.NCDK(B$1,$A9)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C9" s="1" t="str">
        <f>_xll.NCDK_ECFP2($A9)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D9" t="s">
        <v>123</v>
      </c>
      <c r="E9" t="s">
        <v>123</v>
      </c>
      <c r="F9" t="s">
        <v>124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>_xll.NCDK_MACCSFingerprinter($A9)</f>
        <v>0000000000000000000000000000001000000100011000000010001001011000001000001000110000010001000000000000011001100001000000100001000001110101000001000001001010110110111111</v>
      </c>
      <c r="T9" s="4">
        <f>_xll.NCDK_XLogP(A9)</f>
        <v>0.17100000000000004</v>
      </c>
    </row>
    <row r="10" spans="1:20" ht="18" customHeight="1">
      <c r="A10" s="1" t="s">
        <v>125</v>
      </c>
      <c r="B10" s="1" t="str">
        <f>_xll.NCDK(B$1,$A10)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C10" s="1" t="str">
        <f>_xll.NCDK_ECFP2($A10)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D10" t="s">
        <v>126</v>
      </c>
      <c r="E10" t="s">
        <v>126</v>
      </c>
      <c r="F10" t="s">
        <v>127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tr">
        <f>_xll.NCDK_MACCSFingerprinter($A10)</f>
        <v>0000000000000000000000000000000000000000000000000000000010000100010000000010000000001100000000100101001000001011000001011110010110010100110000001111000011101110111111</v>
      </c>
      <c r="T10" s="4">
        <f>_xll.NCDK_XLogP(A10)</f>
        <v>3.8299999999999996</v>
      </c>
    </row>
    <row r="11" spans="1:20" ht="18" customHeight="1">
      <c r="A11" s="1" t="s">
        <v>128</v>
      </c>
      <c r="B11" s="1" t="str">
        <f>_xll.NCDK(B$1,$A11)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C11" s="1" t="str">
        <f>_xll.NCDK_ECFP2($A11)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D11" t="s">
        <v>129</v>
      </c>
      <c r="E11" t="s">
        <v>129</v>
      </c>
      <c r="F11" t="s">
        <v>130</v>
      </c>
      <c r="G11">
        <v>0</v>
      </c>
      <c r="H11">
        <v>0</v>
      </c>
      <c r="K11">
        <v>0</v>
      </c>
      <c r="M11">
        <v>1</v>
      </c>
      <c r="N11">
        <v>0</v>
      </c>
      <c r="O11">
        <v>1</v>
      </c>
      <c r="P11">
        <v>1</v>
      </c>
      <c r="Q11">
        <v>1</v>
      </c>
      <c r="S11" t="str">
        <f>_xll.NCDK_MACCSFingerprinter($A11)</f>
        <v>0000000000000000000000000000000000000000000000000000100010000000100000000000000100100000100110111100000010010111001110011010000110111011101111011110111101111111111110</v>
      </c>
      <c r="T11" s="4">
        <f>_xll.NCDK_XLogP(A11)</f>
        <v>3.7529999999999997</v>
      </c>
    </row>
    <row r="12" spans="1:20" ht="18" customHeight="1">
      <c r="A12" s="1" t="s">
        <v>131</v>
      </c>
      <c r="B12" s="1" t="str">
        <f>_xll.NCDK(B$1,$A12)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C12" s="1" t="str">
        <f>_xll.NCDK_ECFP2($A12)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D12" t="s">
        <v>132</v>
      </c>
      <c r="E12" t="s">
        <v>132</v>
      </c>
      <c r="F12" t="s">
        <v>133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>_xll.NCDK_MACCSFingerprinter($A12)</f>
        <v>0000000000000000000000000000000000100011000100011000011001011000001000011000000001000001000010000000010101001001100000000001011001110001001100110101010110101011011111</v>
      </c>
      <c r="T12" s="4">
        <f>_xll.NCDK_XLogP(A12)</f>
        <v>-2.601</v>
      </c>
    </row>
    <row r="13" spans="1:20" ht="18" customHeight="1">
      <c r="A13" s="1" t="s">
        <v>134</v>
      </c>
      <c r="B13" s="1" t="str">
        <f>_xll.NCDK(B$1,$A13)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C13" s="1" t="str">
        <f>_xll.NCDK_ECFP2($A13)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D13" t="s">
        <v>135</v>
      </c>
      <c r="E13" t="s">
        <v>135</v>
      </c>
      <c r="F13" t="s">
        <v>136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 t="str">
        <f>_xll.NCDK_MACCSFingerprinter($A13)</f>
        <v>0000000000000000000000100000000000000000000000000000000000000000000000000010001100101110000110010111001001110110000011011110010110110101111101011111010011111111111111</v>
      </c>
      <c r="T13" s="4">
        <f>_xll.NCDK_XLogP(A13)</f>
        <v>0.8670000000000001</v>
      </c>
    </row>
    <row r="14" spans="1:20" ht="18" customHeight="1">
      <c r="A14" s="1" t="s">
        <v>137</v>
      </c>
      <c r="B14" s="1" t="str">
        <f>_xll.NCDK(B$1,$A14)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C14" s="1" t="str">
        <f>_xll.NCDK_ECFP2($A14)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D14" t="s">
        <v>138</v>
      </c>
      <c r="E14" t="s">
        <v>138</v>
      </c>
      <c r="F14" t="s">
        <v>139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tr">
        <f>_xll.NCDK_MACCSFingerprinter($A14)</f>
        <v>0000000000000000000000000000000000000000000000000000000010000100100000100010000100101100000011111001011000010010001101011101000000000100100001000011110110010101110111</v>
      </c>
      <c r="T14" s="4">
        <f>_xll.NCDK_XLogP(A14)</f>
        <v>1.8070000000000004</v>
      </c>
    </row>
    <row r="15" spans="1:20" ht="18" customHeight="1">
      <c r="A15" s="1" t="s">
        <v>140</v>
      </c>
      <c r="B15" s="1" t="str">
        <f>_xll.NCDK(B$1,$A15)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C15" s="1" t="str">
        <f>_xll.NCDK_ECFP2($A15)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D15" t="s">
        <v>141</v>
      </c>
      <c r="E15" t="s">
        <v>141</v>
      </c>
      <c r="F15" t="s">
        <v>142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>_xll.NCDK_MACCSFingerprinter($A15)</f>
        <v>0000000010000000000000000000000000000000001100001000100000000000000010000000100100000000000001001000011001000001000010000001010001100100000001000001001000010010100101</v>
      </c>
      <c r="T15" s="4">
        <f>_xll.NCDK_XLogP(A15)</f>
        <v>3.24</v>
      </c>
    </row>
    <row r="16" spans="1:20" ht="18" customHeight="1">
      <c r="A16" s="1" t="s">
        <v>143</v>
      </c>
      <c r="B16" s="1" t="str">
        <f>_xll.NCDK(B$1,$A16)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C16" s="1" t="str">
        <f>_xll.NCDK_ECFP2($A16)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D16" t="s">
        <v>144</v>
      </c>
      <c r="E16" t="s">
        <v>144</v>
      </c>
      <c r="F16" t="s">
        <v>145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>_xll.NCDK_MACCSFingerprinter($A16)</f>
        <v>0000000000000000000001000000000000000000000000000000000010000000110000010010000000101100111000110101101110000011100001011100101110110100111101111111001110111110111111</v>
      </c>
      <c r="T16" s="4">
        <f>_xll.NCDK_XLogP(A16)</f>
        <v>1.4250000000000014</v>
      </c>
    </row>
    <row r="17" spans="1:20" ht="18" customHeight="1">
      <c r="A17" s="1" t="s">
        <v>146</v>
      </c>
      <c r="B17" s="1" t="str">
        <f>_xll.NCDK(B$1,$A17)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C17" s="1" t="str">
        <f>_xll.NCDK_ECFP2($A17)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D17" t="s">
        <v>147</v>
      </c>
      <c r="E17" t="s">
        <v>147</v>
      </c>
      <c r="F17" t="s">
        <v>148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>_xll.NCDK_MACCSFingerprinter($A17)</f>
        <v>0000000000000000000000000000000110000000000000000000010000000010001001100000001101010001011101100001010100000110000010100011000101110001011101000110001011111110100100</v>
      </c>
      <c r="T17" s="4">
        <f>_xll.NCDK_XLogP(A17)</f>
        <v>-4.3659999999999997</v>
      </c>
    </row>
    <row r="18" spans="1:20" ht="18" customHeight="1">
      <c r="A18" s="1" t="s">
        <v>149</v>
      </c>
      <c r="B18" s="1" t="str">
        <f>_xll.NCDK(B$1,$A18)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C18" s="1" t="str">
        <f>_xll.NCDK_ECFP2($A18)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D18" t="s">
        <v>150</v>
      </c>
      <c r="E18" t="s">
        <v>150</v>
      </c>
      <c r="F18" t="s">
        <v>151</v>
      </c>
      <c r="G18">
        <v>0</v>
      </c>
      <c r="I18">
        <v>0</v>
      </c>
      <c r="K18">
        <v>0</v>
      </c>
      <c r="L18">
        <v>0</v>
      </c>
      <c r="N18">
        <v>0</v>
      </c>
      <c r="O18">
        <v>0</v>
      </c>
      <c r="S18" t="str">
        <f>_xll.NCDK_MACCSFingerprinter($A18)</f>
        <v>0000000000000000000000000000000000000000000000000000010000000000000000000000001001000000000000000001001100000010000000000000100000100100010001001010001010110100111011</v>
      </c>
      <c r="T18" s="4">
        <f>_xll.NCDK_XLogP(A18)</f>
        <v>4.5600000000000005</v>
      </c>
    </row>
    <row r="19" spans="1:20" ht="18" customHeight="1">
      <c r="A19" s="1" t="s">
        <v>152</v>
      </c>
      <c r="B19" s="1" t="str">
        <f>_xll.NCDK(B$1,$A19)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C19" s="1" t="str">
        <f>_xll.NCDK_ECFP2($A19)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D19" t="s">
        <v>153</v>
      </c>
      <c r="E19" t="s">
        <v>153</v>
      </c>
      <c r="F19" t="s">
        <v>154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S19" t="str">
        <f>_xll.NCDK_MACCSFingerprinter($A19)</f>
        <v>0000000000000000000000000000000110010100000001100000000000000100101000000010111110100001000011010000000001000000000000111101100000001110100001011001010000010101111011</v>
      </c>
      <c r="T19" s="4">
        <f>_xll.NCDK_XLogP(A19)</f>
        <v>3.8220000000000005</v>
      </c>
    </row>
    <row r="20" spans="1:20" ht="18" customHeight="1">
      <c r="A20" s="1" t="s">
        <v>155</v>
      </c>
      <c r="B20" s="1" t="str">
        <f>_xll.NCDK(B$1,$A20)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C20" s="1" t="str">
        <f>_xll.NCDK_ECFP2($A20)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D20" t="s">
        <v>156</v>
      </c>
      <c r="E20" t="s">
        <v>156</v>
      </c>
      <c r="F20" t="s">
        <v>157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S20" t="str">
        <f>_xll.NCDK_MACCSFingerprinter($A20)</f>
        <v>0000000000000000000000000000000000001000001000000000000000000000100000000010101000101100001010010101001011010110001110011100100000101110100001011011001011010101111111</v>
      </c>
      <c r="T20" s="4">
        <f>_xll.NCDK_XLogP(A20)</f>
        <v>0.83</v>
      </c>
    </row>
    <row r="21" spans="1:20" ht="18" customHeight="1">
      <c r="A21" s="1" t="s">
        <v>158</v>
      </c>
      <c r="B21" s="1" t="str">
        <f>_xll.NCDK(B$1,$A21)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C21" s="1" t="str">
        <f>_xll.NCDK_ECFP2($A21)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D21" t="s">
        <v>159</v>
      </c>
      <c r="E21" t="s">
        <v>159</v>
      </c>
      <c r="F21" t="s">
        <v>160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tr">
        <f>_xll.NCDK_MACCSFingerprinter($A21)</f>
        <v>0000000000000000000000000000000001001111000000010010001001111101101010001010101110101001100110111111010011010101100010011101101001000001101101111101110011110111111110</v>
      </c>
      <c r="T21" s="4">
        <f>_xll.NCDK_XLogP(A21)</f>
        <v>-0.66600000000000015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01DF-D8F4-4F73-A6C8-AC076D840020}">
  <dimension ref="A1:Q296"/>
  <sheetViews>
    <sheetView workbookViewId="0">
      <selection activeCell="B8" sqref="B8"/>
    </sheetView>
  </sheetViews>
  <sheetFormatPr defaultRowHeight="14.25"/>
  <sheetData>
    <row r="1" spans="1:17">
      <c r="A1" t="s">
        <v>86</v>
      </c>
      <c r="B1" t="s">
        <v>735</v>
      </c>
      <c r="C1" t="s">
        <v>182</v>
      </c>
      <c r="D1" t="s">
        <v>89</v>
      </c>
      <c r="E1" t="s">
        <v>90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112</v>
      </c>
    </row>
    <row r="2" spans="1:17" ht="14.35" customHeight="1">
      <c r="A2" t="s">
        <v>88</v>
      </c>
      <c r="B2" s="1" t="s">
        <v>736</v>
      </c>
      <c r="C2">
        <v>2</v>
      </c>
      <c r="D2" t="s">
        <v>88</v>
      </c>
      <c r="E2" t="s">
        <v>91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</row>
    <row r="3" spans="1:17" ht="14.35" customHeight="1">
      <c r="A3" t="s">
        <v>104</v>
      </c>
      <c r="B3" s="1" t="s">
        <v>737</v>
      </c>
      <c r="C3">
        <v>2</v>
      </c>
      <c r="D3" t="s">
        <v>104</v>
      </c>
      <c r="E3" t="s">
        <v>105</v>
      </c>
      <c r="F3">
        <v>0</v>
      </c>
      <c r="G3">
        <v>0</v>
      </c>
      <c r="I3">
        <v>1</v>
      </c>
      <c r="K3">
        <v>0</v>
      </c>
      <c r="M3">
        <v>1</v>
      </c>
      <c r="P3">
        <v>1</v>
      </c>
    </row>
    <row r="4" spans="1:17" ht="14.35" customHeight="1">
      <c r="A4" t="s">
        <v>107</v>
      </c>
      <c r="B4" s="1" t="s">
        <v>738</v>
      </c>
      <c r="C4">
        <v>4</v>
      </c>
      <c r="D4" t="s">
        <v>107</v>
      </c>
      <c r="E4" t="s">
        <v>108</v>
      </c>
      <c r="F4">
        <v>0</v>
      </c>
      <c r="H4">
        <v>1</v>
      </c>
      <c r="I4">
        <v>0</v>
      </c>
      <c r="L4">
        <v>1</v>
      </c>
      <c r="N4">
        <v>1</v>
      </c>
      <c r="P4">
        <v>0</v>
      </c>
    </row>
    <row r="5" spans="1:17" ht="14.35" customHeight="1">
      <c r="A5" t="s">
        <v>110</v>
      </c>
      <c r="B5" s="1" t="s">
        <v>739</v>
      </c>
      <c r="C5">
        <v>1</v>
      </c>
      <c r="D5" t="s">
        <v>110</v>
      </c>
      <c r="E5" t="s">
        <v>111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ht="14.35" customHeight="1">
      <c r="A6" t="s">
        <v>114</v>
      </c>
      <c r="B6" s="1" t="s">
        <v>740</v>
      </c>
      <c r="C6">
        <v>1</v>
      </c>
      <c r="D6" t="s">
        <v>114</v>
      </c>
      <c r="E6" t="s">
        <v>115</v>
      </c>
      <c r="F6">
        <v>1</v>
      </c>
      <c r="G6">
        <v>0</v>
      </c>
      <c r="H6">
        <v>0</v>
      </c>
      <c r="J6">
        <v>0</v>
      </c>
      <c r="K6">
        <v>0</v>
      </c>
      <c r="L6">
        <v>1</v>
      </c>
      <c r="M6">
        <v>1</v>
      </c>
      <c r="N6">
        <v>0</v>
      </c>
      <c r="P6">
        <v>0</v>
      </c>
      <c r="Q6">
        <v>0</v>
      </c>
    </row>
    <row r="7" spans="1:17" ht="14.35" customHeight="1">
      <c r="A7" t="s">
        <v>117</v>
      </c>
      <c r="B7" s="1" t="s">
        <v>741</v>
      </c>
      <c r="C7">
        <v>2</v>
      </c>
      <c r="D7" t="s">
        <v>117</v>
      </c>
      <c r="E7" t="s">
        <v>118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ht="14.35" customHeight="1">
      <c r="A8" t="s">
        <v>120</v>
      </c>
      <c r="B8" s="1" t="s">
        <v>742</v>
      </c>
      <c r="C8">
        <v>2</v>
      </c>
      <c r="D8" t="s">
        <v>120</v>
      </c>
      <c r="E8" t="s">
        <v>121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7" ht="14.35" customHeight="1">
      <c r="A9" t="s">
        <v>123</v>
      </c>
      <c r="B9" s="1" t="s">
        <v>743</v>
      </c>
      <c r="C9">
        <v>1</v>
      </c>
      <c r="D9" t="s">
        <v>123</v>
      </c>
      <c r="E9" t="s">
        <v>124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ht="14.35" customHeight="1">
      <c r="A10" t="s">
        <v>126</v>
      </c>
      <c r="B10" s="1" t="s">
        <v>744</v>
      </c>
      <c r="C10">
        <v>1</v>
      </c>
      <c r="D10" t="s">
        <v>126</v>
      </c>
      <c r="E10" t="s">
        <v>127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ht="14.35" customHeight="1">
      <c r="A11" t="s">
        <v>129</v>
      </c>
      <c r="B11" s="1" t="s">
        <v>745</v>
      </c>
      <c r="C11">
        <v>3</v>
      </c>
      <c r="D11" t="s">
        <v>129</v>
      </c>
      <c r="E11" t="s">
        <v>130</v>
      </c>
      <c r="F11">
        <v>0</v>
      </c>
      <c r="G11">
        <v>0</v>
      </c>
      <c r="J11">
        <v>0</v>
      </c>
      <c r="L11">
        <v>1</v>
      </c>
      <c r="M11">
        <v>0</v>
      </c>
      <c r="N11">
        <v>1</v>
      </c>
      <c r="O11">
        <v>1</v>
      </c>
      <c r="P11">
        <v>1</v>
      </c>
    </row>
    <row r="12" spans="1:17" ht="14.35" customHeight="1">
      <c r="A12" t="s">
        <v>132</v>
      </c>
      <c r="B12" s="1" t="s">
        <v>746</v>
      </c>
      <c r="C12">
        <v>1</v>
      </c>
      <c r="D12" t="s">
        <v>132</v>
      </c>
      <c r="E12" t="s">
        <v>133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ht="14.35" customHeight="1">
      <c r="A13" t="s">
        <v>135</v>
      </c>
      <c r="B13" s="1" t="s">
        <v>747</v>
      </c>
      <c r="C13">
        <v>1</v>
      </c>
      <c r="D13" t="s">
        <v>135</v>
      </c>
      <c r="E13" t="s">
        <v>136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P13">
        <v>0</v>
      </c>
      <c r="Q13">
        <v>0</v>
      </c>
    </row>
    <row r="14" spans="1:17" ht="14.35" customHeight="1">
      <c r="A14" t="s">
        <v>138</v>
      </c>
      <c r="B14" s="1" t="s">
        <v>748</v>
      </c>
      <c r="C14">
        <v>1</v>
      </c>
      <c r="D14" t="s">
        <v>138</v>
      </c>
      <c r="E14" t="s">
        <v>139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ht="14.35" customHeight="1">
      <c r="A15" t="s">
        <v>141</v>
      </c>
      <c r="B15" s="1" t="s">
        <v>749</v>
      </c>
      <c r="C15">
        <v>0</v>
      </c>
      <c r="D15" t="s">
        <v>141</v>
      </c>
      <c r="E15" t="s">
        <v>142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ht="14.35" customHeight="1">
      <c r="A16" t="s">
        <v>144</v>
      </c>
      <c r="B16" s="1" t="s">
        <v>750</v>
      </c>
      <c r="C16">
        <v>3</v>
      </c>
      <c r="D16" t="s">
        <v>144</v>
      </c>
      <c r="E16" t="s">
        <v>145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ht="14.35" customHeight="1">
      <c r="A17" t="s">
        <v>147</v>
      </c>
      <c r="B17" s="1" t="s">
        <v>751</v>
      </c>
      <c r="C17">
        <v>0</v>
      </c>
      <c r="D17" t="s">
        <v>147</v>
      </c>
      <c r="E17" t="s">
        <v>148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ht="14.35" customHeight="1">
      <c r="A18" t="s">
        <v>150</v>
      </c>
      <c r="B18" s="1" t="s">
        <v>752</v>
      </c>
      <c r="C18">
        <v>4</v>
      </c>
      <c r="D18" t="s">
        <v>150</v>
      </c>
      <c r="E18" t="s">
        <v>151</v>
      </c>
      <c r="F18">
        <v>0</v>
      </c>
      <c r="H18">
        <v>0</v>
      </c>
      <c r="J18">
        <v>0</v>
      </c>
      <c r="K18">
        <v>0</v>
      </c>
      <c r="M18">
        <v>0</v>
      </c>
      <c r="N18">
        <v>0</v>
      </c>
    </row>
    <row r="19" spans="1:17" ht="14.35" customHeight="1">
      <c r="A19" t="s">
        <v>153</v>
      </c>
      <c r="B19" s="1" t="s">
        <v>753</v>
      </c>
      <c r="C19">
        <v>3</v>
      </c>
      <c r="D19" t="s">
        <v>153</v>
      </c>
      <c r="E19" t="s">
        <v>154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</row>
    <row r="20" spans="1:17" ht="14.35" customHeight="1">
      <c r="A20" t="s">
        <v>156</v>
      </c>
      <c r="B20" s="1" t="s">
        <v>754</v>
      </c>
      <c r="C20">
        <v>2</v>
      </c>
      <c r="D20" t="s">
        <v>156</v>
      </c>
      <c r="E20" t="s">
        <v>157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P20">
        <v>0</v>
      </c>
    </row>
    <row r="21" spans="1:17" ht="14.35" customHeight="1">
      <c r="A21" t="s">
        <v>159</v>
      </c>
      <c r="B21" s="1" t="s">
        <v>755</v>
      </c>
      <c r="C21">
        <v>3</v>
      </c>
      <c r="D21" t="s">
        <v>159</v>
      </c>
      <c r="E21" t="s">
        <v>160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ht="14.35" customHeight="1">
      <c r="A22" t="s">
        <v>183</v>
      </c>
      <c r="B22" s="1" t="s">
        <v>756</v>
      </c>
      <c r="C22">
        <v>1</v>
      </c>
      <c r="D22" t="s">
        <v>183</v>
      </c>
      <c r="E22" t="s">
        <v>184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ht="14.35" customHeight="1">
      <c r="A23" t="s">
        <v>185</v>
      </c>
      <c r="B23" s="1" t="s">
        <v>757</v>
      </c>
      <c r="C23">
        <v>2</v>
      </c>
      <c r="D23" t="s">
        <v>185</v>
      </c>
      <c r="E23" t="s">
        <v>186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ht="14.35" customHeight="1">
      <c r="A24" t="s">
        <v>187</v>
      </c>
      <c r="B24" s="1" t="s">
        <v>758</v>
      </c>
      <c r="C24">
        <v>2</v>
      </c>
      <c r="D24" t="s">
        <v>187</v>
      </c>
      <c r="E24" t="s">
        <v>188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v>0</v>
      </c>
      <c r="Q24">
        <v>0</v>
      </c>
    </row>
    <row r="25" spans="1:17" ht="14.35" customHeight="1">
      <c r="A25" t="s">
        <v>189</v>
      </c>
      <c r="B25" s="1" t="s">
        <v>759</v>
      </c>
      <c r="C25">
        <v>1</v>
      </c>
      <c r="D25" t="s">
        <v>189</v>
      </c>
      <c r="E25" t="s">
        <v>190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ht="14.35" customHeight="1">
      <c r="A26" t="s">
        <v>191</v>
      </c>
      <c r="B26" s="1" t="s">
        <v>760</v>
      </c>
      <c r="C26">
        <v>1</v>
      </c>
      <c r="D26" t="s">
        <v>191</v>
      </c>
      <c r="E26" t="s">
        <v>192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O26">
        <v>1</v>
      </c>
      <c r="P26">
        <v>0</v>
      </c>
    </row>
    <row r="27" spans="1:17" ht="14.35" customHeight="1">
      <c r="A27" t="s">
        <v>193</v>
      </c>
      <c r="B27" s="1" t="s">
        <v>761</v>
      </c>
      <c r="C27">
        <v>1</v>
      </c>
      <c r="D27" t="s">
        <v>193</v>
      </c>
      <c r="E27" t="s">
        <v>194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ht="14.35" customHeight="1">
      <c r="A28" t="s">
        <v>195</v>
      </c>
      <c r="B28" s="1" t="s">
        <v>762</v>
      </c>
      <c r="C28">
        <v>0</v>
      </c>
      <c r="D28" t="s">
        <v>195</v>
      </c>
      <c r="E28" t="s">
        <v>196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ht="14.35" customHeight="1">
      <c r="A29" t="s">
        <v>197</v>
      </c>
      <c r="B29" s="1" t="s">
        <v>763</v>
      </c>
      <c r="C29">
        <v>0</v>
      </c>
      <c r="D29" t="s">
        <v>197</v>
      </c>
      <c r="E29" t="s">
        <v>198</v>
      </c>
      <c r="F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ht="14.35" customHeight="1">
      <c r="A30" t="s">
        <v>199</v>
      </c>
      <c r="B30" s="1" t="s">
        <v>764</v>
      </c>
      <c r="C30">
        <v>2</v>
      </c>
      <c r="D30" t="s">
        <v>199</v>
      </c>
      <c r="E30" t="s">
        <v>200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ht="14.35" customHeight="1">
      <c r="A31" t="s">
        <v>201</v>
      </c>
      <c r="B31" s="1" t="s">
        <v>765</v>
      </c>
      <c r="C31">
        <v>3</v>
      </c>
      <c r="D31" t="s">
        <v>201</v>
      </c>
      <c r="E31" t="s">
        <v>202</v>
      </c>
      <c r="F31">
        <v>0</v>
      </c>
      <c r="H31">
        <v>0</v>
      </c>
      <c r="I31">
        <v>0</v>
      </c>
      <c r="J31">
        <v>0</v>
      </c>
      <c r="L31">
        <v>0</v>
      </c>
      <c r="M31">
        <v>0</v>
      </c>
      <c r="N31">
        <v>0</v>
      </c>
      <c r="P31">
        <v>1</v>
      </c>
      <c r="Q31">
        <v>0</v>
      </c>
    </row>
    <row r="32" spans="1:17" ht="14.35" customHeight="1">
      <c r="A32" t="s">
        <v>203</v>
      </c>
      <c r="B32" s="1" t="s">
        <v>766</v>
      </c>
      <c r="C32">
        <v>2</v>
      </c>
      <c r="D32" t="s">
        <v>203</v>
      </c>
      <c r="E32" t="s">
        <v>204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ht="14.35" customHeight="1">
      <c r="A33" t="s">
        <v>205</v>
      </c>
      <c r="B33" s="1" t="s">
        <v>767</v>
      </c>
      <c r="C33">
        <v>1</v>
      </c>
      <c r="D33" t="s">
        <v>205</v>
      </c>
      <c r="E33" t="s">
        <v>206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M33">
        <v>0</v>
      </c>
      <c r="O33">
        <v>1</v>
      </c>
    </row>
    <row r="34" spans="1:17" ht="14.35" customHeight="1">
      <c r="A34" t="s">
        <v>207</v>
      </c>
      <c r="B34" s="1" t="s">
        <v>768</v>
      </c>
      <c r="C34">
        <v>2</v>
      </c>
      <c r="D34" t="s">
        <v>207</v>
      </c>
      <c r="E34" t="s">
        <v>208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</row>
    <row r="35" spans="1:17" ht="14.35" customHeight="1">
      <c r="A35" t="s">
        <v>209</v>
      </c>
      <c r="B35" s="1" t="s">
        <v>769</v>
      </c>
      <c r="C35">
        <v>2</v>
      </c>
      <c r="D35" t="s">
        <v>209</v>
      </c>
      <c r="E35" t="s">
        <v>210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ht="14.35" customHeight="1">
      <c r="A36" t="s">
        <v>211</v>
      </c>
      <c r="B36" s="1" t="s">
        <v>770</v>
      </c>
      <c r="C36">
        <v>2</v>
      </c>
      <c r="D36" t="s">
        <v>211</v>
      </c>
      <c r="E36" t="s">
        <v>212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ht="14.35" customHeight="1">
      <c r="A37" t="s">
        <v>213</v>
      </c>
      <c r="B37" s="1" t="s">
        <v>771</v>
      </c>
      <c r="C37">
        <v>2</v>
      </c>
      <c r="D37" t="s">
        <v>213</v>
      </c>
      <c r="E37" t="s">
        <v>214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ht="14.35" customHeight="1">
      <c r="A38" t="s">
        <v>215</v>
      </c>
      <c r="B38" s="1" t="s">
        <v>772</v>
      </c>
      <c r="C38">
        <v>1</v>
      </c>
      <c r="D38" t="s">
        <v>215</v>
      </c>
      <c r="E38" t="s">
        <v>216</v>
      </c>
      <c r="F38">
        <v>0</v>
      </c>
      <c r="H38">
        <v>0</v>
      </c>
      <c r="I38">
        <v>0</v>
      </c>
      <c r="J38">
        <v>0</v>
      </c>
      <c r="K38">
        <v>0</v>
      </c>
      <c r="M38">
        <v>0</v>
      </c>
      <c r="N38">
        <v>1</v>
      </c>
      <c r="P38">
        <v>1</v>
      </c>
    </row>
    <row r="39" spans="1:17" ht="14.35" customHeight="1">
      <c r="A39" t="s">
        <v>217</v>
      </c>
      <c r="B39" s="1" t="s">
        <v>773</v>
      </c>
      <c r="C39">
        <v>1</v>
      </c>
      <c r="D39" t="s">
        <v>217</v>
      </c>
      <c r="E39" t="s">
        <v>218</v>
      </c>
      <c r="F39">
        <v>0</v>
      </c>
      <c r="H39">
        <v>0</v>
      </c>
      <c r="I39">
        <v>0</v>
      </c>
      <c r="J39">
        <v>0</v>
      </c>
      <c r="L39">
        <v>0</v>
      </c>
      <c r="M39">
        <v>1</v>
      </c>
      <c r="O39">
        <v>0</v>
      </c>
      <c r="P39">
        <v>0</v>
      </c>
    </row>
    <row r="40" spans="1:17" ht="14.35" customHeight="1">
      <c r="A40" t="s">
        <v>219</v>
      </c>
      <c r="B40" s="1" t="s">
        <v>774</v>
      </c>
      <c r="C40">
        <v>2</v>
      </c>
      <c r="D40" t="s">
        <v>219</v>
      </c>
      <c r="E40" t="s">
        <v>220</v>
      </c>
      <c r="F40">
        <v>0</v>
      </c>
      <c r="G40">
        <v>0</v>
      </c>
      <c r="H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7" ht="14.35" customHeight="1">
      <c r="A41" t="s">
        <v>221</v>
      </c>
      <c r="B41" s="1" t="s">
        <v>775</v>
      </c>
      <c r="C41">
        <v>0</v>
      </c>
      <c r="D41" t="s">
        <v>221</v>
      </c>
      <c r="E41" t="s">
        <v>222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ht="14.35" customHeight="1">
      <c r="A42" t="s">
        <v>223</v>
      </c>
      <c r="B42" s="1" t="s">
        <v>776</v>
      </c>
      <c r="C42">
        <v>1</v>
      </c>
      <c r="D42" t="s">
        <v>223</v>
      </c>
      <c r="E42" t="s">
        <v>224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ht="14.35" customHeight="1">
      <c r="A43" t="s">
        <v>225</v>
      </c>
      <c r="B43" s="1" t="s">
        <v>777</v>
      </c>
      <c r="C43">
        <v>2</v>
      </c>
      <c r="D43" t="s">
        <v>225</v>
      </c>
      <c r="E43" t="s">
        <v>226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ht="14.35" customHeight="1">
      <c r="A44" t="s">
        <v>227</v>
      </c>
      <c r="B44" s="1" t="s">
        <v>778</v>
      </c>
      <c r="C44">
        <v>2</v>
      </c>
      <c r="D44" t="s">
        <v>227</v>
      </c>
      <c r="E44" t="s">
        <v>228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ht="14.35" customHeight="1">
      <c r="A45" t="s">
        <v>229</v>
      </c>
      <c r="B45" s="1" t="s">
        <v>779</v>
      </c>
      <c r="C45">
        <v>2</v>
      </c>
      <c r="D45" t="s">
        <v>229</v>
      </c>
      <c r="E45" t="s">
        <v>230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ht="14.35" customHeight="1">
      <c r="A46" t="s">
        <v>231</v>
      </c>
      <c r="B46" s="1" t="s">
        <v>780</v>
      </c>
      <c r="C46">
        <v>1</v>
      </c>
      <c r="D46" t="s">
        <v>231</v>
      </c>
      <c r="E46" t="s">
        <v>232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v>0</v>
      </c>
      <c r="N46">
        <v>1</v>
      </c>
      <c r="O46">
        <v>1</v>
      </c>
      <c r="P46">
        <v>1</v>
      </c>
    </row>
    <row r="47" spans="1:17" ht="14.35" customHeight="1">
      <c r="A47" t="s">
        <v>233</v>
      </c>
      <c r="B47" s="1" t="s">
        <v>781</v>
      </c>
      <c r="C47">
        <v>3</v>
      </c>
      <c r="D47" t="s">
        <v>233</v>
      </c>
      <c r="E47" t="s">
        <v>234</v>
      </c>
      <c r="F47">
        <v>0</v>
      </c>
      <c r="H47">
        <v>0</v>
      </c>
      <c r="J47">
        <v>0</v>
      </c>
      <c r="K47">
        <v>0</v>
      </c>
      <c r="L47">
        <v>0</v>
      </c>
      <c r="O47">
        <v>1</v>
      </c>
    </row>
    <row r="48" spans="1:17" ht="14.35" customHeight="1">
      <c r="A48" t="s">
        <v>235</v>
      </c>
      <c r="B48" s="1" t="s">
        <v>782</v>
      </c>
      <c r="C48">
        <v>4</v>
      </c>
      <c r="D48" t="s">
        <v>235</v>
      </c>
      <c r="E48" t="s">
        <v>236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N48">
        <v>0</v>
      </c>
      <c r="O48">
        <v>0</v>
      </c>
      <c r="P48">
        <v>1</v>
      </c>
    </row>
    <row r="49" spans="1:17" ht="14.35" customHeight="1">
      <c r="A49" t="s">
        <v>237</v>
      </c>
      <c r="B49" s="1" t="s">
        <v>783</v>
      </c>
      <c r="C49">
        <v>2</v>
      </c>
      <c r="D49" t="s">
        <v>237</v>
      </c>
      <c r="E49" t="s">
        <v>238</v>
      </c>
      <c r="F49">
        <v>0</v>
      </c>
      <c r="G49">
        <v>0</v>
      </c>
      <c r="H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</row>
    <row r="50" spans="1:17" ht="14.35" customHeight="1">
      <c r="A50" t="s">
        <v>239</v>
      </c>
      <c r="B50" s="1" t="s">
        <v>784</v>
      </c>
      <c r="C50">
        <v>2</v>
      </c>
      <c r="D50" t="s">
        <v>239</v>
      </c>
      <c r="E50" t="s">
        <v>240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M50">
        <v>1</v>
      </c>
      <c r="N50">
        <v>0</v>
      </c>
    </row>
    <row r="51" spans="1:17" ht="14.35" customHeight="1">
      <c r="A51" t="s">
        <v>241</v>
      </c>
      <c r="B51" s="1" t="s">
        <v>785</v>
      </c>
      <c r="C51">
        <v>2</v>
      </c>
      <c r="D51" t="s">
        <v>241</v>
      </c>
      <c r="E51" t="s">
        <v>242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Q51">
        <v>0</v>
      </c>
    </row>
    <row r="52" spans="1:17" ht="14.35" customHeight="1">
      <c r="A52" t="s">
        <v>243</v>
      </c>
      <c r="B52" s="1" t="s">
        <v>786</v>
      </c>
      <c r="C52">
        <v>5</v>
      </c>
      <c r="D52" t="s">
        <v>243</v>
      </c>
      <c r="E52" t="s">
        <v>244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P52">
        <v>1</v>
      </c>
    </row>
    <row r="53" spans="1:17" ht="14.35" customHeight="1">
      <c r="A53" t="s">
        <v>245</v>
      </c>
      <c r="B53" s="1" t="s">
        <v>787</v>
      </c>
      <c r="C53">
        <v>2</v>
      </c>
      <c r="D53" t="s">
        <v>245</v>
      </c>
      <c r="E53" t="s">
        <v>246</v>
      </c>
      <c r="F53">
        <v>0</v>
      </c>
      <c r="G53">
        <v>0</v>
      </c>
      <c r="I53">
        <v>0</v>
      </c>
      <c r="J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</row>
    <row r="54" spans="1:17" ht="14.35" customHeight="1">
      <c r="A54" t="s">
        <v>247</v>
      </c>
      <c r="B54" s="1" t="s">
        <v>788</v>
      </c>
      <c r="C54">
        <v>2</v>
      </c>
      <c r="D54" t="s">
        <v>247</v>
      </c>
      <c r="E54" t="s">
        <v>248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</row>
    <row r="55" spans="1:17" ht="14.35" customHeight="1">
      <c r="A55" t="s">
        <v>249</v>
      </c>
      <c r="B55" s="1" t="s">
        <v>789</v>
      </c>
      <c r="C55">
        <v>2</v>
      </c>
      <c r="D55" t="s">
        <v>249</v>
      </c>
      <c r="E55" t="s">
        <v>250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ht="14.35" customHeight="1">
      <c r="A56" t="s">
        <v>251</v>
      </c>
      <c r="B56" s="1" t="s">
        <v>790</v>
      </c>
      <c r="C56">
        <v>3</v>
      </c>
      <c r="D56" t="s">
        <v>251</v>
      </c>
      <c r="E56" t="s">
        <v>252</v>
      </c>
      <c r="H56">
        <v>0</v>
      </c>
      <c r="I56">
        <v>1</v>
      </c>
      <c r="J56">
        <v>0</v>
      </c>
      <c r="K56">
        <v>0</v>
      </c>
      <c r="N56">
        <v>0</v>
      </c>
      <c r="O56">
        <v>1</v>
      </c>
      <c r="P56">
        <v>0</v>
      </c>
    </row>
    <row r="57" spans="1:17" ht="14.35" customHeight="1">
      <c r="A57" t="s">
        <v>253</v>
      </c>
      <c r="B57" s="1" t="s">
        <v>791</v>
      </c>
      <c r="C57">
        <v>2</v>
      </c>
      <c r="D57" t="s">
        <v>253</v>
      </c>
      <c r="E57" t="s">
        <v>254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ht="14.35" customHeight="1">
      <c r="A58" t="s">
        <v>255</v>
      </c>
      <c r="B58" s="1" t="s">
        <v>792</v>
      </c>
      <c r="C58">
        <v>2</v>
      </c>
      <c r="D58" t="s">
        <v>255</v>
      </c>
      <c r="E58" t="s">
        <v>256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ht="14.35" customHeight="1">
      <c r="A59" t="s">
        <v>257</v>
      </c>
      <c r="B59" s="1" t="s">
        <v>793</v>
      </c>
      <c r="C59">
        <v>2</v>
      </c>
      <c r="D59" t="s">
        <v>257</v>
      </c>
      <c r="E59" t="s">
        <v>258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</row>
    <row r="60" spans="1:17" ht="14.35" customHeight="1">
      <c r="A60" t="s">
        <v>259</v>
      </c>
      <c r="B60" s="1" t="s">
        <v>794</v>
      </c>
      <c r="C60">
        <v>2</v>
      </c>
      <c r="D60" t="s">
        <v>259</v>
      </c>
      <c r="E60" t="s">
        <v>260</v>
      </c>
      <c r="F60">
        <v>0</v>
      </c>
      <c r="G60">
        <v>0</v>
      </c>
      <c r="H60">
        <v>0</v>
      </c>
      <c r="I60">
        <v>1</v>
      </c>
      <c r="J60">
        <v>1</v>
      </c>
      <c r="K60">
        <v>0</v>
      </c>
      <c r="L60">
        <v>1</v>
      </c>
      <c r="M60">
        <v>1</v>
      </c>
      <c r="O60">
        <v>1</v>
      </c>
      <c r="P60">
        <v>1</v>
      </c>
    </row>
    <row r="61" spans="1:17" ht="14.35" customHeight="1">
      <c r="A61" t="s">
        <v>261</v>
      </c>
      <c r="B61" s="1" t="s">
        <v>795</v>
      </c>
      <c r="C61">
        <v>2</v>
      </c>
      <c r="D61" t="s">
        <v>261</v>
      </c>
      <c r="E61" t="s">
        <v>262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ht="14.35" customHeight="1">
      <c r="A62" t="s">
        <v>263</v>
      </c>
      <c r="B62" s="1" t="s">
        <v>796</v>
      </c>
      <c r="C62">
        <v>2</v>
      </c>
      <c r="D62" t="s">
        <v>263</v>
      </c>
      <c r="E62" t="s">
        <v>264</v>
      </c>
      <c r="F62">
        <v>0</v>
      </c>
      <c r="H62">
        <v>1</v>
      </c>
      <c r="J62">
        <v>0</v>
      </c>
      <c r="K62">
        <v>0</v>
      </c>
      <c r="L62">
        <v>1</v>
      </c>
      <c r="N62">
        <v>0</v>
      </c>
      <c r="O62">
        <v>1</v>
      </c>
      <c r="P62">
        <v>1</v>
      </c>
    </row>
    <row r="63" spans="1:17" ht="14.35" customHeight="1">
      <c r="A63" t="s">
        <v>265</v>
      </c>
      <c r="B63" s="1" t="s">
        <v>797</v>
      </c>
      <c r="C63">
        <v>2</v>
      </c>
      <c r="D63" t="s">
        <v>265</v>
      </c>
      <c r="E63" t="s">
        <v>266</v>
      </c>
      <c r="F63">
        <v>0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1</v>
      </c>
    </row>
    <row r="64" spans="1:17" ht="14.35" customHeight="1">
      <c r="A64" t="s">
        <v>267</v>
      </c>
      <c r="B64" s="1" t="s">
        <v>798</v>
      </c>
      <c r="C64">
        <v>2</v>
      </c>
      <c r="D64" t="s">
        <v>267</v>
      </c>
      <c r="E64" t="s">
        <v>268</v>
      </c>
      <c r="F64">
        <v>0</v>
      </c>
      <c r="G64">
        <v>0</v>
      </c>
      <c r="H64">
        <v>0</v>
      </c>
      <c r="I64">
        <v>1</v>
      </c>
      <c r="K64">
        <v>0</v>
      </c>
      <c r="L64">
        <v>0</v>
      </c>
      <c r="M64">
        <v>0</v>
      </c>
      <c r="N64">
        <v>0</v>
      </c>
      <c r="P64">
        <v>0</v>
      </c>
      <c r="Q64">
        <v>1</v>
      </c>
    </row>
    <row r="65" spans="1:17" ht="14.35" customHeight="1">
      <c r="A65" t="s">
        <v>269</v>
      </c>
      <c r="B65" s="1" t="s">
        <v>799</v>
      </c>
      <c r="C65">
        <v>1</v>
      </c>
      <c r="D65" t="s">
        <v>269</v>
      </c>
      <c r="E65" t="s">
        <v>270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ht="14.35" customHeight="1">
      <c r="A66" t="s">
        <v>271</v>
      </c>
      <c r="B66" s="1" t="s">
        <v>800</v>
      </c>
      <c r="C66">
        <v>1</v>
      </c>
      <c r="D66" t="s">
        <v>271</v>
      </c>
      <c r="E66" t="s">
        <v>272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</row>
    <row r="67" spans="1:17" ht="14.35" customHeight="1">
      <c r="A67" t="s">
        <v>273</v>
      </c>
      <c r="B67" s="1" t="s">
        <v>801</v>
      </c>
      <c r="C67">
        <v>1</v>
      </c>
      <c r="D67" t="s">
        <v>273</v>
      </c>
      <c r="E67" t="s">
        <v>274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ht="14.35" customHeight="1">
      <c r="A68" t="s">
        <v>275</v>
      </c>
      <c r="B68" s="1" t="s">
        <v>802</v>
      </c>
      <c r="C68">
        <v>3</v>
      </c>
      <c r="D68" t="s">
        <v>275</v>
      </c>
      <c r="E68" t="s">
        <v>276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</row>
    <row r="69" spans="1:17" ht="14.35" customHeight="1">
      <c r="A69" t="s">
        <v>277</v>
      </c>
      <c r="B69" s="1" t="s">
        <v>803</v>
      </c>
      <c r="C69">
        <v>2</v>
      </c>
      <c r="D69" t="s">
        <v>277</v>
      </c>
      <c r="E69" t="s">
        <v>278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ht="14.35" customHeight="1">
      <c r="A70" t="s">
        <v>279</v>
      </c>
      <c r="B70" s="1" t="s">
        <v>804</v>
      </c>
      <c r="C70">
        <v>1</v>
      </c>
      <c r="D70" t="s">
        <v>279</v>
      </c>
      <c r="E70" t="s">
        <v>280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ht="14.35" customHeight="1">
      <c r="A71" t="s">
        <v>281</v>
      </c>
      <c r="B71" s="1" t="s">
        <v>805</v>
      </c>
      <c r="C71">
        <v>2</v>
      </c>
      <c r="D71" t="s">
        <v>281</v>
      </c>
      <c r="E71" t="s">
        <v>282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M71">
        <v>0</v>
      </c>
      <c r="N71">
        <v>0</v>
      </c>
      <c r="P71">
        <v>0</v>
      </c>
      <c r="Q71">
        <v>0</v>
      </c>
    </row>
    <row r="72" spans="1:17" ht="14.35" customHeight="1">
      <c r="A72" t="s">
        <v>283</v>
      </c>
      <c r="B72" s="1" t="s">
        <v>806</v>
      </c>
      <c r="C72">
        <v>1</v>
      </c>
      <c r="D72" t="s">
        <v>283</v>
      </c>
      <c r="E72" t="s">
        <v>284</v>
      </c>
      <c r="F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ht="14.35" customHeight="1">
      <c r="A73" t="s">
        <v>285</v>
      </c>
      <c r="B73" s="1" t="s">
        <v>807</v>
      </c>
      <c r="C73">
        <v>2</v>
      </c>
      <c r="D73" t="s">
        <v>285</v>
      </c>
      <c r="E73" t="s">
        <v>286</v>
      </c>
      <c r="F73">
        <v>0</v>
      </c>
      <c r="H73">
        <v>1</v>
      </c>
      <c r="I73">
        <v>0</v>
      </c>
      <c r="L73">
        <v>1</v>
      </c>
      <c r="M73">
        <v>1</v>
      </c>
    </row>
    <row r="74" spans="1:17" ht="14.35" customHeight="1">
      <c r="A74" t="s">
        <v>287</v>
      </c>
      <c r="B74" s="1" t="s">
        <v>808</v>
      </c>
      <c r="C74">
        <v>2</v>
      </c>
      <c r="D74" t="s">
        <v>287</v>
      </c>
      <c r="E74" t="s">
        <v>288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ht="14.35" customHeight="1">
      <c r="A75" t="s">
        <v>289</v>
      </c>
      <c r="B75" s="1" t="s">
        <v>809</v>
      </c>
      <c r="C75">
        <v>1</v>
      </c>
      <c r="D75" t="s">
        <v>289</v>
      </c>
      <c r="E75" t="s">
        <v>290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ht="14.35" customHeight="1">
      <c r="A76" t="s">
        <v>291</v>
      </c>
      <c r="B76" s="1" t="s">
        <v>810</v>
      </c>
      <c r="C76">
        <v>2</v>
      </c>
      <c r="D76" t="s">
        <v>291</v>
      </c>
      <c r="E76" t="s">
        <v>292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ht="14.35" customHeight="1">
      <c r="A77" t="s">
        <v>293</v>
      </c>
      <c r="B77" s="1" t="s">
        <v>811</v>
      </c>
      <c r="C77">
        <v>1</v>
      </c>
      <c r="D77" t="s">
        <v>293</v>
      </c>
      <c r="E77" t="s">
        <v>294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ht="14.35" customHeight="1">
      <c r="A78" t="s">
        <v>295</v>
      </c>
      <c r="B78" s="1" t="s">
        <v>812</v>
      </c>
      <c r="C78">
        <v>1</v>
      </c>
      <c r="D78" t="s">
        <v>295</v>
      </c>
      <c r="E78" t="s">
        <v>296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</row>
    <row r="79" spans="1:17" ht="14.35" customHeight="1">
      <c r="A79" t="s">
        <v>297</v>
      </c>
      <c r="B79" s="1" t="s">
        <v>813</v>
      </c>
      <c r="C79">
        <v>2</v>
      </c>
      <c r="D79" t="s">
        <v>297</v>
      </c>
      <c r="E79" t="s">
        <v>298</v>
      </c>
      <c r="F79">
        <v>0</v>
      </c>
      <c r="G79">
        <v>0</v>
      </c>
      <c r="H79">
        <v>1</v>
      </c>
      <c r="I79">
        <v>1</v>
      </c>
      <c r="J79">
        <v>0</v>
      </c>
      <c r="K79">
        <v>0</v>
      </c>
      <c r="L79">
        <v>1</v>
      </c>
      <c r="M79">
        <v>1</v>
      </c>
      <c r="O79">
        <v>0</v>
      </c>
      <c r="Q79">
        <v>1</v>
      </c>
    </row>
    <row r="80" spans="1:17" ht="14.35" customHeight="1">
      <c r="A80" t="s">
        <v>299</v>
      </c>
      <c r="B80" s="1" t="s">
        <v>814</v>
      </c>
      <c r="C80">
        <v>2</v>
      </c>
      <c r="D80" t="s">
        <v>299</v>
      </c>
      <c r="E80" t="s">
        <v>300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ht="14.35" customHeight="1">
      <c r="A81" t="s">
        <v>301</v>
      </c>
      <c r="B81" s="1" t="s">
        <v>815</v>
      </c>
      <c r="C81">
        <v>4</v>
      </c>
      <c r="D81" t="s">
        <v>301</v>
      </c>
      <c r="E81" t="s">
        <v>302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M81">
        <v>0</v>
      </c>
      <c r="N81">
        <v>0</v>
      </c>
      <c r="O81">
        <v>1</v>
      </c>
      <c r="P81">
        <v>0</v>
      </c>
      <c r="Q81">
        <v>0</v>
      </c>
    </row>
    <row r="82" spans="1:17" ht="14.35" customHeight="1">
      <c r="A82" t="s">
        <v>303</v>
      </c>
      <c r="B82" s="1" t="s">
        <v>816</v>
      </c>
      <c r="C82">
        <v>0</v>
      </c>
      <c r="D82" t="s">
        <v>303</v>
      </c>
      <c r="E82" t="s">
        <v>304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ht="14.35" customHeight="1">
      <c r="A83" t="s">
        <v>305</v>
      </c>
      <c r="B83" s="1" t="s">
        <v>817</v>
      </c>
      <c r="C83">
        <v>2</v>
      </c>
      <c r="D83" t="s">
        <v>305</v>
      </c>
      <c r="E83" t="s">
        <v>306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ht="14.35" customHeight="1">
      <c r="A84" t="s">
        <v>307</v>
      </c>
      <c r="B84" s="1" t="s">
        <v>818</v>
      </c>
      <c r="C84">
        <v>0</v>
      </c>
      <c r="D84" t="s">
        <v>307</v>
      </c>
      <c r="E84" t="s">
        <v>308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ht="14.35" customHeight="1">
      <c r="A85" t="s">
        <v>309</v>
      </c>
      <c r="B85" s="1" t="s">
        <v>819</v>
      </c>
      <c r="C85">
        <v>2</v>
      </c>
      <c r="D85" t="s">
        <v>309</v>
      </c>
      <c r="E85" t="s">
        <v>310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</row>
    <row r="86" spans="1:17" ht="14.35" customHeight="1">
      <c r="A86" t="s">
        <v>311</v>
      </c>
      <c r="B86" s="1" t="s">
        <v>820</v>
      </c>
      <c r="C86">
        <v>3</v>
      </c>
      <c r="D86" t="s">
        <v>311</v>
      </c>
      <c r="E86" t="s">
        <v>312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>
        <v>0</v>
      </c>
      <c r="N86">
        <v>0</v>
      </c>
      <c r="O86">
        <v>1</v>
      </c>
      <c r="P86">
        <v>0</v>
      </c>
      <c r="Q86">
        <v>0</v>
      </c>
    </row>
    <row r="87" spans="1:17" ht="14.35" customHeight="1">
      <c r="A87" t="s">
        <v>313</v>
      </c>
      <c r="B87" s="1" t="s">
        <v>821</v>
      </c>
      <c r="C87">
        <v>0</v>
      </c>
      <c r="D87" t="s">
        <v>313</v>
      </c>
      <c r="E87" t="s">
        <v>314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ht="14.35" customHeight="1">
      <c r="A88" t="s">
        <v>315</v>
      </c>
      <c r="B88" s="1" t="s">
        <v>822</v>
      </c>
      <c r="C88">
        <v>2</v>
      </c>
      <c r="D88" t="s">
        <v>315</v>
      </c>
      <c r="E88" t="s">
        <v>316</v>
      </c>
      <c r="F88">
        <v>0</v>
      </c>
      <c r="G88">
        <v>0</v>
      </c>
      <c r="I88">
        <v>0</v>
      </c>
      <c r="J88">
        <v>0</v>
      </c>
      <c r="K88">
        <v>0</v>
      </c>
      <c r="M88">
        <v>0</v>
      </c>
      <c r="N88">
        <v>0</v>
      </c>
      <c r="O88">
        <v>0</v>
      </c>
    </row>
    <row r="89" spans="1:17" ht="14.35" customHeight="1">
      <c r="A89" t="s">
        <v>317</v>
      </c>
      <c r="B89" s="1" t="s">
        <v>823</v>
      </c>
      <c r="C89">
        <v>0</v>
      </c>
      <c r="D89" t="s">
        <v>317</v>
      </c>
      <c r="E89" t="s">
        <v>318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1</v>
      </c>
      <c r="Q89">
        <v>0</v>
      </c>
    </row>
    <row r="90" spans="1:17" ht="14.35" customHeight="1">
      <c r="A90" t="s">
        <v>319</v>
      </c>
      <c r="B90" s="1" t="s">
        <v>824</v>
      </c>
      <c r="C90">
        <v>1</v>
      </c>
      <c r="D90" t="s">
        <v>319</v>
      </c>
      <c r="E90" t="s">
        <v>320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ht="14.35" customHeight="1">
      <c r="A91" t="s">
        <v>321</v>
      </c>
      <c r="B91" s="1" t="s">
        <v>825</v>
      </c>
      <c r="C91">
        <v>2</v>
      </c>
      <c r="D91" t="s">
        <v>321</v>
      </c>
      <c r="E91" t="s">
        <v>322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M91">
        <v>0</v>
      </c>
      <c r="N91">
        <v>0</v>
      </c>
      <c r="O91">
        <v>0</v>
      </c>
      <c r="P91">
        <v>0</v>
      </c>
    </row>
    <row r="92" spans="1:17" ht="14.35" customHeight="1">
      <c r="A92" t="s">
        <v>323</v>
      </c>
      <c r="B92" s="1" t="s">
        <v>826</v>
      </c>
      <c r="C92">
        <v>2</v>
      </c>
      <c r="D92" t="s">
        <v>323</v>
      </c>
      <c r="E92" t="s">
        <v>324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Q92">
        <v>0</v>
      </c>
    </row>
    <row r="93" spans="1:17" ht="14.35" customHeight="1">
      <c r="A93" t="s">
        <v>325</v>
      </c>
      <c r="B93" s="1" t="s">
        <v>827</v>
      </c>
      <c r="C93">
        <v>1</v>
      </c>
      <c r="D93" t="s">
        <v>325</v>
      </c>
      <c r="E93" t="s">
        <v>326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ht="14.35" customHeight="1">
      <c r="A94" t="s">
        <v>327</v>
      </c>
      <c r="B94" s="1" t="s">
        <v>828</v>
      </c>
      <c r="C94">
        <v>1</v>
      </c>
      <c r="D94" t="s">
        <v>327</v>
      </c>
      <c r="E94" t="s">
        <v>328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ht="14.35" customHeight="1">
      <c r="A95" t="s">
        <v>329</v>
      </c>
      <c r="B95" s="1" t="s">
        <v>829</v>
      </c>
      <c r="C95">
        <v>3</v>
      </c>
      <c r="D95" t="s">
        <v>329</v>
      </c>
      <c r="E95" t="s">
        <v>330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7" ht="14.35" customHeight="1">
      <c r="A96" t="s">
        <v>331</v>
      </c>
      <c r="B96" s="1" t="s">
        <v>830</v>
      </c>
      <c r="C96">
        <v>2</v>
      </c>
      <c r="D96" t="s">
        <v>331</v>
      </c>
      <c r="E96" t="s">
        <v>332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ht="14.35" customHeight="1">
      <c r="A97" t="s">
        <v>333</v>
      </c>
      <c r="B97" s="1" t="s">
        <v>831</v>
      </c>
      <c r="C97">
        <v>2</v>
      </c>
      <c r="D97" t="s">
        <v>333</v>
      </c>
      <c r="E97" t="s">
        <v>334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ht="14.35" customHeight="1">
      <c r="A98" t="s">
        <v>335</v>
      </c>
      <c r="B98" s="1" t="s">
        <v>832</v>
      </c>
      <c r="C98">
        <v>1</v>
      </c>
      <c r="D98" t="s">
        <v>335</v>
      </c>
      <c r="E98" t="s">
        <v>336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ht="14.35" customHeight="1">
      <c r="A99" t="s">
        <v>337</v>
      </c>
      <c r="B99" s="1" t="s">
        <v>833</v>
      </c>
      <c r="C99">
        <v>2</v>
      </c>
      <c r="D99" t="s">
        <v>337</v>
      </c>
      <c r="E99" t="s">
        <v>338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P99">
        <v>0</v>
      </c>
      <c r="Q99">
        <v>0</v>
      </c>
    </row>
    <row r="100" spans="1:17" ht="14.35" customHeight="1">
      <c r="A100" t="s">
        <v>339</v>
      </c>
      <c r="B100" s="1" t="s">
        <v>834</v>
      </c>
      <c r="C100">
        <v>2</v>
      </c>
      <c r="D100" t="s">
        <v>339</v>
      </c>
      <c r="E100" t="s">
        <v>340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</row>
    <row r="101" spans="1:17" ht="14.35" customHeight="1">
      <c r="A101" t="s">
        <v>341</v>
      </c>
      <c r="B101" s="1" t="s">
        <v>835</v>
      </c>
      <c r="C101">
        <v>1</v>
      </c>
      <c r="D101" t="s">
        <v>341</v>
      </c>
      <c r="E101" t="s">
        <v>342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M101">
        <v>0</v>
      </c>
      <c r="N101">
        <v>0</v>
      </c>
      <c r="O101">
        <v>0</v>
      </c>
      <c r="P101">
        <v>0</v>
      </c>
    </row>
    <row r="102" spans="1:17" ht="14.35" customHeight="1">
      <c r="A102" t="s">
        <v>343</v>
      </c>
      <c r="B102" s="1" t="s">
        <v>836</v>
      </c>
      <c r="C102">
        <v>2</v>
      </c>
      <c r="D102" t="s">
        <v>343</v>
      </c>
      <c r="E102" t="s">
        <v>344</v>
      </c>
      <c r="F102">
        <v>0</v>
      </c>
      <c r="G102">
        <v>0</v>
      </c>
      <c r="H102">
        <v>0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</row>
    <row r="103" spans="1:17" ht="14.35" customHeight="1">
      <c r="A103" t="s">
        <v>345</v>
      </c>
      <c r="B103" s="1" t="s">
        <v>837</v>
      </c>
      <c r="C103">
        <v>2</v>
      </c>
      <c r="D103" t="s">
        <v>345</v>
      </c>
      <c r="E103" t="s">
        <v>346</v>
      </c>
      <c r="F103">
        <v>0</v>
      </c>
      <c r="G103">
        <v>0</v>
      </c>
      <c r="J103">
        <v>0</v>
      </c>
      <c r="K103">
        <v>0</v>
      </c>
      <c r="M103">
        <v>0</v>
      </c>
      <c r="N103">
        <v>0</v>
      </c>
      <c r="O103">
        <v>0</v>
      </c>
      <c r="P103">
        <v>0</v>
      </c>
    </row>
    <row r="104" spans="1:17" ht="14.35" customHeight="1">
      <c r="A104" t="s">
        <v>347</v>
      </c>
      <c r="B104" s="1" t="s">
        <v>838</v>
      </c>
      <c r="C104">
        <v>3</v>
      </c>
      <c r="D104" t="s">
        <v>347</v>
      </c>
      <c r="E104" t="s">
        <v>348</v>
      </c>
      <c r="F104">
        <v>0</v>
      </c>
      <c r="J104">
        <v>0</v>
      </c>
      <c r="N104">
        <v>0</v>
      </c>
      <c r="P104">
        <v>0</v>
      </c>
    </row>
    <row r="105" spans="1:17" ht="14.35" customHeight="1">
      <c r="A105" t="s">
        <v>349</v>
      </c>
      <c r="B105" s="1" t="s">
        <v>839</v>
      </c>
      <c r="C105">
        <v>3</v>
      </c>
      <c r="D105" t="s">
        <v>349</v>
      </c>
      <c r="E105" t="s">
        <v>350</v>
      </c>
      <c r="F105">
        <v>0</v>
      </c>
      <c r="G105">
        <v>0</v>
      </c>
      <c r="I105">
        <v>0</v>
      </c>
      <c r="J105">
        <v>0</v>
      </c>
      <c r="K105">
        <v>0</v>
      </c>
      <c r="M105">
        <v>0</v>
      </c>
      <c r="N105">
        <v>0</v>
      </c>
      <c r="O105">
        <v>1</v>
      </c>
      <c r="P105">
        <v>0</v>
      </c>
      <c r="Q105">
        <v>0</v>
      </c>
    </row>
    <row r="106" spans="1:17" ht="14.35" customHeight="1">
      <c r="A106" t="s">
        <v>351</v>
      </c>
      <c r="B106" s="1" t="s">
        <v>840</v>
      </c>
      <c r="C106">
        <v>2</v>
      </c>
      <c r="D106" t="s">
        <v>351</v>
      </c>
      <c r="E106" t="s">
        <v>352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ht="14.35" customHeight="1">
      <c r="A107" t="s">
        <v>353</v>
      </c>
      <c r="B107" s="1" t="s">
        <v>841</v>
      </c>
      <c r="C107">
        <v>0</v>
      </c>
      <c r="D107" t="s">
        <v>353</v>
      </c>
      <c r="E107" t="s">
        <v>354</v>
      </c>
      <c r="F107">
        <v>0</v>
      </c>
      <c r="H107">
        <v>0</v>
      </c>
      <c r="I107">
        <v>1</v>
      </c>
      <c r="J107">
        <v>0</v>
      </c>
      <c r="K107">
        <v>1</v>
      </c>
      <c r="L107">
        <v>0</v>
      </c>
      <c r="N107">
        <v>0</v>
      </c>
      <c r="O107">
        <v>1</v>
      </c>
      <c r="P107">
        <v>1</v>
      </c>
    </row>
    <row r="108" spans="1:17" ht="14.35" customHeight="1">
      <c r="A108" t="s">
        <v>355</v>
      </c>
      <c r="B108" s="1" t="s">
        <v>842</v>
      </c>
      <c r="C108">
        <v>2</v>
      </c>
      <c r="D108" t="s">
        <v>355</v>
      </c>
      <c r="E108" t="s">
        <v>356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ht="14.35" customHeight="1">
      <c r="A109" t="s">
        <v>357</v>
      </c>
      <c r="B109" s="1" t="s">
        <v>843</v>
      </c>
      <c r="C109">
        <v>1</v>
      </c>
      <c r="D109" t="s">
        <v>357</v>
      </c>
      <c r="E109" t="s">
        <v>358</v>
      </c>
      <c r="F109">
        <v>0</v>
      </c>
      <c r="G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P109">
        <v>1</v>
      </c>
    </row>
    <row r="110" spans="1:17" ht="14.35" customHeight="1">
      <c r="A110" t="s">
        <v>359</v>
      </c>
      <c r="B110" s="1" t="s">
        <v>844</v>
      </c>
      <c r="C110">
        <v>2</v>
      </c>
      <c r="D110" t="s">
        <v>359</v>
      </c>
      <c r="E110" t="s">
        <v>360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ht="14.35" customHeight="1">
      <c r="A111" t="s">
        <v>361</v>
      </c>
      <c r="B111" s="1" t="s">
        <v>845</v>
      </c>
      <c r="C111">
        <v>3</v>
      </c>
      <c r="D111" t="s">
        <v>361</v>
      </c>
      <c r="E111" t="s">
        <v>362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ht="14.35" customHeight="1">
      <c r="A112" t="s">
        <v>363</v>
      </c>
      <c r="B112" s="1" t="s">
        <v>846</v>
      </c>
      <c r="C112">
        <v>1</v>
      </c>
      <c r="D112" t="s">
        <v>363</v>
      </c>
      <c r="E112" t="s">
        <v>364</v>
      </c>
      <c r="F112">
        <v>0</v>
      </c>
      <c r="H112">
        <v>0</v>
      </c>
      <c r="J112">
        <v>0</v>
      </c>
      <c r="K112">
        <v>0</v>
      </c>
      <c r="L112">
        <v>1</v>
      </c>
      <c r="N112">
        <v>0</v>
      </c>
      <c r="O112">
        <v>0</v>
      </c>
    </row>
    <row r="113" spans="1:17" ht="14.35" customHeight="1">
      <c r="A113" t="s">
        <v>365</v>
      </c>
      <c r="B113" s="1" t="s">
        <v>847</v>
      </c>
      <c r="C113">
        <v>0</v>
      </c>
      <c r="D113" t="s">
        <v>365</v>
      </c>
      <c r="E113" t="s">
        <v>366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ht="14.35" customHeight="1">
      <c r="A114" t="s">
        <v>367</v>
      </c>
      <c r="B114" s="1" t="s">
        <v>848</v>
      </c>
      <c r="C114">
        <v>2</v>
      </c>
      <c r="D114" t="s">
        <v>367</v>
      </c>
      <c r="E114" t="s">
        <v>368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ht="14.35" customHeight="1">
      <c r="A115" t="s">
        <v>369</v>
      </c>
      <c r="B115" s="1" t="s">
        <v>849</v>
      </c>
      <c r="C115">
        <v>1</v>
      </c>
      <c r="D115" t="s">
        <v>369</v>
      </c>
      <c r="E115" t="s">
        <v>370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ht="14.35" customHeight="1">
      <c r="A116" t="s">
        <v>371</v>
      </c>
      <c r="B116" s="1" t="s">
        <v>850</v>
      </c>
      <c r="C116">
        <v>1</v>
      </c>
      <c r="D116" t="s">
        <v>371</v>
      </c>
      <c r="E116" t="s">
        <v>372</v>
      </c>
      <c r="F116">
        <v>0</v>
      </c>
      <c r="I116">
        <v>0</v>
      </c>
      <c r="J116">
        <v>0</v>
      </c>
      <c r="L116">
        <v>1</v>
      </c>
      <c r="N116">
        <v>0</v>
      </c>
      <c r="P116">
        <v>0</v>
      </c>
    </row>
    <row r="117" spans="1:17" ht="14.35" customHeight="1">
      <c r="A117" t="s">
        <v>373</v>
      </c>
      <c r="B117" s="1" t="s">
        <v>851</v>
      </c>
      <c r="C117">
        <v>0</v>
      </c>
      <c r="D117" t="s">
        <v>373</v>
      </c>
      <c r="E117" t="s">
        <v>374</v>
      </c>
      <c r="F117">
        <v>0</v>
      </c>
      <c r="G117">
        <v>0</v>
      </c>
      <c r="H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ht="14.35" customHeight="1">
      <c r="A118" t="s">
        <v>375</v>
      </c>
      <c r="B118" s="1" t="s">
        <v>852</v>
      </c>
      <c r="C118">
        <v>3</v>
      </c>
      <c r="D118" t="s">
        <v>375</v>
      </c>
      <c r="E118" t="s">
        <v>376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</row>
    <row r="119" spans="1:17" ht="14.35" customHeight="1">
      <c r="A119" t="s">
        <v>377</v>
      </c>
      <c r="B119" s="1" t="s">
        <v>853</v>
      </c>
      <c r="C119">
        <v>1</v>
      </c>
      <c r="D119" t="s">
        <v>377</v>
      </c>
      <c r="E119" t="s">
        <v>378</v>
      </c>
      <c r="F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P119">
        <v>0</v>
      </c>
      <c r="Q119">
        <v>0</v>
      </c>
    </row>
    <row r="120" spans="1:17" ht="14.35" customHeight="1">
      <c r="A120" t="s">
        <v>379</v>
      </c>
      <c r="B120" s="1" t="s">
        <v>854</v>
      </c>
      <c r="C120">
        <v>0</v>
      </c>
      <c r="D120" t="s">
        <v>379</v>
      </c>
      <c r="E120" t="s">
        <v>380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ht="14.35" customHeight="1">
      <c r="A121" t="s">
        <v>381</v>
      </c>
      <c r="B121" s="1" t="s">
        <v>855</v>
      </c>
      <c r="C121">
        <v>3</v>
      </c>
      <c r="D121" t="s">
        <v>381</v>
      </c>
      <c r="E121" t="s">
        <v>382</v>
      </c>
      <c r="F121">
        <v>0</v>
      </c>
      <c r="G121">
        <v>0</v>
      </c>
      <c r="H121">
        <v>0</v>
      </c>
      <c r="I121">
        <v>0</v>
      </c>
      <c r="J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ht="14.35" customHeight="1">
      <c r="A122" t="s">
        <v>383</v>
      </c>
      <c r="B122" s="1" t="s">
        <v>856</v>
      </c>
      <c r="C122">
        <v>0</v>
      </c>
      <c r="D122" t="s">
        <v>383</v>
      </c>
      <c r="E122" t="s">
        <v>384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ht="14.35" customHeight="1">
      <c r="A123" t="s">
        <v>385</v>
      </c>
      <c r="B123" s="1" t="s">
        <v>857</v>
      </c>
      <c r="C123">
        <v>2</v>
      </c>
      <c r="D123" t="s">
        <v>385</v>
      </c>
      <c r="E123" t="s">
        <v>386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v>0</v>
      </c>
      <c r="N123">
        <v>0</v>
      </c>
      <c r="O123">
        <v>1</v>
      </c>
      <c r="P123">
        <v>0</v>
      </c>
      <c r="Q123">
        <v>0</v>
      </c>
    </row>
    <row r="124" spans="1:17" ht="14.35" customHeight="1">
      <c r="A124" t="s">
        <v>387</v>
      </c>
      <c r="B124" s="1" t="s">
        <v>858</v>
      </c>
      <c r="C124">
        <v>1</v>
      </c>
      <c r="D124" t="s">
        <v>387</v>
      </c>
      <c r="E124" t="s">
        <v>388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ht="14.35" customHeight="1">
      <c r="A125" t="s">
        <v>389</v>
      </c>
      <c r="B125" s="1" t="s">
        <v>859</v>
      </c>
      <c r="C125">
        <v>2</v>
      </c>
      <c r="D125" t="s">
        <v>389</v>
      </c>
      <c r="E125" t="s">
        <v>390</v>
      </c>
      <c r="F125">
        <v>0</v>
      </c>
      <c r="G125">
        <v>0</v>
      </c>
      <c r="H125">
        <v>0</v>
      </c>
      <c r="I125">
        <v>1</v>
      </c>
      <c r="J125">
        <v>0</v>
      </c>
      <c r="N125">
        <v>0</v>
      </c>
      <c r="P125">
        <v>0</v>
      </c>
      <c r="Q125">
        <v>1</v>
      </c>
    </row>
    <row r="126" spans="1:17" ht="14.35" customHeight="1">
      <c r="A126" t="s">
        <v>391</v>
      </c>
      <c r="B126" s="1" t="s">
        <v>860</v>
      </c>
      <c r="C126">
        <v>2</v>
      </c>
      <c r="D126" t="s">
        <v>391</v>
      </c>
      <c r="E126" t="s">
        <v>392</v>
      </c>
      <c r="H126">
        <v>0</v>
      </c>
      <c r="I126">
        <v>1</v>
      </c>
      <c r="J126">
        <v>1</v>
      </c>
      <c r="N126">
        <v>0</v>
      </c>
      <c r="O126">
        <v>1</v>
      </c>
    </row>
    <row r="127" spans="1:17" ht="14.35" customHeight="1">
      <c r="A127" t="s">
        <v>393</v>
      </c>
      <c r="B127" s="1" t="s">
        <v>861</v>
      </c>
      <c r="C127">
        <v>2</v>
      </c>
      <c r="D127" t="s">
        <v>393</v>
      </c>
      <c r="E127" t="s">
        <v>394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ht="14.35" customHeight="1">
      <c r="A128" t="s">
        <v>395</v>
      </c>
      <c r="B128" s="1" t="s">
        <v>862</v>
      </c>
      <c r="C128">
        <v>2</v>
      </c>
      <c r="D128" t="s">
        <v>395</v>
      </c>
      <c r="E128" t="s">
        <v>396</v>
      </c>
      <c r="F128">
        <v>0</v>
      </c>
      <c r="G128">
        <v>0</v>
      </c>
      <c r="H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ht="14.35" customHeight="1">
      <c r="A129" t="s">
        <v>397</v>
      </c>
      <c r="B129" s="1" t="s">
        <v>863</v>
      </c>
      <c r="C129">
        <v>2</v>
      </c>
      <c r="D129" t="s">
        <v>397</v>
      </c>
      <c r="E129" t="s">
        <v>398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ht="14.35" customHeight="1">
      <c r="A130" t="s">
        <v>399</v>
      </c>
      <c r="B130" s="1" t="s">
        <v>864</v>
      </c>
      <c r="C130">
        <v>1</v>
      </c>
      <c r="D130" t="s">
        <v>399</v>
      </c>
      <c r="E130" t="s">
        <v>400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ht="14.35" customHeight="1">
      <c r="A131" t="s">
        <v>401</v>
      </c>
      <c r="B131" s="1" t="s">
        <v>865</v>
      </c>
      <c r="C131">
        <v>2</v>
      </c>
      <c r="D131" t="s">
        <v>401</v>
      </c>
      <c r="E131" t="s">
        <v>402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P131">
        <v>0</v>
      </c>
    </row>
    <row r="132" spans="1:17" ht="14.35" customHeight="1">
      <c r="A132" t="s">
        <v>403</v>
      </c>
      <c r="B132" s="1" t="s">
        <v>866</v>
      </c>
      <c r="C132">
        <v>1</v>
      </c>
      <c r="D132" t="s">
        <v>403</v>
      </c>
      <c r="E132" t="s">
        <v>404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</row>
    <row r="133" spans="1:17" ht="14.35" customHeight="1">
      <c r="A133" t="s">
        <v>405</v>
      </c>
      <c r="B133" s="1" t="s">
        <v>867</v>
      </c>
      <c r="C133">
        <v>0</v>
      </c>
      <c r="D133" t="s">
        <v>405</v>
      </c>
      <c r="E133" t="s">
        <v>406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ht="14.35" customHeight="1">
      <c r="A134" t="s">
        <v>407</v>
      </c>
      <c r="B134" s="1" t="s">
        <v>868</v>
      </c>
      <c r="C134">
        <v>1</v>
      </c>
      <c r="D134" t="s">
        <v>407</v>
      </c>
      <c r="E134" t="s">
        <v>408</v>
      </c>
      <c r="F134">
        <v>0</v>
      </c>
      <c r="J134">
        <v>0</v>
      </c>
      <c r="L134">
        <v>1</v>
      </c>
      <c r="N134">
        <v>1</v>
      </c>
      <c r="O134">
        <v>1</v>
      </c>
      <c r="Q134">
        <v>1</v>
      </c>
    </row>
    <row r="135" spans="1:17" ht="14.35" customHeight="1">
      <c r="A135" t="s">
        <v>409</v>
      </c>
      <c r="B135" s="1" t="s">
        <v>869</v>
      </c>
      <c r="C135">
        <v>1</v>
      </c>
      <c r="D135" t="s">
        <v>409</v>
      </c>
      <c r="E135" t="s">
        <v>410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ht="14.35" customHeight="1">
      <c r="A136" t="s">
        <v>411</v>
      </c>
      <c r="B136" s="1" t="s">
        <v>870</v>
      </c>
      <c r="C136">
        <v>0</v>
      </c>
      <c r="D136" t="s">
        <v>411</v>
      </c>
      <c r="E136" t="s">
        <v>412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ht="14.35" customHeight="1">
      <c r="A137" t="s">
        <v>413</v>
      </c>
      <c r="B137" s="1" t="s">
        <v>871</v>
      </c>
      <c r="C137">
        <v>3</v>
      </c>
      <c r="D137" t="s">
        <v>413</v>
      </c>
      <c r="E137" t="s">
        <v>414</v>
      </c>
      <c r="F137">
        <v>0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O137">
        <v>0</v>
      </c>
      <c r="P137">
        <v>0</v>
      </c>
      <c r="Q137">
        <v>0</v>
      </c>
    </row>
    <row r="138" spans="1:17" ht="14.35" customHeight="1">
      <c r="A138" t="s">
        <v>415</v>
      </c>
      <c r="B138" s="1" t="s">
        <v>872</v>
      </c>
      <c r="C138">
        <v>2</v>
      </c>
      <c r="D138" t="s">
        <v>415</v>
      </c>
      <c r="E138" t="s">
        <v>416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</row>
    <row r="139" spans="1:17" ht="14.35" customHeight="1">
      <c r="A139" t="s">
        <v>417</v>
      </c>
      <c r="B139" s="1" t="s">
        <v>873</v>
      </c>
      <c r="C139">
        <v>2</v>
      </c>
      <c r="D139" t="s">
        <v>417</v>
      </c>
      <c r="E139" t="s">
        <v>418</v>
      </c>
      <c r="F139">
        <v>0</v>
      </c>
      <c r="G139">
        <v>0</v>
      </c>
      <c r="H139">
        <v>1</v>
      </c>
      <c r="I139">
        <v>0</v>
      </c>
      <c r="J139">
        <v>0</v>
      </c>
      <c r="L139">
        <v>1</v>
      </c>
      <c r="M139">
        <v>1</v>
      </c>
      <c r="N139">
        <v>0</v>
      </c>
      <c r="O139">
        <v>1</v>
      </c>
      <c r="P139">
        <v>0</v>
      </c>
    </row>
    <row r="140" spans="1:17" ht="14.35" customHeight="1">
      <c r="A140" t="s">
        <v>419</v>
      </c>
      <c r="B140" s="1" t="s">
        <v>874</v>
      </c>
      <c r="C140">
        <v>3</v>
      </c>
      <c r="D140" t="s">
        <v>419</v>
      </c>
      <c r="E140" t="s">
        <v>420</v>
      </c>
      <c r="F140">
        <v>0</v>
      </c>
      <c r="G140">
        <v>0</v>
      </c>
      <c r="I140">
        <v>0</v>
      </c>
      <c r="J140">
        <v>0</v>
      </c>
      <c r="K140">
        <v>0</v>
      </c>
      <c r="M140">
        <v>0</v>
      </c>
      <c r="N140">
        <v>0</v>
      </c>
      <c r="O140">
        <v>0</v>
      </c>
      <c r="Q140">
        <v>0</v>
      </c>
    </row>
    <row r="141" spans="1:17" ht="14.35" customHeight="1">
      <c r="A141" t="s">
        <v>421</v>
      </c>
      <c r="B141" s="1" t="s">
        <v>875</v>
      </c>
      <c r="C141">
        <v>1</v>
      </c>
      <c r="D141" t="s">
        <v>421</v>
      </c>
      <c r="E141" t="s">
        <v>422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ht="14.35" customHeight="1">
      <c r="A142" t="s">
        <v>423</v>
      </c>
      <c r="B142" s="1" t="s">
        <v>876</v>
      </c>
      <c r="C142">
        <v>3</v>
      </c>
      <c r="D142" t="s">
        <v>423</v>
      </c>
      <c r="E142" t="s">
        <v>424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v>0</v>
      </c>
      <c r="N142">
        <v>0</v>
      </c>
      <c r="O142">
        <v>1</v>
      </c>
      <c r="P142">
        <v>0</v>
      </c>
      <c r="Q142">
        <v>0</v>
      </c>
    </row>
    <row r="143" spans="1:17" ht="14.35" customHeight="1">
      <c r="A143" t="s">
        <v>425</v>
      </c>
      <c r="B143" s="1" t="s">
        <v>877</v>
      </c>
      <c r="C143">
        <v>1</v>
      </c>
      <c r="D143" t="s">
        <v>425</v>
      </c>
      <c r="E143" t="s">
        <v>426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ht="14.35" customHeight="1">
      <c r="A144" t="s">
        <v>427</v>
      </c>
      <c r="B144" s="1" t="s">
        <v>878</v>
      </c>
      <c r="C144">
        <v>2</v>
      </c>
      <c r="D144" t="s">
        <v>427</v>
      </c>
      <c r="E144" t="s">
        <v>428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ht="14.35" customHeight="1">
      <c r="A145" t="s">
        <v>429</v>
      </c>
      <c r="B145" s="1" t="s">
        <v>879</v>
      </c>
      <c r="C145">
        <v>0</v>
      </c>
      <c r="D145" t="s">
        <v>429</v>
      </c>
      <c r="E145" t="s">
        <v>430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ht="14.35" customHeight="1">
      <c r="A146" t="s">
        <v>431</v>
      </c>
      <c r="B146" s="1" t="s">
        <v>880</v>
      </c>
      <c r="C146">
        <v>2</v>
      </c>
      <c r="D146" t="s">
        <v>431</v>
      </c>
      <c r="E146" t="s">
        <v>432</v>
      </c>
      <c r="F146">
        <v>0</v>
      </c>
      <c r="G146">
        <v>0</v>
      </c>
      <c r="I146">
        <v>0</v>
      </c>
      <c r="J146">
        <v>0</v>
      </c>
      <c r="K146">
        <v>0</v>
      </c>
      <c r="M146">
        <v>0</v>
      </c>
      <c r="N146">
        <v>0</v>
      </c>
      <c r="O146">
        <v>0</v>
      </c>
      <c r="P146">
        <v>1</v>
      </c>
    </row>
    <row r="147" spans="1:17" ht="14.35" customHeight="1">
      <c r="A147" t="s">
        <v>433</v>
      </c>
      <c r="B147" s="1" t="s">
        <v>881</v>
      </c>
      <c r="C147">
        <v>5</v>
      </c>
      <c r="D147" t="s">
        <v>433</v>
      </c>
      <c r="E147" t="s">
        <v>434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</row>
    <row r="148" spans="1:17" ht="14.35" customHeight="1">
      <c r="A148" t="s">
        <v>435</v>
      </c>
      <c r="B148" s="1" t="s">
        <v>882</v>
      </c>
      <c r="C148">
        <v>2</v>
      </c>
      <c r="D148" t="s">
        <v>435</v>
      </c>
      <c r="E148" t="s">
        <v>436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ht="14.35" customHeight="1">
      <c r="A149" t="s">
        <v>437</v>
      </c>
      <c r="B149" s="1" t="s">
        <v>883</v>
      </c>
      <c r="C149">
        <v>0</v>
      </c>
      <c r="D149" t="s">
        <v>437</v>
      </c>
      <c r="E149" t="s">
        <v>438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ht="14.35" customHeight="1">
      <c r="A150" t="s">
        <v>439</v>
      </c>
      <c r="B150" s="1" t="s">
        <v>884</v>
      </c>
      <c r="C150">
        <v>0</v>
      </c>
      <c r="D150" t="s">
        <v>439</v>
      </c>
      <c r="E150" t="s">
        <v>440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ht="14.35" customHeight="1">
      <c r="A151" t="s">
        <v>441</v>
      </c>
      <c r="B151" s="1" t="s">
        <v>885</v>
      </c>
      <c r="C151">
        <v>2</v>
      </c>
      <c r="D151" t="s">
        <v>441</v>
      </c>
      <c r="E151" t="s">
        <v>442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ht="14.35" customHeight="1">
      <c r="A152" t="s">
        <v>443</v>
      </c>
      <c r="B152" s="1" t="s">
        <v>886</v>
      </c>
      <c r="C152">
        <v>2</v>
      </c>
      <c r="D152" t="s">
        <v>443</v>
      </c>
      <c r="E152" t="s">
        <v>444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v>0</v>
      </c>
      <c r="N152">
        <v>0</v>
      </c>
      <c r="O152">
        <v>0</v>
      </c>
      <c r="P152">
        <v>1</v>
      </c>
      <c r="Q152">
        <v>0</v>
      </c>
    </row>
    <row r="153" spans="1:17" ht="14.35" customHeight="1">
      <c r="A153" t="s">
        <v>445</v>
      </c>
      <c r="B153" s="1" t="s">
        <v>887</v>
      </c>
      <c r="C153">
        <v>3</v>
      </c>
      <c r="D153" t="s">
        <v>445</v>
      </c>
      <c r="E153" t="s">
        <v>446</v>
      </c>
      <c r="F153">
        <v>0</v>
      </c>
      <c r="H153">
        <v>0</v>
      </c>
      <c r="I153">
        <v>0</v>
      </c>
      <c r="J153">
        <v>0</v>
      </c>
      <c r="L153">
        <v>1</v>
      </c>
      <c r="M153">
        <v>0</v>
      </c>
      <c r="Q153">
        <v>0</v>
      </c>
    </row>
    <row r="154" spans="1:17" ht="14.35" customHeight="1">
      <c r="A154" t="s">
        <v>447</v>
      </c>
      <c r="B154" s="1" t="s">
        <v>888</v>
      </c>
      <c r="C154">
        <v>3</v>
      </c>
      <c r="D154" t="s">
        <v>447</v>
      </c>
      <c r="E154" t="s">
        <v>448</v>
      </c>
      <c r="F154">
        <v>0</v>
      </c>
      <c r="G154">
        <v>0</v>
      </c>
      <c r="H154">
        <v>0</v>
      </c>
      <c r="J154">
        <v>0</v>
      </c>
      <c r="K154">
        <v>0</v>
      </c>
      <c r="N154">
        <v>0</v>
      </c>
      <c r="O154">
        <v>0</v>
      </c>
      <c r="Q154">
        <v>1</v>
      </c>
    </row>
    <row r="155" spans="1:17" ht="14.35" customHeight="1">
      <c r="A155" t="s">
        <v>449</v>
      </c>
      <c r="B155" s="1" t="s">
        <v>889</v>
      </c>
      <c r="C155">
        <v>3</v>
      </c>
      <c r="D155" t="s">
        <v>449</v>
      </c>
      <c r="E155" t="s">
        <v>450</v>
      </c>
      <c r="F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1</v>
      </c>
      <c r="N155">
        <v>0</v>
      </c>
      <c r="P155">
        <v>0</v>
      </c>
      <c r="Q155">
        <v>0</v>
      </c>
    </row>
    <row r="156" spans="1:17" ht="14.35" customHeight="1">
      <c r="A156" t="s">
        <v>451</v>
      </c>
      <c r="B156" s="1" t="s">
        <v>890</v>
      </c>
      <c r="C156">
        <v>1</v>
      </c>
      <c r="D156" t="s">
        <v>451</v>
      </c>
      <c r="E156" t="s">
        <v>452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7" ht="14.35" customHeight="1">
      <c r="A157" t="s">
        <v>453</v>
      </c>
      <c r="B157" s="1" t="s">
        <v>891</v>
      </c>
      <c r="C157">
        <v>2</v>
      </c>
      <c r="D157" t="s">
        <v>453</v>
      </c>
      <c r="E157" t="s">
        <v>454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ht="14.35" customHeight="1">
      <c r="A158" t="s">
        <v>455</v>
      </c>
      <c r="B158" s="1" t="s">
        <v>892</v>
      </c>
      <c r="C158">
        <v>2</v>
      </c>
      <c r="D158" t="s">
        <v>455</v>
      </c>
      <c r="E158" t="s">
        <v>456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ht="14.35" customHeight="1">
      <c r="A159" t="s">
        <v>457</v>
      </c>
      <c r="B159" s="1" t="s">
        <v>893</v>
      </c>
      <c r="C159">
        <v>0</v>
      </c>
      <c r="D159" t="s">
        <v>457</v>
      </c>
      <c r="E159" t="s">
        <v>458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ht="14.35" customHeight="1">
      <c r="A160" t="s">
        <v>459</v>
      </c>
      <c r="B160" s="1" t="s">
        <v>894</v>
      </c>
      <c r="C160">
        <v>1</v>
      </c>
      <c r="D160" t="s">
        <v>459</v>
      </c>
      <c r="E160" t="s">
        <v>460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ht="14.35" customHeight="1">
      <c r="A161" t="s">
        <v>461</v>
      </c>
      <c r="B161" s="1" t="s">
        <v>895</v>
      </c>
      <c r="C161">
        <v>2</v>
      </c>
      <c r="D161" t="s">
        <v>461</v>
      </c>
      <c r="E161" t="s">
        <v>462</v>
      </c>
      <c r="F161">
        <v>0</v>
      </c>
      <c r="G161">
        <v>0</v>
      </c>
      <c r="H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7" ht="14.35" customHeight="1">
      <c r="A162" t="s">
        <v>463</v>
      </c>
      <c r="B162" s="1" t="s">
        <v>896</v>
      </c>
      <c r="C162">
        <v>0</v>
      </c>
      <c r="D162" t="s">
        <v>463</v>
      </c>
      <c r="E162" t="s">
        <v>464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ht="14.35" customHeight="1">
      <c r="A163" t="s">
        <v>465</v>
      </c>
      <c r="B163" s="1" t="s">
        <v>897</v>
      </c>
      <c r="C163">
        <v>2</v>
      </c>
      <c r="D163" t="s">
        <v>465</v>
      </c>
      <c r="E163" t="s">
        <v>466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ht="14.35" customHeight="1">
      <c r="A164" t="s">
        <v>467</v>
      </c>
      <c r="B164" s="1" t="s">
        <v>898</v>
      </c>
      <c r="C164">
        <v>1</v>
      </c>
      <c r="D164" t="s">
        <v>467</v>
      </c>
      <c r="E164" t="s">
        <v>468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ht="14.35" customHeight="1">
      <c r="A165" t="s">
        <v>469</v>
      </c>
      <c r="B165" s="1" t="s">
        <v>899</v>
      </c>
      <c r="C165">
        <v>1</v>
      </c>
      <c r="D165" t="s">
        <v>469</v>
      </c>
      <c r="E165" t="s">
        <v>470</v>
      </c>
      <c r="F165">
        <v>0</v>
      </c>
      <c r="H165">
        <v>0</v>
      </c>
      <c r="J165">
        <v>0</v>
      </c>
      <c r="K165">
        <v>0</v>
      </c>
      <c r="N165">
        <v>0</v>
      </c>
      <c r="O165">
        <v>1</v>
      </c>
      <c r="P165">
        <v>0</v>
      </c>
    </row>
    <row r="166" spans="1:17" ht="14.35" customHeight="1">
      <c r="A166" t="s">
        <v>471</v>
      </c>
      <c r="B166" s="1" t="s">
        <v>900</v>
      </c>
      <c r="C166">
        <v>2</v>
      </c>
      <c r="D166" t="s">
        <v>471</v>
      </c>
      <c r="E166" t="s">
        <v>472</v>
      </c>
      <c r="F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N166">
        <v>0</v>
      </c>
      <c r="O166">
        <v>0</v>
      </c>
      <c r="P166">
        <v>1</v>
      </c>
      <c r="Q166">
        <v>0</v>
      </c>
    </row>
    <row r="167" spans="1:17" ht="14.35" customHeight="1">
      <c r="A167" t="s">
        <v>473</v>
      </c>
      <c r="B167" s="1" t="s">
        <v>901</v>
      </c>
      <c r="C167">
        <v>3</v>
      </c>
      <c r="D167" t="s">
        <v>473</v>
      </c>
      <c r="E167" t="s">
        <v>474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ht="14.35" customHeight="1">
      <c r="A168" t="s">
        <v>475</v>
      </c>
      <c r="B168" s="1" t="s">
        <v>902</v>
      </c>
      <c r="C168">
        <v>2</v>
      </c>
      <c r="D168" t="s">
        <v>475</v>
      </c>
      <c r="E168" t="s">
        <v>476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ht="14.35" customHeight="1">
      <c r="A169" t="s">
        <v>477</v>
      </c>
      <c r="B169" s="1" t="s">
        <v>903</v>
      </c>
      <c r="C169">
        <v>0</v>
      </c>
      <c r="D169" t="s">
        <v>477</v>
      </c>
      <c r="E169" t="s">
        <v>478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ht="14.35" customHeight="1">
      <c r="A170" t="s">
        <v>479</v>
      </c>
      <c r="B170" s="1" t="s">
        <v>904</v>
      </c>
      <c r="C170">
        <v>2</v>
      </c>
      <c r="D170" t="s">
        <v>479</v>
      </c>
      <c r="E170" t="s">
        <v>480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ht="14.35" customHeight="1">
      <c r="A171" t="s">
        <v>481</v>
      </c>
      <c r="B171" s="1" t="s">
        <v>905</v>
      </c>
      <c r="C171">
        <v>0</v>
      </c>
      <c r="D171" t="s">
        <v>481</v>
      </c>
      <c r="E171" t="s">
        <v>482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ht="14.35" customHeight="1">
      <c r="A172" t="s">
        <v>483</v>
      </c>
      <c r="B172" s="1" t="s">
        <v>906</v>
      </c>
      <c r="C172">
        <v>1</v>
      </c>
      <c r="D172" t="s">
        <v>483</v>
      </c>
      <c r="E172" t="s">
        <v>484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ht="14.35" customHeight="1">
      <c r="A173" t="s">
        <v>485</v>
      </c>
      <c r="B173" s="1" t="s">
        <v>907</v>
      </c>
      <c r="C173">
        <v>2</v>
      </c>
      <c r="D173" t="s">
        <v>485</v>
      </c>
      <c r="E173" t="s">
        <v>486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1</v>
      </c>
      <c r="M173">
        <v>0</v>
      </c>
      <c r="N173">
        <v>0</v>
      </c>
      <c r="P173">
        <v>1</v>
      </c>
      <c r="Q173">
        <v>0</v>
      </c>
    </row>
    <row r="174" spans="1:17" ht="14.35" customHeight="1">
      <c r="A174" t="s">
        <v>487</v>
      </c>
      <c r="B174" s="1" t="s">
        <v>908</v>
      </c>
      <c r="C174">
        <v>3</v>
      </c>
      <c r="D174" t="s">
        <v>487</v>
      </c>
      <c r="E174" t="s">
        <v>488</v>
      </c>
      <c r="F174">
        <v>0</v>
      </c>
      <c r="H174">
        <v>0</v>
      </c>
      <c r="J174">
        <v>0</v>
      </c>
      <c r="K174">
        <v>0</v>
      </c>
      <c r="N174">
        <v>0</v>
      </c>
    </row>
    <row r="175" spans="1:17" ht="14.35" customHeight="1">
      <c r="A175" t="s">
        <v>489</v>
      </c>
      <c r="B175" s="1" t="s">
        <v>909</v>
      </c>
      <c r="C175">
        <v>2</v>
      </c>
      <c r="D175" t="s">
        <v>489</v>
      </c>
      <c r="E175" t="s">
        <v>490</v>
      </c>
      <c r="F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P175">
        <v>0</v>
      </c>
    </row>
    <row r="176" spans="1:17" ht="14.35" customHeight="1">
      <c r="A176" t="s">
        <v>491</v>
      </c>
      <c r="B176" s="1" t="s">
        <v>910</v>
      </c>
      <c r="C176">
        <v>1</v>
      </c>
      <c r="D176" t="s">
        <v>491</v>
      </c>
      <c r="E176" t="s">
        <v>492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ht="14.35" customHeight="1">
      <c r="A177" t="s">
        <v>493</v>
      </c>
      <c r="B177" s="1" t="s">
        <v>911</v>
      </c>
      <c r="C177">
        <v>0</v>
      </c>
      <c r="D177" t="s">
        <v>493</v>
      </c>
      <c r="E177" t="s">
        <v>494</v>
      </c>
      <c r="F177">
        <v>0</v>
      </c>
      <c r="H177">
        <v>0</v>
      </c>
      <c r="I177">
        <v>0</v>
      </c>
      <c r="J177">
        <v>0</v>
      </c>
      <c r="L177">
        <v>0</v>
      </c>
      <c r="N177">
        <v>0</v>
      </c>
      <c r="O177">
        <v>0</v>
      </c>
      <c r="P177">
        <v>0</v>
      </c>
      <c r="Q177">
        <v>1</v>
      </c>
    </row>
    <row r="178" spans="1:17" ht="14.35" customHeight="1">
      <c r="A178" t="s">
        <v>495</v>
      </c>
      <c r="B178" s="1" t="s">
        <v>912</v>
      </c>
      <c r="C178">
        <v>0</v>
      </c>
      <c r="D178" t="s">
        <v>495</v>
      </c>
      <c r="E178" t="s">
        <v>496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ht="14.35" customHeight="1">
      <c r="A179" t="s">
        <v>497</v>
      </c>
      <c r="B179" s="1" t="s">
        <v>913</v>
      </c>
      <c r="C179">
        <v>1</v>
      </c>
      <c r="D179" t="s">
        <v>497</v>
      </c>
      <c r="E179" t="s">
        <v>498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ht="14.35" customHeight="1">
      <c r="A180" t="s">
        <v>499</v>
      </c>
      <c r="B180" s="1" t="s">
        <v>914</v>
      </c>
      <c r="C180">
        <v>3</v>
      </c>
      <c r="D180" t="s">
        <v>499</v>
      </c>
      <c r="E180" t="s">
        <v>500</v>
      </c>
      <c r="F180">
        <v>0</v>
      </c>
      <c r="G180">
        <v>0</v>
      </c>
      <c r="I180">
        <v>1</v>
      </c>
      <c r="J180">
        <v>1</v>
      </c>
      <c r="K180">
        <v>0</v>
      </c>
      <c r="M180">
        <v>0</v>
      </c>
      <c r="N180">
        <v>0</v>
      </c>
      <c r="P180">
        <v>0</v>
      </c>
    </row>
    <row r="181" spans="1:17" ht="14.35" customHeight="1">
      <c r="A181" t="s">
        <v>501</v>
      </c>
      <c r="B181" s="1" t="s">
        <v>915</v>
      </c>
      <c r="C181">
        <v>3</v>
      </c>
      <c r="D181" t="s">
        <v>501</v>
      </c>
      <c r="E181" t="s">
        <v>502</v>
      </c>
      <c r="F181">
        <v>0</v>
      </c>
      <c r="G181">
        <v>0</v>
      </c>
      <c r="H181">
        <v>0</v>
      </c>
      <c r="J181">
        <v>0</v>
      </c>
      <c r="K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ht="14.35" customHeight="1">
      <c r="A182" t="s">
        <v>503</v>
      </c>
      <c r="B182" s="1" t="s">
        <v>916</v>
      </c>
      <c r="C182">
        <v>2</v>
      </c>
      <c r="D182" t="s">
        <v>503</v>
      </c>
      <c r="E182" t="s">
        <v>504</v>
      </c>
      <c r="F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ht="14.35" customHeight="1">
      <c r="A183" t="s">
        <v>505</v>
      </c>
      <c r="B183" s="1" t="s">
        <v>917</v>
      </c>
      <c r="C183">
        <v>2</v>
      </c>
      <c r="D183" t="s">
        <v>505</v>
      </c>
      <c r="E183" t="s">
        <v>506</v>
      </c>
      <c r="F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ht="14.35" customHeight="1">
      <c r="A184" t="s">
        <v>507</v>
      </c>
      <c r="B184" s="1" t="s">
        <v>918</v>
      </c>
      <c r="C184">
        <v>0</v>
      </c>
      <c r="D184" t="s">
        <v>507</v>
      </c>
      <c r="E184" t="s">
        <v>508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ht="14.35" customHeight="1">
      <c r="A185" t="s">
        <v>509</v>
      </c>
      <c r="B185" s="1" t="s">
        <v>919</v>
      </c>
      <c r="C185">
        <v>1</v>
      </c>
      <c r="D185" t="s">
        <v>509</v>
      </c>
      <c r="E185" t="s">
        <v>510</v>
      </c>
      <c r="F185">
        <v>0</v>
      </c>
      <c r="I185">
        <v>1</v>
      </c>
      <c r="J185">
        <v>0</v>
      </c>
      <c r="K185">
        <v>1</v>
      </c>
      <c r="L185">
        <v>1</v>
      </c>
      <c r="M185">
        <v>0</v>
      </c>
      <c r="N185">
        <v>1</v>
      </c>
      <c r="P185">
        <v>0</v>
      </c>
    </row>
    <row r="186" spans="1:17" ht="14.35" customHeight="1">
      <c r="A186" t="s">
        <v>511</v>
      </c>
      <c r="B186" s="1" t="s">
        <v>920</v>
      </c>
      <c r="C186">
        <v>0</v>
      </c>
      <c r="D186" t="s">
        <v>511</v>
      </c>
      <c r="E186" t="s">
        <v>512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O186">
        <v>0</v>
      </c>
      <c r="P186">
        <v>0</v>
      </c>
      <c r="Q186">
        <v>0</v>
      </c>
    </row>
    <row r="187" spans="1:17" ht="14.35" customHeight="1">
      <c r="A187" t="s">
        <v>513</v>
      </c>
      <c r="B187" s="1" t="s">
        <v>921</v>
      </c>
      <c r="C187">
        <v>2</v>
      </c>
      <c r="D187" t="s">
        <v>513</v>
      </c>
      <c r="E187" t="s">
        <v>514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M187">
        <v>0</v>
      </c>
      <c r="N187">
        <v>0</v>
      </c>
      <c r="P187">
        <v>0</v>
      </c>
    </row>
    <row r="188" spans="1:17" ht="14.35" customHeight="1">
      <c r="A188" t="s">
        <v>515</v>
      </c>
      <c r="B188" s="1" t="s">
        <v>922</v>
      </c>
      <c r="C188">
        <v>1</v>
      </c>
      <c r="D188" t="s">
        <v>515</v>
      </c>
      <c r="E188" t="s">
        <v>516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ht="14.35" customHeight="1">
      <c r="A189" t="s">
        <v>517</v>
      </c>
      <c r="B189" s="1" t="s">
        <v>923</v>
      </c>
      <c r="C189">
        <v>1</v>
      </c>
      <c r="D189" t="s">
        <v>517</v>
      </c>
      <c r="E189" t="s">
        <v>518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7" ht="14.35" customHeight="1">
      <c r="A190" t="s">
        <v>519</v>
      </c>
      <c r="B190" s="1" t="s">
        <v>924</v>
      </c>
      <c r="C190">
        <v>3</v>
      </c>
      <c r="D190" t="s">
        <v>519</v>
      </c>
      <c r="E190" t="s">
        <v>520</v>
      </c>
      <c r="F190">
        <v>0</v>
      </c>
      <c r="I190">
        <v>0</v>
      </c>
      <c r="J190">
        <v>0</v>
      </c>
      <c r="L190">
        <v>1</v>
      </c>
      <c r="O190">
        <v>1</v>
      </c>
      <c r="P190">
        <v>0</v>
      </c>
    </row>
    <row r="191" spans="1:17" ht="14.35" customHeight="1">
      <c r="A191" t="s">
        <v>521</v>
      </c>
      <c r="B191" s="1" t="s">
        <v>925</v>
      </c>
      <c r="C191">
        <v>1</v>
      </c>
      <c r="D191" t="s">
        <v>521</v>
      </c>
      <c r="E191" t="s">
        <v>522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ht="14.35" customHeight="1">
      <c r="A192" t="s">
        <v>523</v>
      </c>
      <c r="B192" s="1" t="s">
        <v>926</v>
      </c>
      <c r="C192">
        <v>2</v>
      </c>
      <c r="D192" t="s">
        <v>523</v>
      </c>
      <c r="E192" t="s">
        <v>524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P192">
        <v>0</v>
      </c>
      <c r="Q192">
        <v>0</v>
      </c>
    </row>
    <row r="193" spans="1:17" ht="14.35" customHeight="1">
      <c r="A193" t="s">
        <v>525</v>
      </c>
      <c r="B193" s="1" t="s">
        <v>927</v>
      </c>
      <c r="C193">
        <v>2</v>
      </c>
      <c r="D193" t="s">
        <v>525</v>
      </c>
      <c r="E193" t="s">
        <v>526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</row>
    <row r="194" spans="1:17" ht="14.35" customHeight="1">
      <c r="A194" t="s">
        <v>527</v>
      </c>
      <c r="B194" s="1" t="s">
        <v>928</v>
      </c>
      <c r="C194">
        <v>1</v>
      </c>
      <c r="D194" t="s">
        <v>527</v>
      </c>
      <c r="E194" t="s">
        <v>528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ht="14.35" customHeight="1">
      <c r="A195" t="s">
        <v>529</v>
      </c>
      <c r="B195" s="1" t="s">
        <v>929</v>
      </c>
      <c r="C195">
        <v>2</v>
      </c>
      <c r="D195" t="s">
        <v>529</v>
      </c>
      <c r="E195" t="s">
        <v>530</v>
      </c>
      <c r="F195">
        <v>0</v>
      </c>
      <c r="H195">
        <v>0</v>
      </c>
      <c r="I195">
        <v>0</v>
      </c>
      <c r="J195">
        <v>0</v>
      </c>
      <c r="K195">
        <v>0</v>
      </c>
      <c r="M195">
        <v>0</v>
      </c>
      <c r="N195">
        <v>0</v>
      </c>
      <c r="O195">
        <v>1</v>
      </c>
      <c r="Q195">
        <v>1</v>
      </c>
    </row>
    <row r="196" spans="1:17" ht="14.35" customHeight="1">
      <c r="A196" t="s">
        <v>531</v>
      </c>
      <c r="B196" s="1" t="s">
        <v>930</v>
      </c>
      <c r="C196">
        <v>3</v>
      </c>
      <c r="D196" t="s">
        <v>531</v>
      </c>
      <c r="E196" t="s">
        <v>532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7" ht="14.35" customHeight="1">
      <c r="A197" t="s">
        <v>533</v>
      </c>
      <c r="B197" s="1" t="s">
        <v>931</v>
      </c>
      <c r="C197">
        <v>0</v>
      </c>
      <c r="D197" t="s">
        <v>533</v>
      </c>
      <c r="E197" t="s">
        <v>534</v>
      </c>
      <c r="F197">
        <v>0</v>
      </c>
      <c r="G197">
        <v>0</v>
      </c>
      <c r="H197">
        <v>0</v>
      </c>
      <c r="I197">
        <v>0</v>
      </c>
      <c r="J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7" ht="14.35" customHeight="1">
      <c r="A198" t="s">
        <v>535</v>
      </c>
      <c r="B198" s="1" t="s">
        <v>932</v>
      </c>
      <c r="C198">
        <v>4</v>
      </c>
      <c r="D198" t="s">
        <v>535</v>
      </c>
      <c r="E198" t="s">
        <v>536</v>
      </c>
      <c r="F198">
        <v>0</v>
      </c>
      <c r="H198">
        <v>0</v>
      </c>
      <c r="J198">
        <v>0</v>
      </c>
      <c r="K198">
        <v>0</v>
      </c>
      <c r="M198">
        <v>0</v>
      </c>
      <c r="N198">
        <v>0</v>
      </c>
      <c r="P198">
        <v>0</v>
      </c>
    </row>
    <row r="199" spans="1:17" ht="14.35" customHeight="1">
      <c r="A199" t="s">
        <v>537</v>
      </c>
      <c r="B199" s="1" t="s">
        <v>933</v>
      </c>
      <c r="C199">
        <v>2</v>
      </c>
      <c r="D199" t="s">
        <v>537</v>
      </c>
      <c r="E199" t="s">
        <v>538</v>
      </c>
      <c r="F199">
        <v>0</v>
      </c>
      <c r="G199">
        <v>0</v>
      </c>
      <c r="H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ht="14.35" customHeight="1">
      <c r="A200" t="s">
        <v>539</v>
      </c>
      <c r="B200" s="1" t="s">
        <v>934</v>
      </c>
      <c r="C200">
        <v>1</v>
      </c>
      <c r="D200" t="s">
        <v>539</v>
      </c>
      <c r="E200" t="s">
        <v>540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P200">
        <v>0</v>
      </c>
      <c r="Q200">
        <v>0</v>
      </c>
    </row>
    <row r="201" spans="1:17" ht="14.35" customHeight="1">
      <c r="A201" t="s">
        <v>541</v>
      </c>
      <c r="B201" s="1" t="s">
        <v>935</v>
      </c>
      <c r="C201">
        <v>2</v>
      </c>
      <c r="D201" t="s">
        <v>541</v>
      </c>
      <c r="E201" t="s">
        <v>542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</row>
    <row r="202" spans="1:17" ht="14.35" customHeight="1">
      <c r="A202" t="s">
        <v>543</v>
      </c>
      <c r="B202" s="1" t="s">
        <v>936</v>
      </c>
      <c r="C202">
        <v>2</v>
      </c>
      <c r="D202" t="s">
        <v>543</v>
      </c>
      <c r="E202" t="s">
        <v>544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ht="14.35" customHeight="1">
      <c r="A203" t="s">
        <v>545</v>
      </c>
      <c r="B203" s="1" t="s">
        <v>937</v>
      </c>
      <c r="C203">
        <v>3</v>
      </c>
      <c r="D203" t="s">
        <v>545</v>
      </c>
      <c r="E203" t="s">
        <v>546</v>
      </c>
      <c r="F203">
        <v>0</v>
      </c>
      <c r="G203">
        <v>0</v>
      </c>
      <c r="H203">
        <v>0</v>
      </c>
      <c r="I203">
        <v>0</v>
      </c>
      <c r="J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</row>
    <row r="204" spans="1:17" ht="14.35" customHeight="1">
      <c r="A204" t="s">
        <v>547</v>
      </c>
      <c r="B204" s="1" t="s">
        <v>938</v>
      </c>
      <c r="C204">
        <v>3</v>
      </c>
      <c r="D204" t="s">
        <v>547</v>
      </c>
      <c r="E204" t="s">
        <v>548</v>
      </c>
      <c r="F204">
        <v>0</v>
      </c>
      <c r="G204">
        <v>0</v>
      </c>
      <c r="H204">
        <v>0</v>
      </c>
      <c r="J204">
        <v>0</v>
      </c>
      <c r="K204">
        <v>0</v>
      </c>
      <c r="M204">
        <v>0</v>
      </c>
      <c r="N204">
        <v>0</v>
      </c>
      <c r="O204">
        <v>0</v>
      </c>
      <c r="P204">
        <v>1</v>
      </c>
      <c r="Q204">
        <v>0</v>
      </c>
    </row>
    <row r="205" spans="1:17" ht="14.35" customHeight="1">
      <c r="A205" t="s">
        <v>549</v>
      </c>
      <c r="B205" s="1" t="s">
        <v>939</v>
      </c>
      <c r="C205">
        <v>2</v>
      </c>
      <c r="D205" t="s">
        <v>549</v>
      </c>
      <c r="E205" t="s">
        <v>550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ht="14.35" customHeight="1">
      <c r="A206" t="s">
        <v>551</v>
      </c>
      <c r="B206" s="1" t="s">
        <v>940</v>
      </c>
      <c r="C206">
        <v>3</v>
      </c>
      <c r="D206" t="s">
        <v>551</v>
      </c>
      <c r="E206" t="s">
        <v>552</v>
      </c>
      <c r="F206">
        <v>0</v>
      </c>
      <c r="G206">
        <v>0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</row>
    <row r="207" spans="1:17" ht="14.35" customHeight="1">
      <c r="A207" t="s">
        <v>553</v>
      </c>
      <c r="B207" s="1" t="s">
        <v>941</v>
      </c>
      <c r="C207">
        <v>2</v>
      </c>
      <c r="D207" t="s">
        <v>553</v>
      </c>
      <c r="E207" t="s">
        <v>554</v>
      </c>
      <c r="F207">
        <v>0</v>
      </c>
      <c r="G207">
        <v>0</v>
      </c>
      <c r="H207">
        <v>0</v>
      </c>
      <c r="I207">
        <v>0</v>
      </c>
      <c r="J207">
        <v>0</v>
      </c>
      <c r="L207">
        <v>0</v>
      </c>
      <c r="N207">
        <v>0</v>
      </c>
      <c r="O207">
        <v>0</v>
      </c>
      <c r="P207">
        <v>0</v>
      </c>
      <c r="Q207">
        <v>0</v>
      </c>
    </row>
    <row r="208" spans="1:17" ht="14.35" customHeight="1">
      <c r="A208" t="s">
        <v>555</v>
      </c>
      <c r="B208" s="1" t="s">
        <v>942</v>
      </c>
      <c r="C208">
        <v>2</v>
      </c>
      <c r="D208" t="s">
        <v>555</v>
      </c>
      <c r="E208" t="s">
        <v>556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P208">
        <v>0</v>
      </c>
      <c r="Q208">
        <v>0</v>
      </c>
    </row>
    <row r="209" spans="1:17" ht="14.35" customHeight="1">
      <c r="A209" t="s">
        <v>557</v>
      </c>
      <c r="B209" s="1" t="s">
        <v>943</v>
      </c>
      <c r="C209">
        <v>1</v>
      </c>
      <c r="D209" t="s">
        <v>557</v>
      </c>
      <c r="E209" t="s">
        <v>558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ht="14.35" customHeight="1">
      <c r="A210" t="s">
        <v>559</v>
      </c>
      <c r="B210" s="1" t="s">
        <v>944</v>
      </c>
      <c r="C210">
        <v>3</v>
      </c>
      <c r="D210" t="s">
        <v>559</v>
      </c>
      <c r="E210" t="s">
        <v>560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ht="14.35" customHeight="1">
      <c r="A211" t="s">
        <v>561</v>
      </c>
      <c r="B211" s="1" t="s">
        <v>945</v>
      </c>
      <c r="C211">
        <v>0</v>
      </c>
      <c r="D211" t="s">
        <v>561</v>
      </c>
      <c r="E211" t="s">
        <v>562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ht="14.35" customHeight="1">
      <c r="A212" t="s">
        <v>563</v>
      </c>
      <c r="B212" s="1" t="s">
        <v>946</v>
      </c>
      <c r="C212">
        <v>0</v>
      </c>
      <c r="D212" t="s">
        <v>563</v>
      </c>
      <c r="E212" t="s">
        <v>564</v>
      </c>
      <c r="F212">
        <v>1</v>
      </c>
      <c r="G212">
        <v>0</v>
      </c>
      <c r="H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7" ht="14.35" customHeight="1">
      <c r="A213" t="s">
        <v>565</v>
      </c>
      <c r="B213" s="1" t="s">
        <v>947</v>
      </c>
      <c r="C213">
        <v>4</v>
      </c>
      <c r="D213" t="s">
        <v>565</v>
      </c>
      <c r="E213" t="s">
        <v>566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7" ht="14.35" customHeight="1">
      <c r="A214" t="s">
        <v>567</v>
      </c>
      <c r="B214" s="1" t="s">
        <v>948</v>
      </c>
      <c r="C214">
        <v>1</v>
      </c>
      <c r="D214" t="s">
        <v>567</v>
      </c>
      <c r="E214" t="s">
        <v>568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ht="14.35" customHeight="1">
      <c r="A215" t="s">
        <v>569</v>
      </c>
      <c r="B215" s="1" t="s">
        <v>949</v>
      </c>
      <c r="C215">
        <v>2</v>
      </c>
      <c r="D215" t="s">
        <v>569</v>
      </c>
      <c r="E215" t="s">
        <v>570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ht="14.35" customHeight="1">
      <c r="A216" t="s">
        <v>571</v>
      </c>
      <c r="B216" s="1" t="s">
        <v>950</v>
      </c>
      <c r="C216">
        <v>3</v>
      </c>
      <c r="D216" t="s">
        <v>571</v>
      </c>
      <c r="E216" t="s">
        <v>572</v>
      </c>
      <c r="F216">
        <v>0</v>
      </c>
      <c r="H216">
        <v>0</v>
      </c>
      <c r="I216">
        <v>0</v>
      </c>
      <c r="J216">
        <v>0</v>
      </c>
      <c r="M216">
        <v>0</v>
      </c>
      <c r="N216">
        <v>0</v>
      </c>
      <c r="Q216">
        <v>0</v>
      </c>
    </row>
    <row r="217" spans="1:17" ht="14.35" customHeight="1">
      <c r="A217" t="s">
        <v>573</v>
      </c>
      <c r="B217" s="1" t="s">
        <v>951</v>
      </c>
      <c r="C217">
        <v>2</v>
      </c>
      <c r="D217" t="s">
        <v>573</v>
      </c>
      <c r="E217" t="s">
        <v>574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P217">
        <v>0</v>
      </c>
      <c r="Q217">
        <v>1</v>
      </c>
    </row>
    <row r="218" spans="1:17" ht="14.35" customHeight="1">
      <c r="A218" t="s">
        <v>575</v>
      </c>
      <c r="B218" s="1" t="s">
        <v>952</v>
      </c>
      <c r="C218">
        <v>1</v>
      </c>
      <c r="D218" t="s">
        <v>575</v>
      </c>
      <c r="E218" t="s">
        <v>576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ht="14.35" customHeight="1">
      <c r="A219" t="s">
        <v>577</v>
      </c>
      <c r="B219" s="1" t="s">
        <v>953</v>
      </c>
      <c r="C219">
        <v>2</v>
      </c>
      <c r="D219" t="s">
        <v>577</v>
      </c>
      <c r="E219" t="s">
        <v>578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ht="14.35" customHeight="1">
      <c r="A220" t="s">
        <v>579</v>
      </c>
      <c r="B220" s="1" t="s">
        <v>954</v>
      </c>
      <c r="C220">
        <v>1</v>
      </c>
      <c r="D220" t="s">
        <v>579</v>
      </c>
      <c r="E220" t="s">
        <v>580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P220">
        <v>0</v>
      </c>
      <c r="Q220">
        <v>0</v>
      </c>
    </row>
    <row r="221" spans="1:17" ht="14.35" customHeight="1">
      <c r="A221" t="s">
        <v>581</v>
      </c>
      <c r="B221" s="1" t="s">
        <v>955</v>
      </c>
      <c r="C221">
        <v>0</v>
      </c>
      <c r="D221" t="s">
        <v>581</v>
      </c>
      <c r="E221" t="s">
        <v>582</v>
      </c>
      <c r="F221">
        <v>0</v>
      </c>
      <c r="G221">
        <v>0</v>
      </c>
      <c r="H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ht="14.35" customHeight="1">
      <c r="A222" t="s">
        <v>583</v>
      </c>
      <c r="B222" s="1" t="s">
        <v>956</v>
      </c>
      <c r="C222">
        <v>2</v>
      </c>
      <c r="D222" t="s">
        <v>583</v>
      </c>
      <c r="E222" t="s">
        <v>584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O222">
        <v>0</v>
      </c>
      <c r="P222">
        <v>0</v>
      </c>
      <c r="Q222">
        <v>0</v>
      </c>
    </row>
    <row r="223" spans="1:17" ht="14.35" customHeight="1">
      <c r="A223" t="s">
        <v>585</v>
      </c>
      <c r="B223" s="1" t="s">
        <v>957</v>
      </c>
      <c r="C223">
        <v>0</v>
      </c>
      <c r="D223" t="s">
        <v>585</v>
      </c>
      <c r="E223" t="s">
        <v>586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ht="14.35" customHeight="1">
      <c r="A224" t="s">
        <v>587</v>
      </c>
      <c r="B224" s="1" t="s">
        <v>958</v>
      </c>
      <c r="C224">
        <v>3</v>
      </c>
      <c r="D224" t="s">
        <v>587</v>
      </c>
      <c r="E224" t="s">
        <v>588</v>
      </c>
      <c r="F224">
        <v>0</v>
      </c>
      <c r="G224">
        <v>0</v>
      </c>
      <c r="H224">
        <v>1</v>
      </c>
      <c r="I224">
        <v>0</v>
      </c>
      <c r="J224">
        <v>0</v>
      </c>
      <c r="L224">
        <v>1</v>
      </c>
      <c r="M224">
        <v>0</v>
      </c>
      <c r="N224">
        <v>0</v>
      </c>
      <c r="P224">
        <v>0</v>
      </c>
    </row>
    <row r="225" spans="1:17" ht="14.35" customHeight="1">
      <c r="A225" t="s">
        <v>589</v>
      </c>
      <c r="B225" s="1" t="s">
        <v>959</v>
      </c>
      <c r="C225">
        <v>2</v>
      </c>
      <c r="D225" t="s">
        <v>589</v>
      </c>
      <c r="E225" t="s">
        <v>590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ht="14.35" customHeight="1">
      <c r="A226" t="s">
        <v>591</v>
      </c>
      <c r="B226" s="1" t="s">
        <v>960</v>
      </c>
      <c r="C226">
        <v>1</v>
      </c>
      <c r="D226" t="s">
        <v>591</v>
      </c>
      <c r="E226" t="s">
        <v>592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M226">
        <v>0</v>
      </c>
      <c r="O226">
        <v>0</v>
      </c>
      <c r="P226">
        <v>1</v>
      </c>
    </row>
    <row r="227" spans="1:17" ht="14.35" customHeight="1">
      <c r="A227" t="s">
        <v>593</v>
      </c>
      <c r="B227" s="1" t="s">
        <v>961</v>
      </c>
      <c r="C227">
        <v>3</v>
      </c>
      <c r="D227" t="s">
        <v>593</v>
      </c>
      <c r="E227" t="s">
        <v>594</v>
      </c>
      <c r="F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1</v>
      </c>
      <c r="P227">
        <v>0</v>
      </c>
    </row>
    <row r="228" spans="1:17" ht="14.35" customHeight="1">
      <c r="A228" t="s">
        <v>595</v>
      </c>
      <c r="B228" s="1" t="s">
        <v>962</v>
      </c>
      <c r="C228">
        <v>4</v>
      </c>
      <c r="D228" t="s">
        <v>595</v>
      </c>
      <c r="E228" t="s">
        <v>596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ht="14.35" customHeight="1">
      <c r="A229" t="s">
        <v>597</v>
      </c>
      <c r="B229" s="1" t="s">
        <v>963</v>
      </c>
      <c r="C229">
        <v>1</v>
      </c>
      <c r="D229" t="s">
        <v>597</v>
      </c>
      <c r="E229" t="s">
        <v>598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ht="14.35" customHeight="1">
      <c r="A230" t="s">
        <v>599</v>
      </c>
      <c r="B230" s="1" t="s">
        <v>964</v>
      </c>
      <c r="C230">
        <v>4</v>
      </c>
      <c r="D230" t="s">
        <v>599</v>
      </c>
      <c r="E230" t="s">
        <v>600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1</v>
      </c>
      <c r="O230">
        <v>1</v>
      </c>
      <c r="P230">
        <v>0</v>
      </c>
    </row>
    <row r="231" spans="1:17" ht="14.35" customHeight="1">
      <c r="A231" t="s">
        <v>601</v>
      </c>
      <c r="B231" s="1" t="s">
        <v>965</v>
      </c>
      <c r="C231">
        <v>2</v>
      </c>
      <c r="D231" t="s">
        <v>601</v>
      </c>
      <c r="E231" t="s">
        <v>602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ht="14.35" customHeight="1">
      <c r="A232" t="s">
        <v>603</v>
      </c>
      <c r="B232" s="1" t="s">
        <v>966</v>
      </c>
      <c r="C232">
        <v>1</v>
      </c>
      <c r="D232" t="s">
        <v>603</v>
      </c>
      <c r="E232" t="s">
        <v>604</v>
      </c>
      <c r="F232">
        <v>0</v>
      </c>
      <c r="G232">
        <v>0</v>
      </c>
      <c r="H232">
        <v>0</v>
      </c>
      <c r="I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ht="14.35" customHeight="1">
      <c r="A233" t="s">
        <v>605</v>
      </c>
      <c r="B233" s="1" t="s">
        <v>967</v>
      </c>
      <c r="C233">
        <v>0</v>
      </c>
      <c r="D233" t="s">
        <v>605</v>
      </c>
      <c r="E233" t="s">
        <v>606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ht="14.35" customHeight="1">
      <c r="A234" t="s">
        <v>607</v>
      </c>
      <c r="B234" s="1" t="s">
        <v>968</v>
      </c>
      <c r="C234">
        <v>0</v>
      </c>
      <c r="D234" t="s">
        <v>607</v>
      </c>
      <c r="E234" t="s">
        <v>608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ht="14.35" customHeight="1">
      <c r="A235" t="s">
        <v>609</v>
      </c>
      <c r="B235" s="1" t="s">
        <v>969</v>
      </c>
      <c r="C235">
        <v>0</v>
      </c>
      <c r="D235" t="s">
        <v>609</v>
      </c>
      <c r="E235" t="s">
        <v>610</v>
      </c>
      <c r="F235">
        <v>0</v>
      </c>
      <c r="G235">
        <v>0</v>
      </c>
      <c r="H235">
        <v>0</v>
      </c>
      <c r="I235">
        <v>1</v>
      </c>
      <c r="J235">
        <v>0</v>
      </c>
      <c r="M235">
        <v>1</v>
      </c>
      <c r="N235">
        <v>0</v>
      </c>
      <c r="O235">
        <v>0</v>
      </c>
      <c r="P235">
        <v>0</v>
      </c>
      <c r="Q235">
        <v>0</v>
      </c>
    </row>
    <row r="236" spans="1:17" ht="14.35" customHeight="1">
      <c r="A236" t="s">
        <v>611</v>
      </c>
      <c r="B236" s="1" t="s">
        <v>970</v>
      </c>
      <c r="C236">
        <v>2</v>
      </c>
      <c r="D236" t="s">
        <v>611</v>
      </c>
      <c r="E236" t="s">
        <v>612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M236">
        <v>0</v>
      </c>
      <c r="N236">
        <v>0</v>
      </c>
      <c r="P236">
        <v>0</v>
      </c>
    </row>
    <row r="237" spans="1:17" ht="14.35" customHeight="1">
      <c r="A237" t="s">
        <v>613</v>
      </c>
      <c r="B237" s="1" t="s">
        <v>971</v>
      </c>
      <c r="C237">
        <v>3</v>
      </c>
      <c r="D237" t="s">
        <v>613</v>
      </c>
      <c r="E237" t="s">
        <v>614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M237">
        <v>0</v>
      </c>
      <c r="N237">
        <v>0</v>
      </c>
      <c r="P237">
        <v>0</v>
      </c>
      <c r="Q237">
        <v>0</v>
      </c>
    </row>
    <row r="238" spans="1:17" ht="14.35" customHeight="1">
      <c r="A238" t="s">
        <v>615</v>
      </c>
      <c r="B238" s="1" t="s">
        <v>972</v>
      </c>
      <c r="C238">
        <v>1</v>
      </c>
      <c r="D238" t="s">
        <v>615</v>
      </c>
      <c r="E238" t="s">
        <v>616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ht="14.35" customHeight="1">
      <c r="A239" t="s">
        <v>617</v>
      </c>
      <c r="B239" s="1" t="s">
        <v>973</v>
      </c>
      <c r="C239">
        <v>0</v>
      </c>
      <c r="D239" t="s">
        <v>617</v>
      </c>
      <c r="E239" t="s">
        <v>618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ht="14.35" customHeight="1">
      <c r="A240" t="s">
        <v>619</v>
      </c>
      <c r="B240" s="1" t="s">
        <v>974</v>
      </c>
      <c r="C240">
        <v>2</v>
      </c>
      <c r="D240" t="s">
        <v>619</v>
      </c>
      <c r="E240" t="s">
        <v>620</v>
      </c>
      <c r="F240">
        <v>0</v>
      </c>
      <c r="I240">
        <v>0</v>
      </c>
      <c r="J240">
        <v>0</v>
      </c>
      <c r="N240">
        <v>0</v>
      </c>
      <c r="O240">
        <v>1</v>
      </c>
      <c r="P240">
        <v>1</v>
      </c>
    </row>
    <row r="241" spans="1:17" ht="14.35" customHeight="1">
      <c r="A241" t="s">
        <v>621</v>
      </c>
      <c r="B241" s="1" t="s">
        <v>975</v>
      </c>
      <c r="C241">
        <v>2</v>
      </c>
      <c r="D241" t="s">
        <v>621</v>
      </c>
      <c r="E241" t="s">
        <v>622</v>
      </c>
      <c r="F241">
        <v>0</v>
      </c>
      <c r="G241">
        <v>0</v>
      </c>
      <c r="H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ht="14.35" customHeight="1">
      <c r="A242" t="s">
        <v>623</v>
      </c>
      <c r="B242" s="1" t="s">
        <v>976</v>
      </c>
      <c r="C242">
        <v>2</v>
      </c>
      <c r="D242" t="s">
        <v>623</v>
      </c>
      <c r="E242" t="s">
        <v>624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ht="14.35" customHeight="1">
      <c r="A243" t="s">
        <v>625</v>
      </c>
      <c r="B243" s="1" t="s">
        <v>977</v>
      </c>
      <c r="C243">
        <v>0</v>
      </c>
      <c r="D243" t="s">
        <v>625</v>
      </c>
      <c r="E243" t="s">
        <v>626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ht="14.35" customHeight="1">
      <c r="A244" t="s">
        <v>627</v>
      </c>
      <c r="B244" s="1" t="s">
        <v>978</v>
      </c>
      <c r="C244">
        <v>2</v>
      </c>
      <c r="D244" t="s">
        <v>627</v>
      </c>
      <c r="E244" t="s">
        <v>628</v>
      </c>
      <c r="G244">
        <v>0</v>
      </c>
      <c r="H244">
        <v>1</v>
      </c>
      <c r="I244">
        <v>1</v>
      </c>
      <c r="J244">
        <v>0</v>
      </c>
      <c r="K244">
        <v>0</v>
      </c>
      <c r="L244">
        <v>1</v>
      </c>
      <c r="M244">
        <v>1</v>
      </c>
      <c r="N244">
        <v>0</v>
      </c>
      <c r="O244">
        <v>1</v>
      </c>
      <c r="P244">
        <v>0</v>
      </c>
    </row>
    <row r="245" spans="1:17" ht="14.35" customHeight="1">
      <c r="A245" t="s">
        <v>629</v>
      </c>
      <c r="B245" s="1" t="s">
        <v>979</v>
      </c>
      <c r="C245">
        <v>2</v>
      </c>
      <c r="D245" t="s">
        <v>629</v>
      </c>
      <c r="E245" t="s">
        <v>630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M245">
        <v>0</v>
      </c>
      <c r="Q245">
        <v>1</v>
      </c>
    </row>
    <row r="246" spans="1:17" ht="14.35" customHeight="1">
      <c r="A246" t="s">
        <v>631</v>
      </c>
      <c r="B246" s="1" t="s">
        <v>980</v>
      </c>
      <c r="C246">
        <v>0</v>
      </c>
      <c r="D246" t="s">
        <v>631</v>
      </c>
      <c r="E246" t="s">
        <v>632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ht="14.35" customHeight="1">
      <c r="A247" t="s">
        <v>633</v>
      </c>
      <c r="B247" s="1" t="s">
        <v>981</v>
      </c>
      <c r="C247">
        <v>1</v>
      </c>
      <c r="D247" t="s">
        <v>633</v>
      </c>
      <c r="E247" t="s">
        <v>634</v>
      </c>
      <c r="F247">
        <v>0</v>
      </c>
      <c r="G247">
        <v>0</v>
      </c>
      <c r="H247">
        <v>0</v>
      </c>
      <c r="I247">
        <v>0</v>
      </c>
      <c r="J247">
        <v>1</v>
      </c>
      <c r="L247">
        <v>0</v>
      </c>
      <c r="M247">
        <v>1</v>
      </c>
      <c r="O247">
        <v>1</v>
      </c>
    </row>
    <row r="248" spans="1:17" ht="14.35" customHeight="1">
      <c r="A248" t="s">
        <v>635</v>
      </c>
      <c r="B248" s="1" t="s">
        <v>982</v>
      </c>
      <c r="C248">
        <v>2</v>
      </c>
      <c r="D248" t="s">
        <v>635</v>
      </c>
      <c r="E248" t="s">
        <v>636</v>
      </c>
      <c r="F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ht="14.35" customHeight="1">
      <c r="A249" t="s">
        <v>637</v>
      </c>
      <c r="B249" s="1" t="s">
        <v>983</v>
      </c>
      <c r="C249">
        <v>3</v>
      </c>
      <c r="D249" t="s">
        <v>637</v>
      </c>
      <c r="E249" t="s">
        <v>638</v>
      </c>
      <c r="F249">
        <v>0</v>
      </c>
      <c r="H249">
        <v>1</v>
      </c>
      <c r="I249">
        <v>0</v>
      </c>
      <c r="L249">
        <v>1</v>
      </c>
      <c r="M249">
        <v>0</v>
      </c>
      <c r="O249">
        <v>1</v>
      </c>
      <c r="Q249">
        <v>0</v>
      </c>
    </row>
    <row r="250" spans="1:17" ht="14.35" customHeight="1">
      <c r="A250" t="s">
        <v>639</v>
      </c>
      <c r="B250" s="1" t="s">
        <v>984</v>
      </c>
      <c r="C250">
        <v>2</v>
      </c>
      <c r="D250" t="s">
        <v>639</v>
      </c>
      <c r="E250" t="s">
        <v>640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M250">
        <v>0</v>
      </c>
      <c r="P250">
        <v>1</v>
      </c>
      <c r="Q250">
        <v>0</v>
      </c>
    </row>
    <row r="251" spans="1:17" ht="14.35" customHeight="1">
      <c r="A251" t="s">
        <v>641</v>
      </c>
      <c r="B251" s="1" t="s">
        <v>985</v>
      </c>
      <c r="C251">
        <v>0</v>
      </c>
      <c r="D251" t="s">
        <v>641</v>
      </c>
      <c r="E251" t="s">
        <v>642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ht="14.35" customHeight="1">
      <c r="A252" t="s">
        <v>643</v>
      </c>
      <c r="B252" s="1" t="s">
        <v>986</v>
      </c>
      <c r="C252">
        <v>2</v>
      </c>
      <c r="D252" t="s">
        <v>643</v>
      </c>
      <c r="E252" t="s">
        <v>644</v>
      </c>
      <c r="F252">
        <v>0</v>
      </c>
      <c r="G252">
        <v>0</v>
      </c>
      <c r="H252">
        <v>0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ht="14.35" customHeight="1">
      <c r="A253" t="s">
        <v>645</v>
      </c>
      <c r="B253" s="1" t="s">
        <v>987</v>
      </c>
      <c r="C253">
        <v>2</v>
      </c>
      <c r="D253" t="s">
        <v>645</v>
      </c>
      <c r="E253" t="s">
        <v>646</v>
      </c>
      <c r="F253">
        <v>0</v>
      </c>
      <c r="G253">
        <v>0</v>
      </c>
      <c r="I253">
        <v>1</v>
      </c>
      <c r="J253">
        <v>1</v>
      </c>
      <c r="K253">
        <v>0</v>
      </c>
      <c r="L253">
        <v>1</v>
      </c>
      <c r="M253">
        <v>1</v>
      </c>
      <c r="N253">
        <v>0</v>
      </c>
      <c r="O253">
        <v>0</v>
      </c>
      <c r="P253">
        <v>0</v>
      </c>
    </row>
    <row r="254" spans="1:17" ht="14.35" customHeight="1">
      <c r="A254" t="s">
        <v>647</v>
      </c>
      <c r="B254" s="1" t="s">
        <v>988</v>
      </c>
      <c r="C254">
        <v>3</v>
      </c>
      <c r="D254" t="s">
        <v>647</v>
      </c>
      <c r="E254" t="s">
        <v>648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ht="14.35" customHeight="1">
      <c r="A255" t="s">
        <v>649</v>
      </c>
      <c r="B255" s="1" t="s">
        <v>989</v>
      </c>
      <c r="C255">
        <v>3</v>
      </c>
      <c r="D255" t="s">
        <v>649</v>
      </c>
      <c r="E255" t="s">
        <v>650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ht="14.35" customHeight="1">
      <c r="A256" t="s">
        <v>651</v>
      </c>
      <c r="B256" s="1" t="s">
        <v>990</v>
      </c>
      <c r="C256">
        <v>3</v>
      </c>
      <c r="D256" t="s">
        <v>651</v>
      </c>
      <c r="E256" t="s">
        <v>652</v>
      </c>
      <c r="F256">
        <v>0</v>
      </c>
      <c r="G256">
        <v>1</v>
      </c>
      <c r="H256">
        <v>0</v>
      </c>
      <c r="I256">
        <v>0</v>
      </c>
      <c r="J256">
        <v>1</v>
      </c>
      <c r="K256">
        <v>1</v>
      </c>
      <c r="M256">
        <v>0</v>
      </c>
      <c r="N256">
        <v>1</v>
      </c>
      <c r="P256">
        <v>1</v>
      </c>
      <c r="Q256">
        <v>1</v>
      </c>
    </row>
    <row r="257" spans="1:17" ht="14.35" customHeight="1">
      <c r="A257" t="s">
        <v>653</v>
      </c>
      <c r="B257" s="1" t="s">
        <v>991</v>
      </c>
      <c r="C257">
        <v>1</v>
      </c>
      <c r="D257" t="s">
        <v>653</v>
      </c>
      <c r="E257" t="s">
        <v>654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ht="14.35" customHeight="1">
      <c r="A258" t="s">
        <v>655</v>
      </c>
      <c r="B258" s="1" t="s">
        <v>992</v>
      </c>
      <c r="C258">
        <v>1</v>
      </c>
      <c r="D258" t="s">
        <v>655</v>
      </c>
      <c r="E258" t="s">
        <v>656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ht="14.35" customHeight="1">
      <c r="A259" t="s">
        <v>657</v>
      </c>
      <c r="B259" s="1" t="s">
        <v>993</v>
      </c>
      <c r="C259">
        <v>3</v>
      </c>
      <c r="D259" t="s">
        <v>657</v>
      </c>
      <c r="E259" t="s">
        <v>658</v>
      </c>
      <c r="F259">
        <v>0</v>
      </c>
      <c r="G259">
        <v>0</v>
      </c>
      <c r="H259">
        <v>1</v>
      </c>
      <c r="I259">
        <v>0</v>
      </c>
      <c r="J259">
        <v>0</v>
      </c>
      <c r="L259">
        <v>1</v>
      </c>
      <c r="M259">
        <v>0</v>
      </c>
      <c r="N259">
        <v>0</v>
      </c>
      <c r="P259">
        <v>0</v>
      </c>
      <c r="Q259">
        <v>1</v>
      </c>
    </row>
    <row r="260" spans="1:17" ht="14.35" customHeight="1">
      <c r="A260" t="s">
        <v>659</v>
      </c>
      <c r="B260" s="1" t="s">
        <v>994</v>
      </c>
      <c r="C260">
        <v>2</v>
      </c>
      <c r="D260" t="s">
        <v>659</v>
      </c>
      <c r="E260" t="s">
        <v>660</v>
      </c>
      <c r="F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</row>
    <row r="261" spans="1:17" ht="14.35" customHeight="1">
      <c r="A261" t="s">
        <v>661</v>
      </c>
      <c r="B261" s="1" t="s">
        <v>995</v>
      </c>
      <c r="C261">
        <v>3</v>
      </c>
      <c r="D261" t="s">
        <v>661</v>
      </c>
      <c r="E261" t="s">
        <v>662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P261">
        <v>0</v>
      </c>
    </row>
    <row r="262" spans="1:17" ht="14.35" customHeight="1">
      <c r="A262" t="s">
        <v>663</v>
      </c>
      <c r="B262" s="1" t="s">
        <v>996</v>
      </c>
      <c r="C262">
        <v>2</v>
      </c>
      <c r="D262" t="s">
        <v>663</v>
      </c>
      <c r="E262" t="s">
        <v>664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ht="14.35" customHeight="1">
      <c r="A263" t="s">
        <v>665</v>
      </c>
      <c r="B263" s="1" t="s">
        <v>997</v>
      </c>
      <c r="C263">
        <v>1</v>
      </c>
      <c r="D263" t="s">
        <v>665</v>
      </c>
      <c r="E263" t="s">
        <v>666</v>
      </c>
      <c r="F263">
        <v>0</v>
      </c>
      <c r="G263">
        <v>0</v>
      </c>
      <c r="I263">
        <v>0</v>
      </c>
      <c r="J263">
        <v>0</v>
      </c>
      <c r="K263">
        <v>0</v>
      </c>
      <c r="M263">
        <v>0</v>
      </c>
      <c r="N263">
        <v>1</v>
      </c>
    </row>
    <row r="264" spans="1:17" ht="14.35" customHeight="1">
      <c r="A264" t="s">
        <v>667</v>
      </c>
      <c r="B264" s="1" t="s">
        <v>998</v>
      </c>
      <c r="C264">
        <v>2</v>
      </c>
      <c r="D264" t="s">
        <v>667</v>
      </c>
      <c r="E264" t="s">
        <v>668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ht="14.35" customHeight="1">
      <c r="A265" t="s">
        <v>669</v>
      </c>
      <c r="B265" s="1" t="s">
        <v>999</v>
      </c>
      <c r="C265">
        <v>1</v>
      </c>
      <c r="D265" t="s">
        <v>669</v>
      </c>
      <c r="E265" t="s">
        <v>670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M265">
        <v>0</v>
      </c>
      <c r="N265">
        <v>0</v>
      </c>
      <c r="P265">
        <v>0</v>
      </c>
      <c r="Q265">
        <v>0</v>
      </c>
    </row>
    <row r="266" spans="1:17" ht="14.35" customHeight="1">
      <c r="A266" t="s">
        <v>671</v>
      </c>
      <c r="B266" s="1" t="s">
        <v>1000</v>
      </c>
      <c r="C266">
        <v>0</v>
      </c>
      <c r="D266" t="s">
        <v>671</v>
      </c>
      <c r="E266" t="s">
        <v>672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ht="14.35" customHeight="1">
      <c r="A267" t="s">
        <v>673</v>
      </c>
      <c r="B267" s="1" t="s">
        <v>1001</v>
      </c>
      <c r="C267">
        <v>1</v>
      </c>
      <c r="D267" t="s">
        <v>673</v>
      </c>
      <c r="E267" t="s">
        <v>674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ht="14.35" customHeight="1">
      <c r="A268" t="s">
        <v>675</v>
      </c>
      <c r="B268" s="1" t="s">
        <v>1002</v>
      </c>
      <c r="C268">
        <v>4</v>
      </c>
      <c r="D268" t="s">
        <v>675</v>
      </c>
      <c r="E268" t="s">
        <v>676</v>
      </c>
      <c r="F268">
        <v>0</v>
      </c>
      <c r="G268">
        <v>1</v>
      </c>
      <c r="H268">
        <v>1</v>
      </c>
      <c r="I268">
        <v>1</v>
      </c>
      <c r="K268">
        <v>1</v>
      </c>
      <c r="L268">
        <v>1</v>
      </c>
      <c r="M268">
        <v>0</v>
      </c>
      <c r="N268">
        <v>0</v>
      </c>
      <c r="P268">
        <v>1</v>
      </c>
      <c r="Q268">
        <v>1</v>
      </c>
    </row>
    <row r="269" spans="1:17" ht="14.35" customHeight="1">
      <c r="A269" t="s">
        <v>677</v>
      </c>
      <c r="B269" s="1" t="s">
        <v>1003</v>
      </c>
      <c r="C269">
        <v>2</v>
      </c>
      <c r="D269" t="s">
        <v>677</v>
      </c>
      <c r="E269" t="s">
        <v>678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P269">
        <v>0</v>
      </c>
      <c r="Q269">
        <v>1</v>
      </c>
    </row>
    <row r="270" spans="1:17" ht="14.35" customHeight="1">
      <c r="A270" t="s">
        <v>679</v>
      </c>
      <c r="B270" s="1" t="s">
        <v>1004</v>
      </c>
      <c r="C270">
        <v>3</v>
      </c>
      <c r="D270" t="s">
        <v>679</v>
      </c>
      <c r="E270" t="s">
        <v>680</v>
      </c>
      <c r="F270">
        <v>0</v>
      </c>
      <c r="G270">
        <v>0</v>
      </c>
      <c r="H270">
        <v>0</v>
      </c>
      <c r="I270">
        <v>0</v>
      </c>
      <c r="J270">
        <v>0</v>
      </c>
      <c r="L270">
        <v>1</v>
      </c>
      <c r="M270">
        <v>0</v>
      </c>
      <c r="N270">
        <v>0</v>
      </c>
      <c r="O270">
        <v>0</v>
      </c>
    </row>
    <row r="271" spans="1:17" ht="14.35" customHeight="1">
      <c r="A271" t="s">
        <v>681</v>
      </c>
      <c r="B271" s="1" t="s">
        <v>1005</v>
      </c>
      <c r="C271">
        <v>1</v>
      </c>
      <c r="D271" t="s">
        <v>681</v>
      </c>
      <c r="E271" t="s">
        <v>682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ht="14.35" customHeight="1">
      <c r="A272" t="s">
        <v>683</v>
      </c>
      <c r="B272" s="1" t="s">
        <v>1006</v>
      </c>
      <c r="C272">
        <v>1</v>
      </c>
      <c r="D272" t="s">
        <v>683</v>
      </c>
      <c r="E272" t="s">
        <v>684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ht="14.35" customHeight="1">
      <c r="A273" t="s">
        <v>685</v>
      </c>
      <c r="B273" s="1" t="s">
        <v>1007</v>
      </c>
      <c r="C273">
        <v>1</v>
      </c>
      <c r="D273" t="s">
        <v>685</v>
      </c>
      <c r="E273" t="s">
        <v>686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ht="14.35" customHeight="1">
      <c r="A274" t="s">
        <v>687</v>
      </c>
      <c r="B274" s="1" t="s">
        <v>1008</v>
      </c>
      <c r="C274">
        <v>2</v>
      </c>
      <c r="D274" t="s">
        <v>687</v>
      </c>
      <c r="E274" t="s">
        <v>688</v>
      </c>
      <c r="F274">
        <v>0</v>
      </c>
      <c r="H274">
        <v>1</v>
      </c>
      <c r="I274">
        <v>0</v>
      </c>
      <c r="K274">
        <v>0</v>
      </c>
      <c r="L274">
        <v>1</v>
      </c>
      <c r="M274">
        <v>0</v>
      </c>
      <c r="O274">
        <v>0</v>
      </c>
      <c r="P274">
        <v>0</v>
      </c>
      <c r="Q274">
        <v>1</v>
      </c>
    </row>
    <row r="275" spans="1:17" ht="14.35" customHeight="1">
      <c r="A275" t="s">
        <v>689</v>
      </c>
      <c r="B275" s="1" t="s">
        <v>1009</v>
      </c>
      <c r="C275">
        <v>3</v>
      </c>
      <c r="D275" t="s">
        <v>689</v>
      </c>
      <c r="E275" t="s">
        <v>690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ht="14.35" customHeight="1">
      <c r="A276" t="s">
        <v>691</v>
      </c>
      <c r="B276" s="1" t="s">
        <v>1010</v>
      </c>
      <c r="C276">
        <v>0</v>
      </c>
      <c r="D276" t="s">
        <v>691</v>
      </c>
      <c r="E276" t="s">
        <v>692</v>
      </c>
      <c r="F276">
        <v>0</v>
      </c>
      <c r="G276">
        <v>0</v>
      </c>
      <c r="H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ht="14.35" customHeight="1">
      <c r="A277" t="s">
        <v>693</v>
      </c>
      <c r="B277" s="1" t="s">
        <v>1011</v>
      </c>
      <c r="C277">
        <v>2</v>
      </c>
      <c r="D277" t="s">
        <v>693</v>
      </c>
      <c r="E277" t="s">
        <v>694</v>
      </c>
      <c r="F277">
        <v>0</v>
      </c>
      <c r="G277">
        <v>0</v>
      </c>
      <c r="J277">
        <v>1</v>
      </c>
      <c r="K277">
        <v>0</v>
      </c>
      <c r="L277">
        <v>0</v>
      </c>
      <c r="M277">
        <v>1</v>
      </c>
      <c r="P277">
        <v>1</v>
      </c>
    </row>
    <row r="278" spans="1:17" ht="14.35" customHeight="1">
      <c r="A278" t="s">
        <v>695</v>
      </c>
      <c r="B278" s="1" t="s">
        <v>1012</v>
      </c>
      <c r="C278">
        <v>4</v>
      </c>
      <c r="D278" t="s">
        <v>695</v>
      </c>
      <c r="E278" t="s">
        <v>696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P278">
        <v>0</v>
      </c>
      <c r="Q278">
        <v>0</v>
      </c>
    </row>
    <row r="279" spans="1:17" ht="14.35" customHeight="1">
      <c r="A279" t="s">
        <v>697</v>
      </c>
      <c r="B279" s="1" t="s">
        <v>1013</v>
      </c>
      <c r="C279">
        <v>4</v>
      </c>
      <c r="D279" t="s">
        <v>697</v>
      </c>
      <c r="E279" t="s">
        <v>698</v>
      </c>
      <c r="F279">
        <v>0</v>
      </c>
      <c r="G279">
        <v>0</v>
      </c>
      <c r="H279">
        <v>0</v>
      </c>
      <c r="I279">
        <v>0</v>
      </c>
      <c r="J279">
        <v>0</v>
      </c>
      <c r="L279">
        <v>0</v>
      </c>
      <c r="M279">
        <v>0</v>
      </c>
      <c r="O279">
        <v>1</v>
      </c>
    </row>
    <row r="280" spans="1:17" ht="14.35" customHeight="1">
      <c r="A280" t="s">
        <v>699</v>
      </c>
      <c r="B280" s="1" t="s">
        <v>1014</v>
      </c>
      <c r="C280">
        <v>3</v>
      </c>
      <c r="D280" t="s">
        <v>699</v>
      </c>
      <c r="E280" t="s">
        <v>700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P280">
        <v>0</v>
      </c>
    </row>
    <row r="281" spans="1:17" ht="14.35" customHeight="1">
      <c r="A281" t="s">
        <v>701</v>
      </c>
      <c r="B281" s="1" t="s">
        <v>1015</v>
      </c>
      <c r="C281">
        <v>1</v>
      </c>
      <c r="D281" t="s">
        <v>701</v>
      </c>
      <c r="E281" t="s">
        <v>702</v>
      </c>
      <c r="F281">
        <v>0</v>
      </c>
      <c r="H281">
        <v>0</v>
      </c>
      <c r="I281">
        <v>0</v>
      </c>
      <c r="J281">
        <v>0</v>
      </c>
      <c r="K281">
        <v>1</v>
      </c>
      <c r="L281">
        <v>1</v>
      </c>
      <c r="P281">
        <v>0</v>
      </c>
    </row>
    <row r="282" spans="1:17" ht="14.35" customHeight="1">
      <c r="A282" t="s">
        <v>703</v>
      </c>
      <c r="B282" s="1" t="s">
        <v>1016</v>
      </c>
      <c r="C282">
        <v>2</v>
      </c>
      <c r="D282" t="s">
        <v>703</v>
      </c>
      <c r="E282" t="s">
        <v>704</v>
      </c>
      <c r="F282">
        <v>0</v>
      </c>
      <c r="H282">
        <v>1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1</v>
      </c>
      <c r="P282">
        <v>0</v>
      </c>
    </row>
    <row r="283" spans="1:17" ht="14.35" customHeight="1">
      <c r="A283" t="s">
        <v>705</v>
      </c>
      <c r="B283" s="1" t="s">
        <v>1017</v>
      </c>
      <c r="C283">
        <v>1</v>
      </c>
      <c r="D283" t="s">
        <v>705</v>
      </c>
      <c r="E283" t="s">
        <v>706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ht="14.35" customHeight="1">
      <c r="A284" t="s">
        <v>707</v>
      </c>
      <c r="B284" s="1" t="s">
        <v>1018</v>
      </c>
      <c r="C284">
        <v>1</v>
      </c>
      <c r="D284" t="s">
        <v>707</v>
      </c>
      <c r="E284" t="s">
        <v>708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ht="14.35" customHeight="1">
      <c r="A285" t="s">
        <v>709</v>
      </c>
      <c r="B285" s="1" t="s">
        <v>1019</v>
      </c>
      <c r="C285">
        <v>3</v>
      </c>
      <c r="D285" t="s">
        <v>709</v>
      </c>
      <c r="E285" t="s">
        <v>710</v>
      </c>
      <c r="F285">
        <v>0</v>
      </c>
      <c r="H285">
        <v>1</v>
      </c>
      <c r="I285">
        <v>0</v>
      </c>
      <c r="L285">
        <v>1</v>
      </c>
      <c r="M285">
        <v>0</v>
      </c>
      <c r="P285">
        <v>1</v>
      </c>
      <c r="Q285">
        <v>1</v>
      </c>
    </row>
    <row r="286" spans="1:17" ht="14.35" customHeight="1">
      <c r="A286" t="s">
        <v>711</v>
      </c>
      <c r="B286" s="1" t="s">
        <v>1020</v>
      </c>
      <c r="C286">
        <v>1</v>
      </c>
      <c r="D286" t="s">
        <v>711</v>
      </c>
      <c r="E286" t="s">
        <v>712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ht="14.35" customHeight="1">
      <c r="A287" t="s">
        <v>713</v>
      </c>
      <c r="B287" s="1" t="s">
        <v>1021</v>
      </c>
      <c r="C287">
        <v>4</v>
      </c>
      <c r="D287" t="s">
        <v>713</v>
      </c>
      <c r="E287" t="s">
        <v>714</v>
      </c>
      <c r="F287">
        <v>0</v>
      </c>
      <c r="G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O287">
        <v>1</v>
      </c>
      <c r="P287">
        <v>0</v>
      </c>
    </row>
    <row r="288" spans="1:17" ht="14.35" customHeight="1">
      <c r="A288" t="s">
        <v>715</v>
      </c>
      <c r="B288" s="1" t="s">
        <v>1022</v>
      </c>
      <c r="C288">
        <v>2</v>
      </c>
      <c r="D288" t="s">
        <v>715</v>
      </c>
      <c r="E288" t="s">
        <v>716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ht="14.35" customHeight="1">
      <c r="A289" t="s">
        <v>717</v>
      </c>
      <c r="B289" s="1" t="s">
        <v>1023</v>
      </c>
      <c r="C289">
        <v>1</v>
      </c>
      <c r="D289" t="s">
        <v>717</v>
      </c>
      <c r="E289" t="s">
        <v>718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ht="14.35" customHeight="1">
      <c r="A290" t="s">
        <v>719</v>
      </c>
      <c r="B290" s="1" t="s">
        <v>1024</v>
      </c>
      <c r="C290">
        <v>1</v>
      </c>
      <c r="D290" t="s">
        <v>719</v>
      </c>
      <c r="E290" t="s">
        <v>720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ht="14.35" customHeight="1">
      <c r="A291" t="s">
        <v>721</v>
      </c>
      <c r="B291" s="1" t="s">
        <v>1025</v>
      </c>
      <c r="C291">
        <v>3</v>
      </c>
      <c r="D291" t="s">
        <v>721</v>
      </c>
      <c r="E291" t="s">
        <v>722</v>
      </c>
      <c r="F291">
        <v>1</v>
      </c>
      <c r="H291">
        <v>0</v>
      </c>
      <c r="I291">
        <v>0</v>
      </c>
      <c r="J291">
        <v>0</v>
      </c>
      <c r="K291">
        <v>0</v>
      </c>
      <c r="M291">
        <v>0</v>
      </c>
      <c r="N291">
        <v>0</v>
      </c>
      <c r="P291">
        <v>1</v>
      </c>
      <c r="Q291">
        <v>1</v>
      </c>
    </row>
    <row r="292" spans="1:17" ht="14.35" customHeight="1">
      <c r="A292" t="s">
        <v>723</v>
      </c>
      <c r="B292" s="1" t="s">
        <v>1026</v>
      </c>
      <c r="C292">
        <v>2</v>
      </c>
      <c r="D292" t="s">
        <v>723</v>
      </c>
      <c r="E292" t="s">
        <v>724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ht="14.35" customHeight="1">
      <c r="A293" t="s">
        <v>725</v>
      </c>
      <c r="B293" s="1" t="s">
        <v>1027</v>
      </c>
      <c r="C293">
        <v>3</v>
      </c>
      <c r="D293" t="s">
        <v>725</v>
      </c>
      <c r="E293" t="s">
        <v>726</v>
      </c>
      <c r="F293">
        <v>0</v>
      </c>
      <c r="G293">
        <v>0</v>
      </c>
      <c r="H293">
        <v>0</v>
      </c>
      <c r="J293">
        <v>0</v>
      </c>
      <c r="K293">
        <v>0</v>
      </c>
    </row>
    <row r="294" spans="1:17" ht="14.35" customHeight="1">
      <c r="A294" t="s">
        <v>727</v>
      </c>
      <c r="B294" s="1" t="s">
        <v>1028</v>
      </c>
      <c r="C294">
        <v>0</v>
      </c>
      <c r="D294" t="s">
        <v>727</v>
      </c>
      <c r="E294" t="s">
        <v>728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ht="14.35" customHeight="1">
      <c r="A295" t="s">
        <v>729</v>
      </c>
      <c r="B295" s="1" t="s">
        <v>1029</v>
      </c>
      <c r="C295">
        <v>2</v>
      </c>
      <c r="D295" t="s">
        <v>729</v>
      </c>
      <c r="E295" t="s">
        <v>730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ht="14.35" customHeight="1">
      <c r="A296" t="s">
        <v>731</v>
      </c>
      <c r="B296" s="1" t="s">
        <v>1030</v>
      </c>
      <c r="C296">
        <v>2</v>
      </c>
      <c r="D296" t="s">
        <v>731</v>
      </c>
      <c r="E296" t="s">
        <v>732</v>
      </c>
      <c r="F296">
        <v>0</v>
      </c>
      <c r="G296">
        <v>0</v>
      </c>
      <c r="H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Picture</vt:lpstr>
      <vt:lpstr>Descriptors</vt:lpstr>
      <vt:lpstr>SDF</vt:lpstr>
      <vt:lpstr>SDF-RDKit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2019-11-17T01:32:56Z</dcterms:modified>
</cp:coreProperties>
</file>