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FE75CBEB-C577-4769-A4AD-3CEC5BD02966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230_Meal1" sheetId="1" r:id="rId1"/>
    <sheet name="230_Meal2" sheetId="2" r:id="rId2"/>
    <sheet name="230_Meal3" sheetId="3" r:id="rId3"/>
  </sheets>
  <definedNames>
    <definedName name="solver_adj" localSheetId="0" hidden="1">'230_Meal1'!$B$4:$BF$4</definedName>
    <definedName name="solver_adj" localSheetId="1" hidden="1">'230_Meal2'!$B$4:$BF$4</definedName>
    <definedName name="solver_adj" localSheetId="2" hidden="1">'230_Meal3'!$B$4:$BF$4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'230_Meal1'!$BG$14:$BG$27</definedName>
    <definedName name="solver_lhs1" localSheetId="1" hidden="1">'230_Meal2'!$BG$14:$BG$27</definedName>
    <definedName name="solver_lhs1" localSheetId="2" hidden="1">'230_Meal3'!$BG$14:$BG$27</definedName>
    <definedName name="solver_lhs2" localSheetId="0" hidden="1">'230_Meal1'!$BG$14:$BG$27</definedName>
    <definedName name="solver_lhs2" localSheetId="1" hidden="1">'230_Meal2'!$BG$14:$BG$28</definedName>
    <definedName name="solver_lhs2" localSheetId="2" hidden="1">'230_Meal3'!$BG$14:$BG$28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'230_Meal1'!$BI$3</definedName>
    <definedName name="solver_opt" localSheetId="1" hidden="1">'230_Meal2'!$BI$3</definedName>
    <definedName name="solver_opt" localSheetId="2" hidden="1">'230_Meal3'!$BI$3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'230_Meal1'!$BJ$14:$BJ$27</definedName>
    <definedName name="solver_rhs1" localSheetId="1" hidden="1">'230_Meal2'!$BI$14:$BI$27</definedName>
    <definedName name="solver_rhs1" localSheetId="2" hidden="1">'230_Meal3'!$BI$14:$BI$27</definedName>
    <definedName name="solver_rhs2" localSheetId="0" hidden="1">'230_Meal1'!$BI$14:$BI$27</definedName>
    <definedName name="solver_rhs2" localSheetId="1" hidden="1">'230_Meal2'!$BJ$14:$BJ$28</definedName>
    <definedName name="solver_rhs2" localSheetId="2" hidden="1">'230_Meal3'!$BJ$14:$BJ$28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P28" i="3"/>
  <c r="AQ28" i="3"/>
  <c r="AR28" i="3"/>
  <c r="AS28" i="3"/>
  <c r="AT28" i="3"/>
  <c r="AU28" i="3"/>
  <c r="AV28" i="3"/>
  <c r="AX28" i="3"/>
  <c r="AY28" i="3"/>
  <c r="AZ28" i="3"/>
  <c r="BA28" i="3"/>
  <c r="BB28" i="3"/>
  <c r="BC28" i="3"/>
  <c r="BD28" i="3"/>
  <c r="BE28" i="3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E29" i="1"/>
  <c r="BE30" i="2" s="1"/>
  <c r="BD29" i="1"/>
  <c r="BD30" i="2" s="1"/>
  <c r="BC29" i="1"/>
  <c r="BC30" i="2" s="1"/>
  <c r="BB29" i="1"/>
  <c r="BB30" i="2" s="1"/>
  <c r="BA29" i="1"/>
  <c r="BA30" i="2" s="1"/>
  <c r="AZ29" i="1"/>
  <c r="AZ30" i="2" s="1"/>
  <c r="AY29" i="1"/>
  <c r="AY30" i="2" s="1"/>
  <c r="AX29" i="1"/>
  <c r="AX30" i="2" s="1"/>
  <c r="AW29" i="1"/>
  <c r="AW30" i="2" s="1"/>
  <c r="AV29" i="1"/>
  <c r="AV30" i="2" s="1"/>
  <c r="AU29" i="1"/>
  <c r="AU30" i="2" s="1"/>
  <c r="AT29" i="1"/>
  <c r="AT30" i="2" s="1"/>
  <c r="AS29" i="1"/>
  <c r="AS30" i="2" s="1"/>
  <c r="AR29" i="1"/>
  <c r="AR30" i="2" s="1"/>
  <c r="AQ29" i="1"/>
  <c r="AQ30" i="2" s="1"/>
  <c r="AP29" i="1"/>
  <c r="AP30" i="2" s="1"/>
  <c r="AO29" i="1"/>
  <c r="AO30" i="2" s="1"/>
  <c r="AN29" i="1"/>
  <c r="AN30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G32" i="2"/>
  <c r="G30" i="3" s="1"/>
  <c r="K32" i="2"/>
  <c r="K30" i="3" s="1"/>
  <c r="S32" i="2"/>
  <c r="S30" i="3" s="1"/>
  <c r="W32" i="2"/>
  <c r="W30" i="3" s="1"/>
  <c r="AA32" i="2"/>
  <c r="AA30" i="3" s="1"/>
  <c r="AI32" i="2"/>
  <c r="AI30" i="3" s="1"/>
  <c r="AM32" i="2"/>
  <c r="AM30" i="3" s="1"/>
  <c r="AQ32" i="2"/>
  <c r="AQ30" i="3" s="1"/>
  <c r="BC32" i="2"/>
  <c r="BC30" i="3" s="1"/>
  <c r="D32" i="2"/>
  <c r="D30" i="3" s="1"/>
  <c r="L32" i="2"/>
  <c r="L30" i="3" s="1"/>
  <c r="P32" i="2"/>
  <c r="P30" i="3" s="1"/>
  <c r="T32" i="2"/>
  <c r="T30" i="3" s="1"/>
  <c r="X32" i="2"/>
  <c r="X30" i="3" s="1"/>
  <c r="AB32" i="2"/>
  <c r="AB30" i="3" s="1"/>
  <c r="AF32" i="2"/>
  <c r="AF30" i="3" s="1"/>
  <c r="AN32" i="2"/>
  <c r="AN30" i="3" s="1"/>
  <c r="AR32" i="2"/>
  <c r="AR30" i="3" s="1"/>
  <c r="BD32" i="2"/>
  <c r="BD30" i="3" s="1"/>
  <c r="AZ32" i="2"/>
  <c r="AZ30" i="3" s="1"/>
  <c r="AV32" i="2"/>
  <c r="AV30" i="3" s="1"/>
  <c r="AJ32" i="2"/>
  <c r="AJ30" i="3" s="1"/>
  <c r="BM3" i="3"/>
  <c r="H32" i="2"/>
  <c r="H30" i="3" s="1"/>
  <c r="O32" i="2"/>
  <c r="O30" i="3" s="1"/>
  <c r="AE32" i="2"/>
  <c r="AE30" i="3" s="1"/>
  <c r="AU32" i="2"/>
  <c r="AU30" i="3" s="1"/>
  <c r="AY32" i="2"/>
  <c r="AY30" i="3" s="1"/>
  <c r="E32" i="2"/>
  <c r="E30" i="3" s="1"/>
  <c r="E32" i="3" s="1"/>
  <c r="I32" i="2"/>
  <c r="I30" i="3" s="1"/>
  <c r="M32" i="2"/>
  <c r="M30" i="3" s="1"/>
  <c r="Q32" i="2"/>
  <c r="Q30" i="3" s="1"/>
  <c r="Q32" i="3" s="1"/>
  <c r="U32" i="2"/>
  <c r="U30" i="3" s="1"/>
  <c r="Y32" i="2"/>
  <c r="Y30" i="3" s="1"/>
  <c r="AC32" i="2"/>
  <c r="AC30" i="3" s="1"/>
  <c r="AG32" i="2"/>
  <c r="AG30" i="3" s="1"/>
  <c r="AG32" i="3" s="1"/>
  <c r="AK32" i="2"/>
  <c r="AK30" i="3" s="1"/>
  <c r="AK32" i="3" s="1"/>
  <c r="AO32" i="2"/>
  <c r="AO30" i="3" s="1"/>
  <c r="AS32" i="2"/>
  <c r="AS30" i="3" s="1"/>
  <c r="AW32" i="2"/>
  <c r="AW30" i="3" s="1"/>
  <c r="BA32" i="2"/>
  <c r="BA30" i="3" s="1"/>
  <c r="BE32" i="2"/>
  <c r="BE30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P32" i="2"/>
  <c r="AP30" i="3" s="1"/>
  <c r="AT32" i="2"/>
  <c r="AT30" i="3" s="1"/>
  <c r="AX32" i="2"/>
  <c r="AX30" i="3" s="1"/>
  <c r="BB32" i="2"/>
  <c r="BB30" i="3" s="1"/>
  <c r="BF32" i="2"/>
  <c r="BF30" i="3" s="1"/>
  <c r="BF32" i="3" s="1"/>
  <c r="BM15" i="3"/>
  <c r="BM19" i="3"/>
  <c r="BM23" i="3"/>
  <c r="BM27" i="3"/>
  <c r="O32" i="3"/>
  <c r="D28" i="2"/>
  <c r="AJ28" i="2"/>
  <c r="P28" i="2"/>
  <c r="AF28" i="2"/>
  <c r="T28" i="2"/>
  <c r="B28" i="2"/>
  <c r="L28" i="2"/>
  <c r="R28" i="2"/>
  <c r="AB28" i="2"/>
  <c r="AH28" i="2"/>
  <c r="E28" i="2"/>
  <c r="I28" i="2"/>
  <c r="M28" i="2"/>
  <c r="Q28" i="2"/>
  <c r="U28" i="2"/>
  <c r="Y28" i="2"/>
  <c r="AC28" i="2"/>
  <c r="AG28" i="2"/>
  <c r="AK28" i="2"/>
  <c r="AX32" i="3" l="1"/>
  <c r="AT32" i="3"/>
  <c r="AP32" i="3"/>
  <c r="AW32" i="3"/>
  <c r="BA32" i="3"/>
  <c r="U32" i="3"/>
  <c r="AV32" i="3"/>
  <c r="W32" i="3"/>
  <c r="H32" i="3"/>
  <c r="S32" i="3"/>
  <c r="AF32" i="3"/>
  <c r="BF28" i="3"/>
  <c r="AZ32" i="3"/>
  <c r="P32" i="3"/>
  <c r="AJ32" i="3"/>
  <c r="D32" i="3"/>
  <c r="AY32" i="3"/>
  <c r="C32" i="3"/>
  <c r="AS32" i="3"/>
  <c r="AC32" i="3"/>
  <c r="M32" i="3"/>
  <c r="AU32" i="3"/>
  <c r="X32" i="3"/>
  <c r="BE32" i="3"/>
  <c r="AO32" i="3"/>
  <c r="Y32" i="3"/>
  <c r="I32" i="3"/>
  <c r="AI32" i="3"/>
  <c r="AR32" i="3"/>
  <c r="BB32" i="3"/>
  <c r="BD32" i="3"/>
  <c r="AM32" i="3"/>
  <c r="AL32" i="3"/>
  <c r="L32" i="3"/>
  <c r="AB32" i="3"/>
  <c r="B28" i="3"/>
  <c r="AA32" i="3"/>
  <c r="AN32" i="3"/>
  <c r="BC32" i="3"/>
  <c r="AQ32" i="3"/>
  <c r="T32" i="3"/>
  <c r="AE32" i="3"/>
  <c r="G32" i="3"/>
  <c r="K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<sst xmlns="http://schemas.openxmlformats.org/spreadsheetml/2006/main" count="285" uniqueCount="115">
  <si>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</si>
  <si>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</si>
  <si>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</si>
  <si>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</si>
  <si>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</si>
  <si>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</si>
  <si>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</si>
  <si>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</si>
  <si>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</si>
  <si>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</si>
  <si>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</si>
  <si>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</si>
  <si>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</si>
  <si>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</si>
  <si>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</si>
  <si>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</si>
  <si>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</si>
  <si>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</si>
  <si>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</si>
  <si>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</si>
  <si>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</si>
  <si>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</si>
  <si>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</si>
  <si>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</si>
  <si>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</si>
  <si>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</si>
  <si>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</si>
  <si>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</si>
  <si>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</si>
  <si>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</si>
  <si>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</si>
  <si>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</si>
  <si>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</si>
  <si>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</si>
  <si>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</si>
  <si>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</si>
  <si>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</si>
  <si>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</si>
  <si>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</si>
  <si>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</si>
  <si>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</si>
  <si>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</si>
  <si>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</si>
  <si>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</si>
  <si>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</si>
  <si>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</si>
  <si>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</si>
  <si>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</si>
  <si>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</si>
  <si>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</si>
  <si>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</si>
  <si>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</si>
  <si>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</si>
  <si>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</si>
  <si>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</si>
  <si>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</si>
  <si>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</si>
  <si>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</si>
  <si>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</si>
  <si>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</si>
  <si>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</si>
  <si>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</si>
  <si>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</si>
  <si>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</si>
  <si>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</si>
  <si>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</si>
  <si>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</si>
  <si>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</si>
  <si>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</si>
  <si>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</si>
  <si>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</si>
  <si>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</si>
  <si>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</si>
  <si>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</si>
  <si>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</si>
  <si>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</si>
  <si>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</si>
  <si>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</si>
  <si>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</si>
  <si>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</si>
  <si>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</si>
  <si>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</si>
  <si>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</si>
  <si>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</si>
  <si>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</si>
  <si>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</si>
  <si>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</si>
  <si>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</si>
  <si>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</si>
  <si>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</si>
  <si>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</si>
  <si>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</si>
  <si>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</si>
  <si>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</si>
  <si>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</si>
  <si>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</si>
  <si>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</si>
  <si>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</si>
  <si>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</si>
  <si>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</si>
  <si>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</si>
  <si>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</si>
  <si>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</si>
  <si>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</si>
  <si>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</si>
  <si>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</si>
  <si>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</si>
  <si>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</si>
  <si>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</si>
  <si>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</si>
  <si>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</si>
  <si>
    <t>Height</t>
  </si>
  <si>
    <t>Weight</t>
  </si>
  <si>
    <t>Female</t>
  </si>
  <si>
    <t>Yellow highlighted cells are repeated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</si>
</sst>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8" borderId="23" xfId="0" applyFill="1" applyBorder="1"/>
    <xf numFmtId="0" fontId="0" fillId="8" borderId="2" xfId="0" applyFill="1" applyBorder="1"/>
    <xf numFmtId="0" fontId="0" fillId="8" borderId="0" xfId="0" applyFill="1" applyAlignment="1">
      <alignment wrapText="1"/>
    </xf>
    <xf numFmtId="0" fontId="0" fillId="0" borderId="0" xfId="0" applyAlignment="1"/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B1" activePane="topRight" state="frozen"/>
      <selection pane="topRight" activeCell="BL27" sqref="BL27"/>
    </sheetView>
  </sheetViews>
  <sheetFormatPr defaultRowHeight="14.4" x14ac:dyDescent="0.3"/>
  <cols>
    <col min="1" max="1" width="23.21875" customWidth="1"/>
    <col min="4" max="4" width="9.8867187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98</v>
      </c>
      <c r="AW2" s="2" t="s">
        <v>97</v>
      </c>
      <c r="AX2" s="2" t="s">
        <v>96</v>
      </c>
      <c r="AY2" s="2" t="s">
        <v>95</v>
      </c>
      <c r="AZ2" s="2" t="s">
        <v>94</v>
      </c>
      <c r="BA2" s="2" t="s">
        <v>93</v>
      </c>
      <c r="BB2" s="2" t="s">
        <v>92</v>
      </c>
      <c r="BC2" s="2" t="s">
        <v>91</v>
      </c>
      <c r="BD2" s="2" t="s">
        <v>90</v>
      </c>
      <c r="BE2" s="2" t="s">
        <v>89</v>
      </c>
      <c r="BF2" s="3" t="s">
        <v>88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3.8641216142579102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4.0211410427122765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0.63498631860815669</v>
      </c>
      <c r="T4" s="12">
        <v>0</v>
      </c>
      <c r="U4" s="12">
        <v>0</v>
      </c>
      <c r="V4" s="12">
        <v>0.99259887915014211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0.79528248050218719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0.60000000000000009</v>
      </c>
      <c r="AO4" s="12">
        <v>0.7730674119489036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</row>
    <row r="9" spans="1:65" x14ac:dyDescent="0.3">
      <c r="A9" s="14">
        <v>230</v>
      </c>
      <c r="B9" s="14" t="s">
        <v>113</v>
      </c>
      <c r="C9" s="14">
        <v>40</v>
      </c>
      <c r="D9" s="14">
        <v>1.68</v>
      </c>
      <c r="E9">
        <v>80</v>
      </c>
      <c r="F9">
        <v>61.246079999999992</v>
      </c>
    </row>
    <row r="11" spans="1:65" ht="15" thickBot="1" x14ac:dyDescent="0.35"/>
    <row r="12" spans="1:65" ht="15" thickBot="1" x14ac:dyDescent="0.35">
      <c r="A12" s="15"/>
      <c r="BI12" s="78" t="s">
        <v>65</v>
      </c>
      <c r="BJ12" s="79"/>
      <c r="BL12" s="80" t="s">
        <v>66</v>
      </c>
      <c r="BM12" s="81"/>
    </row>
    <row r="13" spans="1:65" s="19" customFormat="1" ht="29.4" thickBot="1" x14ac:dyDescent="0.35">
      <c r="A13" s="16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2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379.99999999999994</v>
      </c>
      <c r="BI14" s="41">
        <f t="shared" ref="BI14:BJ27" si="1">0.4*BL14</f>
        <v>380</v>
      </c>
      <c r="BJ14" s="41">
        <f t="shared" si="1"/>
        <v>524</v>
      </c>
      <c r="BL14" s="57">
        <v>950</v>
      </c>
      <c r="BM14" s="58">
        <v>1310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45.373535652097559</v>
      </c>
      <c r="BI15" s="41">
        <f t="shared" si="1"/>
        <v>20</v>
      </c>
      <c r="BJ15" s="41">
        <f t="shared" si="1"/>
        <v>65.600000000000009</v>
      </c>
      <c r="BL15" s="25">
        <v>50</v>
      </c>
      <c r="BM15" s="26">
        <v>164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9.226296074098995</v>
      </c>
      <c r="BI16" s="28">
        <f t="shared" si="1"/>
        <v>0</v>
      </c>
      <c r="BJ16" s="28">
        <f t="shared" si="1"/>
        <v>17.600000000000001</v>
      </c>
      <c r="BL16" s="29">
        <v>0</v>
      </c>
      <c r="BM16" s="30">
        <v>44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26.400000000000006</v>
      </c>
      <c r="BI17" s="28">
        <f t="shared" si="1"/>
        <v>20.8</v>
      </c>
      <c r="BJ17" s="28">
        <f t="shared" si="1"/>
        <v>26.400000000000002</v>
      </c>
      <c r="BL17" s="29">
        <v>52</v>
      </c>
      <c r="BM17" s="30">
        <v>66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6.0000000000000009</v>
      </c>
      <c r="BI18" s="28">
        <f t="shared" si="1"/>
        <v>0</v>
      </c>
      <c r="BJ18" s="28">
        <f t="shared" si="1"/>
        <v>6</v>
      </c>
      <c r="BL18" s="29">
        <v>0</v>
      </c>
      <c r="BM18" s="30">
        <v>15</v>
      </c>
    </row>
    <row r="19" spans="1:65" x14ac:dyDescent="0.3">
      <c r="A19" s="23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31.072820122620399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182.10185686483959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1399.9999999999998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9.9395326378016069</v>
      </c>
      <c r="BI22" s="28">
        <f t="shared" si="1"/>
        <v>8</v>
      </c>
      <c r="BJ22" s="28">
        <f t="shared" si="1"/>
        <v>10</v>
      </c>
      <c r="BL22" s="29">
        <v>20</v>
      </c>
      <c r="BM22" s="30">
        <v>25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19.599999999999994</v>
      </c>
      <c r="BI23" s="28">
        <f t="shared" si="1"/>
        <v>0</v>
      </c>
      <c r="BJ23" s="28">
        <f t="shared" si="1"/>
        <v>19.600000000000001</v>
      </c>
      <c r="BL23" s="29">
        <v>0</v>
      </c>
      <c r="BM23" s="30">
        <v>49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0.84205691459007104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142.71825229364504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279.99999999999989</v>
      </c>
      <c r="BI26" s="28">
        <f t="shared" si="1"/>
        <v>280</v>
      </c>
      <c r="BJ26" s="28">
        <f t="shared" si="1"/>
        <v>1000</v>
      </c>
      <c r="BL26" s="29">
        <v>700</v>
      </c>
      <c r="BM26" s="30">
        <v>2500</v>
      </c>
    </row>
    <row r="27" spans="1:65" ht="15" thickBot="1" x14ac:dyDescent="0.35">
      <c r="A27" s="32" t="s">
        <v>86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6.4367005457924229</v>
      </c>
      <c r="BI27" s="35">
        <f t="shared" si="1"/>
        <v>5.8000000000000007</v>
      </c>
      <c r="BJ27" s="35">
        <f t="shared" si="1"/>
        <v>18</v>
      </c>
      <c r="BL27" s="36">
        <v>14.5</v>
      </c>
      <c r="BM27" s="37">
        <v>45</v>
      </c>
    </row>
    <row r="29" spans="1:65" s="38" customFormat="1" x14ac:dyDescent="0.3">
      <c r="A29" s="38" t="s">
        <v>87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7" zoomScaleNormal="87" workbookViewId="0">
      <pane xSplit="1" topLeftCell="B1" activePane="topRight" state="frozen"/>
      <selection pane="topRight" activeCell="D32" sqref="D32"/>
    </sheetView>
  </sheetViews>
  <sheetFormatPr defaultRowHeight="14.4" x14ac:dyDescent="0.3"/>
  <cols>
    <col min="1" max="1" width="25.77734375" customWidth="1"/>
    <col min="4" max="4" width="12.5546875" customWidth="1"/>
    <col min="5" max="5" width="8.88671875" customWidth="1"/>
    <col min="6" max="6" width="15.109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4.0840808023155999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2.4098277937678092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1.3425864139348979E-2</v>
      </c>
      <c r="Q4" s="12">
        <v>0</v>
      </c>
      <c r="R4" s="12">
        <v>1.2172340424182706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0.12462914022417086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0.13802409608160476</v>
      </c>
      <c r="AR4" s="12">
        <v>0</v>
      </c>
      <c r="AS4" s="12">
        <v>0</v>
      </c>
      <c r="AT4" s="12">
        <v>0</v>
      </c>
      <c r="AU4" s="12">
        <v>4.8924765224427326E-2</v>
      </c>
      <c r="AV4" s="12">
        <v>0</v>
      </c>
      <c r="AW4" s="12">
        <v>0.87064514086534361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</row>
    <row r="9" spans="1:65" x14ac:dyDescent="0.3">
      <c r="A9" s="14">
        <v>230</v>
      </c>
      <c r="B9" s="14" t="s">
        <v>113</v>
      </c>
      <c r="C9" s="14">
        <v>40</v>
      </c>
      <c r="D9" s="14">
        <v>1.68</v>
      </c>
      <c r="E9">
        <v>80</v>
      </c>
      <c r="F9">
        <v>61.246079999999992</v>
      </c>
    </row>
    <row r="11" spans="1:65" ht="15" thickBot="1" x14ac:dyDescent="0.35"/>
    <row r="12" spans="1:65" ht="15" thickBot="1" x14ac:dyDescent="0.35">
      <c r="A12" s="15"/>
      <c r="BI12" s="78" t="s">
        <v>99</v>
      </c>
      <c r="BJ12" s="79"/>
      <c r="BL12" s="82" t="s">
        <v>66</v>
      </c>
      <c r="BM12" s="83"/>
    </row>
    <row r="13" spans="1:65" s="19" customFormat="1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L13" s="21" t="s">
        <v>72</v>
      </c>
      <c r="BM13" s="22" t="s">
        <v>73</v>
      </c>
    </row>
    <row r="14" spans="1:65" s="19" customFormat="1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285.00000000000006</v>
      </c>
      <c r="BI14" s="41">
        <f>0.5*BL14</f>
        <v>285</v>
      </c>
      <c r="BJ14" s="41">
        <f>0.5*BM14</f>
        <v>465</v>
      </c>
      <c r="BL14" s="62">
        <f>IF('230_Meal1'!BL14-'230_Meal1'!BG14&gt;0, '230_Meal1'!BL14-'230_Meal1'!BG14, 0)</f>
        <v>570</v>
      </c>
      <c r="BM14" s="64">
        <f>'230_Meal1'!BM14-'230_Meal1'!BG14</f>
        <v>930</v>
      </c>
    </row>
    <row r="15" spans="1:65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41.401732148545619</v>
      </c>
      <c r="BI15" s="41">
        <f>0.5*BL15</f>
        <v>2.3132321739512207</v>
      </c>
      <c r="BJ15" s="42">
        <f>0.5*BM15</f>
        <v>59.313232173951221</v>
      </c>
      <c r="BL15" s="63">
        <f>IF('230_Meal1'!BL15-'230_Meal1'!BG15&gt;0, '230_Meal1'!BL15-'230_Meal1'!BG15, 0)</f>
        <v>4.6264643479024414</v>
      </c>
      <c r="BM15" s="63">
        <f>'230_Meal1'!BM15-'230_Meal1'!BG15</f>
        <v>118.62646434790244</v>
      </c>
    </row>
    <row r="16" spans="1:65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6.8305513440783132</v>
      </c>
      <c r="BI16" s="28">
        <f t="shared" ref="BI16:BJ27" si="1">0.5*BL16</f>
        <v>0</v>
      </c>
      <c r="BJ16" s="43">
        <f t="shared" si="1"/>
        <v>17.386851962950502</v>
      </c>
      <c r="BL16" s="63">
        <f>IF('230_Meal1'!BL16-'230_Meal1'!BG16&gt;0, '230_Meal1'!BL16-'230_Meal1'!BG16, 0)</f>
        <v>0</v>
      </c>
      <c r="BM16" s="63">
        <f>'230_Meal1'!BM16-'230_Meal1'!BG16</f>
        <v>34.773703925901003</v>
      </c>
    </row>
    <row r="17" spans="1:65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19.800000000000011</v>
      </c>
      <c r="BI17" s="28">
        <f t="shared" si="1"/>
        <v>12.799999999999997</v>
      </c>
      <c r="BJ17" s="43">
        <f t="shared" si="1"/>
        <v>19.799999999999997</v>
      </c>
      <c r="BL17" s="63">
        <f>IF('230_Meal1'!BL17-'230_Meal1'!BG17&gt;0, '230_Meal1'!BL17-'230_Meal1'!BG17, 0)</f>
        <v>25.599999999999994</v>
      </c>
      <c r="BM17" s="63">
        <f>'230_Meal1'!BM17-'230_Meal1'!BG17</f>
        <v>39.599999999999994</v>
      </c>
    </row>
    <row r="18" spans="1:65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4.5</v>
      </c>
      <c r="BI18" s="28">
        <f t="shared" si="1"/>
        <v>0</v>
      </c>
      <c r="BJ18" s="43">
        <f t="shared" si="1"/>
        <v>4.5</v>
      </c>
      <c r="BL18" s="63">
        <f>IF('230_Meal1'!BL18-'230_Meal1'!BG18&gt;0, '230_Meal1'!BL18-'230_Meal1'!BG18, 0)</f>
        <v>0</v>
      </c>
      <c r="BM18" s="63">
        <f>'230_Meal1'!BM18-'230_Meal1'!BG18</f>
        <v>9</v>
      </c>
    </row>
    <row r="19" spans="1:65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26.725724011199574</v>
      </c>
      <c r="BI19" s="28">
        <f t="shared" si="1"/>
        <v>0</v>
      </c>
      <c r="BJ19" s="43">
        <f t="shared" si="1"/>
        <v>134.46358993868981</v>
      </c>
      <c r="BL19" s="63">
        <f>IF('230_Meal1'!BL19-'230_Meal1'!BG19&gt;0, '230_Meal1'!BL19-'230_Meal1'!BG19, 0)</f>
        <v>0</v>
      </c>
      <c r="BM19" s="63">
        <f>'230_Meal1'!BM19-'230_Meal1'!BG19</f>
        <v>268.92717987737961</v>
      </c>
    </row>
    <row r="20" spans="1:65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327.84036043944036</v>
      </c>
      <c r="BI20" s="28">
        <f t="shared" si="1"/>
        <v>83.949071567580205</v>
      </c>
      <c r="BJ20" s="43">
        <f t="shared" si="1"/>
        <v>1058.9490715675802</v>
      </c>
      <c r="BL20" s="63">
        <f>IF('230_Meal1'!BL20-'230_Meal1'!BG20&gt;0, '230_Meal1'!BL20-'230_Meal1'!BG20, 0)</f>
        <v>167.89814313516041</v>
      </c>
      <c r="BM20" s="63">
        <f>'230_Meal1'!BM20-'230_Meal1'!BG20</f>
        <v>2117.8981431351604</v>
      </c>
    </row>
    <row r="21" spans="1:65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1050.0000000000005</v>
      </c>
      <c r="BI21" s="28">
        <f t="shared" si="1"/>
        <v>0</v>
      </c>
      <c r="BJ21" s="43">
        <f t="shared" si="1"/>
        <v>1050</v>
      </c>
      <c r="BL21" s="63">
        <f>IF('230_Meal1'!BL21-'230_Meal1'!BG21&gt;0, '230_Meal1'!BL21-'230_Meal1'!BG21, 0)</f>
        <v>0</v>
      </c>
      <c r="BM21" s="63">
        <f>'230_Meal1'!BM21-'230_Meal1'!BG21</f>
        <v>2100</v>
      </c>
    </row>
    <row r="22" spans="1:65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7.5302336810991992</v>
      </c>
      <c r="BI22" s="28">
        <f t="shared" si="1"/>
        <v>5.0302336810991966</v>
      </c>
      <c r="BJ22" s="43">
        <f t="shared" si="1"/>
        <v>7.5302336810991966</v>
      </c>
      <c r="BL22" s="63">
        <f>IF('230_Meal1'!BL22-'230_Meal1'!BG22&gt;0, '230_Meal1'!BL22-'230_Meal1'!BG22, 0)</f>
        <v>10.060467362198393</v>
      </c>
      <c r="BM22" s="63">
        <f>'230_Meal1'!BM22-'230_Meal1'!BG22</f>
        <v>15.060467362198393</v>
      </c>
    </row>
    <row r="23" spans="1:65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14.700000000000012</v>
      </c>
      <c r="BI23" s="28">
        <f t="shared" si="1"/>
        <v>0</v>
      </c>
      <c r="BJ23" s="43">
        <f t="shared" si="1"/>
        <v>14.700000000000003</v>
      </c>
      <c r="BL23" s="63">
        <f>IF('230_Meal1'!BL23-'230_Meal1'!BG23&gt;0, '230_Meal1'!BL23-'230_Meal1'!BG23, 0)</f>
        <v>0</v>
      </c>
      <c r="BM23" s="63">
        <f>'230_Meal1'!BM23-'230_Meal1'!BG23</f>
        <v>29.400000000000006</v>
      </c>
    </row>
    <row r="24" spans="1:65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6.1168391934142696E-2</v>
      </c>
      <c r="BI24" s="28">
        <f t="shared" si="1"/>
        <v>0</v>
      </c>
      <c r="BJ24" s="43">
        <f t="shared" si="1"/>
        <v>1.0789715427049644</v>
      </c>
      <c r="BL24" s="63">
        <f>IF('230_Meal1'!BL24-'230_Meal1'!BG24&gt;0, '230_Meal1'!BL24-'230_Meal1'!BG24, 0)</f>
        <v>0</v>
      </c>
      <c r="BM24" s="63">
        <f>'230_Meal1'!BM24-'230_Meal1'!BG24</f>
        <v>2.1579430854099289</v>
      </c>
    </row>
    <row r="25" spans="1:65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179.32417584503224</v>
      </c>
      <c r="BI25" s="28">
        <f t="shared" si="1"/>
        <v>0</v>
      </c>
      <c r="BJ25" s="43">
        <f t="shared" si="1"/>
        <v>928.64087385317748</v>
      </c>
      <c r="BL25" s="63">
        <f>IF('230_Meal1'!BL25-'230_Meal1'!BG25&gt;0, '230_Meal1'!BL25-'230_Meal1'!BG25, 0)</f>
        <v>0</v>
      </c>
      <c r="BM25" s="63">
        <f>'230_Meal1'!BM25-'230_Meal1'!BG25</f>
        <v>1857.281747706355</v>
      </c>
    </row>
    <row r="26" spans="1:65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210.00000000000011</v>
      </c>
      <c r="BI26" s="28">
        <f t="shared" si="1"/>
        <v>210.00000000000006</v>
      </c>
      <c r="BJ26" s="43">
        <f t="shared" si="1"/>
        <v>1110</v>
      </c>
      <c r="BL26" s="63">
        <f>IF('230_Meal1'!BL26-'230_Meal1'!BG26&gt;0, '230_Meal1'!BL26-'230_Meal1'!BG26, 0)</f>
        <v>420.00000000000011</v>
      </c>
      <c r="BM26" s="63">
        <f>'230_Meal1'!BM26-'230_Meal1'!BG26</f>
        <v>2220</v>
      </c>
    </row>
    <row r="27" spans="1:65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8.4076936662683561</v>
      </c>
      <c r="BI27" s="28">
        <f t="shared" si="1"/>
        <v>4.0316497271037885</v>
      </c>
      <c r="BJ27" s="43">
        <f t="shared" si="1"/>
        <v>19.28164972710379</v>
      </c>
      <c r="BL27" s="47">
        <f>IF('230_Meal1'!BL27-'230_Meal1'!BG27&gt;0, '230_Meal1'!BL27-'230_Meal1'!BG27, 0)</f>
        <v>8.0632994542075771</v>
      </c>
      <c r="BM27" s="47">
        <f>'230_Meal1'!BM27-'230_Meal1'!BG27</f>
        <v>38.563299454207581</v>
      </c>
    </row>
    <row r="28" spans="1:65" ht="15" thickBot="1" x14ac:dyDescent="0.35">
      <c r="A28" s="44" t="s">
        <v>100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87</v>
      </c>
      <c r="B30" s="38">
        <f>'230_Meal1'!B29</f>
        <v>0</v>
      </c>
      <c r="C30" s="38">
        <f>'230_Meal1'!C29</f>
        <v>0</v>
      </c>
      <c r="D30" s="38">
        <f>'230_Meal1'!D29</f>
        <v>0</v>
      </c>
      <c r="E30" s="38">
        <f>'230_Meal1'!E29</f>
        <v>0</v>
      </c>
      <c r="F30" s="38">
        <f>'230_Meal1'!F29</f>
        <v>0</v>
      </c>
      <c r="G30" s="38">
        <f>'230_Meal1'!G29</f>
        <v>0</v>
      </c>
      <c r="H30" s="38">
        <f>'230_Meal1'!H29</f>
        <v>0</v>
      </c>
      <c r="I30" s="38">
        <f>'230_Meal1'!I29</f>
        <v>0</v>
      </c>
      <c r="J30" s="38">
        <f>'230_Meal1'!J29</f>
        <v>0</v>
      </c>
      <c r="K30" s="38">
        <f>'230_Meal1'!K29</f>
        <v>1</v>
      </c>
      <c r="L30" s="38">
        <f>'230_Meal1'!L29</f>
        <v>0</v>
      </c>
      <c r="M30" s="38">
        <f>'230_Meal1'!M29</f>
        <v>0</v>
      </c>
      <c r="N30" s="38">
        <f>'230_Meal1'!N29</f>
        <v>0</v>
      </c>
      <c r="O30" s="38">
        <f>'230_Meal1'!O29</f>
        <v>0</v>
      </c>
      <c r="P30" s="38">
        <f>'230_Meal1'!P29</f>
        <v>0</v>
      </c>
      <c r="Q30" s="38">
        <f>'230_Meal1'!Q29</f>
        <v>0</v>
      </c>
      <c r="R30" s="38">
        <f>'230_Meal1'!R29</f>
        <v>0</v>
      </c>
      <c r="S30" s="38">
        <f>'230_Meal1'!S29</f>
        <v>1</v>
      </c>
      <c r="T30" s="38">
        <f>'230_Meal1'!T29</f>
        <v>0</v>
      </c>
      <c r="U30" s="38">
        <f>'230_Meal1'!U29</f>
        <v>0</v>
      </c>
      <c r="V30" s="38">
        <f>'230_Meal1'!V29</f>
        <v>1</v>
      </c>
      <c r="W30" s="38">
        <f>'230_Meal1'!W29</f>
        <v>0</v>
      </c>
      <c r="X30" s="38">
        <f>'230_Meal1'!X29</f>
        <v>0</v>
      </c>
      <c r="Y30" s="38">
        <f>'230_Meal1'!Y29</f>
        <v>0</v>
      </c>
      <c r="Z30" s="38">
        <f>'230_Meal1'!Z29</f>
        <v>0</v>
      </c>
      <c r="AA30" s="38">
        <f>'230_Meal1'!AA29</f>
        <v>0</v>
      </c>
      <c r="AB30" s="38">
        <f>'230_Meal1'!AB29</f>
        <v>0</v>
      </c>
      <c r="AC30" s="38">
        <f>'230_Meal1'!AC29</f>
        <v>0</v>
      </c>
      <c r="AD30" s="38">
        <f>'230_Meal1'!AD29</f>
        <v>0</v>
      </c>
      <c r="AE30" s="38">
        <f>'230_Meal1'!AE29</f>
        <v>1</v>
      </c>
      <c r="AF30" s="38">
        <f>'230_Meal1'!AF29</f>
        <v>0</v>
      </c>
      <c r="AG30" s="38">
        <f>'230_Meal1'!AG29</f>
        <v>0</v>
      </c>
      <c r="AH30" s="38">
        <f>'230_Meal1'!AH29</f>
        <v>0</v>
      </c>
      <c r="AI30" s="38">
        <f>'230_Meal1'!AI29</f>
        <v>0</v>
      </c>
      <c r="AJ30" s="38">
        <f>'230_Meal1'!AJ29</f>
        <v>0</v>
      </c>
      <c r="AK30" s="38">
        <f>'230_Meal1'!AK29</f>
        <v>0</v>
      </c>
      <c r="AL30" s="38">
        <f>'230_Meal1'!AL29</f>
        <v>0</v>
      </c>
      <c r="AM30" s="38">
        <f>'230_Meal1'!AM29</f>
        <v>0</v>
      </c>
      <c r="AN30" s="38">
        <f>'230_Meal1'!AN29</f>
        <v>1</v>
      </c>
      <c r="AO30" s="38">
        <f>'230_Meal1'!AO29</f>
        <v>1</v>
      </c>
      <c r="AP30" s="38">
        <f>'230_Meal1'!AP29</f>
        <v>0</v>
      </c>
      <c r="AQ30" s="38">
        <f>'230_Meal1'!AQ29</f>
        <v>0</v>
      </c>
      <c r="AR30" s="38">
        <f>'230_Meal1'!AR29</f>
        <v>0</v>
      </c>
      <c r="AS30" s="38">
        <f>'230_Meal1'!AS29</f>
        <v>0</v>
      </c>
      <c r="AT30" s="38">
        <f>'230_Meal1'!AT29</f>
        <v>0</v>
      </c>
      <c r="AU30" s="38">
        <f>'230_Meal1'!AU29</f>
        <v>0</v>
      </c>
      <c r="AV30" s="38">
        <f>'230_Meal1'!AV29</f>
        <v>0</v>
      </c>
      <c r="AW30" s="38">
        <f>'230_Meal1'!AW29</f>
        <v>0</v>
      </c>
      <c r="AX30" s="38">
        <f>'230_Meal1'!AX29</f>
        <v>0</v>
      </c>
      <c r="AY30" s="38">
        <f>'230_Meal1'!AY29</f>
        <v>0</v>
      </c>
      <c r="AZ30" s="38">
        <f>'230_Meal1'!AZ29</f>
        <v>0</v>
      </c>
      <c r="BA30" s="38">
        <f>'230_Meal1'!BA29</f>
        <v>0</v>
      </c>
      <c r="BB30" s="38">
        <f>'230_Meal1'!BB29</f>
        <v>0</v>
      </c>
      <c r="BC30" s="38">
        <f>'230_Meal1'!BC29</f>
        <v>0</v>
      </c>
      <c r="BD30" s="38">
        <f>'230_Meal1'!BD29</f>
        <v>0</v>
      </c>
      <c r="BE30" s="38">
        <f>'230_Meal1'!BE29</f>
        <v>0</v>
      </c>
      <c r="BF30" s="38">
        <f>'230_Meal1'!BF29</f>
        <v>0</v>
      </c>
    </row>
    <row r="31" spans="1:65" s="38" customFormat="1" x14ac:dyDescent="0.3">
      <c r="A31" s="38" t="s">
        <v>101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1</v>
      </c>
      <c r="Q31" s="38">
        <f t="shared" si="4"/>
        <v>0</v>
      </c>
      <c r="R31" s="38">
        <f t="shared" si="4"/>
        <v>1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1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1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102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1</v>
      </c>
      <c r="Q32" s="38">
        <f t="shared" si="5"/>
        <v>0</v>
      </c>
      <c r="R32" s="38">
        <f t="shared" si="5"/>
        <v>1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1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0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1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5" zoomScaleNormal="85" workbookViewId="0">
      <pane xSplit="1" topLeftCell="B1" activePane="topRight" state="frozen"/>
      <selection pane="topRight" activeCell="I9" sqref="I9"/>
    </sheetView>
  </sheetViews>
  <sheetFormatPr defaultRowHeight="14.4" x14ac:dyDescent="0.3"/>
  <cols>
    <col min="1" max="1" width="25.77734375" customWidth="1"/>
    <col min="4" max="4" width="11.33203125" customWidth="1"/>
    <col min="5" max="5" width="8.88671875" customWidth="1"/>
    <col min="6" max="6" width="13.77734375" customWidth="1"/>
    <col min="7" max="9" width="8.88671875" customWidth="1"/>
    <col min="10" max="10" width="11.6640625" customWidth="1"/>
    <col min="11" max="36" width="8.88671875" customWidth="1"/>
    <col min="37" max="37" width="11.44140625" customWidth="1"/>
    <col min="38" max="40" width="8.88671875" customWidth="1"/>
    <col min="41" max="41" width="22.109375" customWidth="1"/>
    <col min="42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75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75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108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7.6126005546125786</v>
      </c>
      <c r="BM3" s="55">
        <f>BI3+'230_Meal2'!BI3+'230_Meal1'!BI3</f>
        <v>15.560802971186089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0.58570607672919128</v>
      </c>
      <c r="H4" s="12">
        <v>0</v>
      </c>
      <c r="I4" s="12">
        <v>1.7894274848412385E-3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2.207552928272972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0.41760397762524987</v>
      </c>
      <c r="AL4" s="12">
        <v>0.76037170550754862</v>
      </c>
      <c r="AM4" s="12">
        <v>0</v>
      </c>
      <c r="AN4" s="12">
        <v>0</v>
      </c>
      <c r="AO4" s="12">
        <v>0.56589616996366732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0.89999999999999991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7" spans="1:67" x14ac:dyDescent="0.3">
      <c r="AQ7" s="77"/>
    </row>
    <row r="8" spans="1:67" ht="28.8" x14ac:dyDescent="0.3">
      <c r="A8" s="14" t="s">
        <v>61</v>
      </c>
      <c r="B8" s="14" t="s">
        <v>62</v>
      </c>
      <c r="C8" s="14" t="s">
        <v>63</v>
      </c>
      <c r="D8" s="14" t="s">
        <v>111</v>
      </c>
      <c r="E8" s="14" t="s">
        <v>112</v>
      </c>
      <c r="F8" s="14" t="s">
        <v>64</v>
      </c>
      <c r="AO8" s="76" t="s">
        <v>114</v>
      </c>
    </row>
    <row r="9" spans="1:67" x14ac:dyDescent="0.3">
      <c r="A9" s="14">
        <v>230</v>
      </c>
      <c r="B9" s="14" t="s">
        <v>113</v>
      </c>
      <c r="C9" s="14">
        <v>40</v>
      </c>
      <c r="D9" s="14">
        <v>1.68</v>
      </c>
      <c r="E9">
        <v>80</v>
      </c>
      <c r="F9">
        <v>61.246079999999992</v>
      </c>
    </row>
    <row r="11" spans="1:67" ht="15" thickBot="1" x14ac:dyDescent="0.35"/>
    <row r="12" spans="1:67" ht="15" thickBot="1" x14ac:dyDescent="0.35">
      <c r="A12" s="15"/>
      <c r="BI12" s="78" t="s">
        <v>105</v>
      </c>
      <c r="BJ12" s="79"/>
      <c r="BM12" s="14"/>
      <c r="BN12" s="84" t="s">
        <v>103</v>
      </c>
      <c r="BO12" s="85"/>
    </row>
    <row r="13" spans="1:67" ht="29.4" thickBot="1" x14ac:dyDescent="0.35">
      <c r="A13" s="39" t="s">
        <v>67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68</v>
      </c>
      <c r="BH13" s="19" t="s">
        <v>69</v>
      </c>
      <c r="BI13" s="20" t="s">
        <v>70</v>
      </c>
      <c r="BJ13" s="40" t="s">
        <v>71</v>
      </c>
      <c r="BK13" s="19"/>
      <c r="BM13" s="51" t="s">
        <v>104</v>
      </c>
      <c r="BN13" s="50" t="s">
        <v>72</v>
      </c>
      <c r="BO13" s="50" t="s">
        <v>73</v>
      </c>
    </row>
    <row r="14" spans="1:67" x14ac:dyDescent="0.3">
      <c r="A14" s="59" t="s">
        <v>110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284.99999999999994</v>
      </c>
      <c r="BH14" s="19"/>
      <c r="BI14" s="68">
        <f>IF('230_Meal2'!BL14-'230_Meal2'!BI14&gt;0, '230_Meal2'!BL14-'230_Meal2'!BI14, 0)</f>
        <v>285</v>
      </c>
      <c r="BJ14" s="68">
        <f>'230_Meal2'!BM14-'230_Meal2'!BG14</f>
        <v>645</v>
      </c>
      <c r="BK14" s="19"/>
      <c r="BM14" s="52">
        <f>BG14+'230_Meal2'!BG14+'230_Meal1'!BG14</f>
        <v>950</v>
      </c>
      <c r="BN14" s="53">
        <f>'230_Meal1'!BL14</f>
        <v>950</v>
      </c>
      <c r="BO14" s="53">
        <f>'230_Meal1'!BM14</f>
        <v>1310</v>
      </c>
    </row>
    <row r="15" spans="1:67" x14ac:dyDescent="0.3">
      <c r="A15" s="23" t="s">
        <v>74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47.342554551888412</v>
      </c>
      <c r="BI15" s="70">
        <f>IF('230_Meal2'!BL15-'230_Meal2'!BI15&gt;0, '230_Meal2'!BL15-'230_Meal2'!BI15, 0)</f>
        <v>2.3132321739512207</v>
      </c>
      <c r="BJ15" s="61">
        <f>'230_Meal2'!BM15-'230_Meal2'!BG15</f>
        <v>77.224732199356822</v>
      </c>
      <c r="BM15" s="54">
        <f>BG15+'230_Meal2'!BG15+'230_Meal1'!BG15</f>
        <v>134.11782235253159</v>
      </c>
      <c r="BN15" s="65">
        <f>'230_Meal1'!BL15</f>
        <v>50</v>
      </c>
      <c r="BO15" s="65">
        <f>'230_Meal1'!BM15</f>
        <v>164</v>
      </c>
    </row>
    <row r="16" spans="1:67" x14ac:dyDescent="0.3">
      <c r="A16" s="23" t="s">
        <v>75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4.4488442549455005</v>
      </c>
      <c r="BI16" s="70">
        <f>IF('230_Meal2'!BL16-'230_Meal2'!BI16&gt;0, '230_Meal2'!BL16-'230_Meal2'!BI16, 0)</f>
        <v>0</v>
      </c>
      <c r="BJ16" s="69">
        <f>'230_Meal2'!BM16-'230_Meal2'!BG16</f>
        <v>27.943152581822691</v>
      </c>
      <c r="BM16" s="54">
        <f>BG16+'230_Meal2'!BG16+'230_Meal1'!BG16</f>
        <v>20.505691673122811</v>
      </c>
      <c r="BN16" s="65">
        <f>'230_Meal1'!BL16</f>
        <v>0</v>
      </c>
      <c r="BO16" s="66">
        <f>'230_Meal1'!BM16</f>
        <v>44</v>
      </c>
    </row>
    <row r="17" spans="1:67" x14ac:dyDescent="0.3">
      <c r="A17" s="23" t="s">
        <v>76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19.799999999999983</v>
      </c>
      <c r="BI17" s="70">
        <f>IF('230_Meal2'!BL17-'230_Meal2'!BI17&gt;0, '230_Meal2'!BL17-'230_Meal2'!BI17, 0)</f>
        <v>12.799999999999997</v>
      </c>
      <c r="BJ17" s="70">
        <f>'230_Meal2'!BM17-'230_Meal2'!BG17</f>
        <v>19.799999999999983</v>
      </c>
      <c r="BM17" s="54">
        <f>BG17+'230_Meal2'!BG17+'230_Meal1'!BG17</f>
        <v>66</v>
      </c>
      <c r="BN17" s="65">
        <f>'230_Meal1'!BL17</f>
        <v>52</v>
      </c>
      <c r="BO17" s="71">
        <f>'230_Meal1'!BM17</f>
        <v>66</v>
      </c>
    </row>
    <row r="18" spans="1:67" x14ac:dyDescent="0.3">
      <c r="A18" s="23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4.5</v>
      </c>
      <c r="BI18" s="60">
        <f>IF('230_Meal2'!BL18-'230_Meal2'!BI18&gt;0, '230_Meal2'!BL18-'230_Meal2'!BI18, 0)</f>
        <v>0</v>
      </c>
      <c r="BJ18" s="70">
        <f>'230_Meal2'!BM18-'230_Meal2'!BG18</f>
        <v>4.5</v>
      </c>
      <c r="BM18" s="54">
        <f>BG18+'230_Meal2'!BG18+'230_Meal1'!BG18</f>
        <v>15</v>
      </c>
      <c r="BN18" s="65">
        <f>'230_Meal1'!BL18</f>
        <v>0</v>
      </c>
      <c r="BO18" s="71">
        <f>'230_Meal1'!BM18</f>
        <v>15</v>
      </c>
    </row>
    <row r="19" spans="1:67" x14ac:dyDescent="0.3">
      <c r="A19" s="23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39.579196589019013</v>
      </c>
      <c r="BI19" s="70">
        <f>IF('230_Meal2'!BL19-'230_Meal2'!BI19&gt;0, '230_Meal2'!BL19-'230_Meal2'!BI19, 0)</f>
        <v>0</v>
      </c>
      <c r="BJ19" s="70">
        <f>'230_Meal2'!BM19-'230_Meal2'!BG19</f>
        <v>242.20145586618003</v>
      </c>
      <c r="BM19" s="54">
        <f>BG19+'230_Meal2'!BG19+'230_Meal1'!BG19</f>
        <v>97.377740722838993</v>
      </c>
      <c r="BN19" s="65">
        <f>'230_Meal1'!BL19</f>
        <v>0</v>
      </c>
      <c r="BO19" s="71">
        <f>'230_Meal1'!BM19</f>
        <v>300</v>
      </c>
    </row>
    <row r="20" spans="1:67" x14ac:dyDescent="0.3">
      <c r="A20" s="23" t="s">
        <v>79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391.11633497040543</v>
      </c>
      <c r="BI20" s="60">
        <f>IF('230_Meal2'!BL20-'230_Meal2'!BI20&gt;0, '230_Meal2'!BL20-'230_Meal2'!BI20, 0)</f>
        <v>83.949071567580205</v>
      </c>
      <c r="BJ20" s="61">
        <f>'230_Meal2'!BM20-'230_Meal2'!BG20</f>
        <v>1790.0577826957201</v>
      </c>
      <c r="BM20" s="54">
        <f>BG20+'230_Meal2'!BG20+'230_Meal1'!BG20</f>
        <v>901.05855227468533</v>
      </c>
      <c r="BN20" s="65">
        <f>'230_Meal1'!BL20</f>
        <v>350</v>
      </c>
      <c r="BO20" s="72">
        <f>'230_Meal1'!BM20</f>
        <v>2300</v>
      </c>
    </row>
    <row r="21" spans="1:67" x14ac:dyDescent="0.3">
      <c r="A21" s="23" t="s">
        <v>80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1049.9999999999998</v>
      </c>
      <c r="BI21" s="69">
        <f>IF('230_Meal2'!BL21-'230_Meal2'!BI21&gt;0, '230_Meal2'!BL21-'230_Meal2'!BI21, 0)</f>
        <v>0</v>
      </c>
      <c r="BJ21" s="70">
        <f>'230_Meal2'!BM21-'230_Meal2'!BG21</f>
        <v>1049.9999999999995</v>
      </c>
      <c r="BM21" s="54">
        <f>BG21+'230_Meal2'!BG21+'230_Meal1'!BG21</f>
        <v>3500</v>
      </c>
      <c r="BN21" s="65">
        <f>'230_Meal1'!BL21</f>
        <v>0</v>
      </c>
      <c r="BO21" s="72">
        <f>'230_Meal1'!BM21</f>
        <v>3500</v>
      </c>
    </row>
    <row r="22" spans="1:67" x14ac:dyDescent="0.3">
      <c r="A22" s="23" t="s">
        <v>81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7.5302336810991974</v>
      </c>
      <c r="BI22" s="69">
        <f>IF('230_Meal2'!BL22-'230_Meal2'!BI22&gt;0, '230_Meal2'!BL22-'230_Meal2'!BI22, 0)</f>
        <v>5.0302336810991966</v>
      </c>
      <c r="BJ22" s="70">
        <f>'230_Meal2'!BM22-'230_Meal2'!BG22</f>
        <v>7.5302336810991939</v>
      </c>
      <c r="BM22" s="54">
        <f>BG22+'230_Meal2'!BG22+'230_Meal1'!BG22</f>
        <v>25.000000000000004</v>
      </c>
      <c r="BN22" s="65">
        <f>'230_Meal1'!BL22</f>
        <v>20</v>
      </c>
      <c r="BO22" s="72">
        <f>'230_Meal1'!BM22</f>
        <v>25</v>
      </c>
    </row>
    <row r="23" spans="1:67" x14ac:dyDescent="0.3">
      <c r="A23" s="23" t="s">
        <v>82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14.7</v>
      </c>
      <c r="BI23" s="70">
        <f>IF('230_Meal2'!BL23-'230_Meal2'!BI23&gt;0, '230_Meal2'!BL23-'230_Meal2'!BI23, 0)</f>
        <v>0</v>
      </c>
      <c r="BJ23" s="70">
        <f>'230_Meal2'!BM23-'230_Meal2'!BG23</f>
        <v>14.699999999999994</v>
      </c>
      <c r="BM23" s="54">
        <f>BG23+'230_Meal2'!BG23+'230_Meal1'!BG23</f>
        <v>49.000000000000007</v>
      </c>
      <c r="BN23" s="65">
        <f>'230_Meal1'!BL23</f>
        <v>0</v>
      </c>
      <c r="BO23" s="72">
        <f>'230_Meal1'!BM23</f>
        <v>49</v>
      </c>
    </row>
    <row r="24" spans="1:67" x14ac:dyDescent="0.3">
      <c r="A24" s="23" t="s">
        <v>83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0.15228556528647369</v>
      </c>
      <c r="BI24" s="70">
        <f>IF('230_Meal2'!BL24-'230_Meal2'!BI24&gt;0, '230_Meal2'!BL24-'230_Meal2'!BI24, 0)</f>
        <v>0</v>
      </c>
      <c r="BJ24" s="61">
        <f>'230_Meal2'!BM24-'230_Meal2'!BG24</f>
        <v>2.096774693475786</v>
      </c>
      <c r="BM24" s="54">
        <f>BG24+'230_Meal2'!BG24+'230_Meal1'!BG24</f>
        <v>1.0555108718106874</v>
      </c>
      <c r="BN24" s="65">
        <f>'230_Meal1'!BL24</f>
        <v>0.6</v>
      </c>
      <c r="BO24" s="66">
        <f>'230_Meal1'!BM24</f>
        <v>3</v>
      </c>
    </row>
    <row r="25" spans="1:67" x14ac:dyDescent="0.3">
      <c r="A25" s="23" t="s">
        <v>84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118.75376189480286</v>
      </c>
      <c r="BI25" s="70">
        <f>IF('230_Meal2'!BL25-'230_Meal2'!BI25&gt;0, '230_Meal2'!BL25-'230_Meal2'!BI25, 0)</f>
        <v>0</v>
      </c>
      <c r="BJ25" s="69">
        <f>'230_Meal2'!BM25-'230_Meal2'!BG25</f>
        <v>1677.9575718613228</v>
      </c>
      <c r="BM25" s="54">
        <f>BG25+'230_Meal2'!BG25+'230_Meal1'!BG25</f>
        <v>440.79619003348012</v>
      </c>
      <c r="BN25" s="65">
        <f>'230_Meal1'!BL25</f>
        <v>70</v>
      </c>
      <c r="BO25" s="71">
        <f>'230_Meal1'!BM25</f>
        <v>2000</v>
      </c>
    </row>
    <row r="26" spans="1:67" x14ac:dyDescent="0.3">
      <c r="A26" s="23" t="s">
        <v>85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210.00000000000011</v>
      </c>
      <c r="BI26" s="70">
        <f>IF('230_Meal2'!BL26-'230_Meal2'!BI26&gt;0, '230_Meal2'!BL26-'230_Meal2'!BI26, 0)</f>
        <v>210.00000000000006</v>
      </c>
      <c r="BJ26" s="70">
        <f>'230_Meal2'!BM26-'230_Meal2'!BG26</f>
        <v>2010</v>
      </c>
      <c r="BM26" s="54">
        <f>BG26+'230_Meal2'!BG26+'230_Meal1'!BG26</f>
        <v>700.00000000000011</v>
      </c>
      <c r="BN26" s="65">
        <f>'230_Meal1'!BL26</f>
        <v>700</v>
      </c>
      <c r="BO26" s="71">
        <f>'230_Meal1'!BM26</f>
        <v>2500</v>
      </c>
    </row>
    <row r="27" spans="1:67" ht="15" thickBot="1" x14ac:dyDescent="0.35">
      <c r="A27" s="23" t="s">
        <v>86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10.707675131265944</v>
      </c>
      <c r="BI27" s="60">
        <f>IF('230_Meal2'!BL27-'230_Meal2'!BI27&gt;0, '230_Meal2'!BL27-'230_Meal2'!BI27, 0)</f>
        <v>4.0316497271037885</v>
      </c>
      <c r="BJ27" s="61">
        <f>'230_Meal2'!BM27-'230_Meal2'!BG27</f>
        <v>30.155605787939223</v>
      </c>
      <c r="BM27" s="55">
        <f>BG27+'230_Meal2'!BG27+'230_Meal1'!BG27</f>
        <v>25.552069343326725</v>
      </c>
      <c r="BN27" s="67">
        <f>'230_Meal1'!BL27</f>
        <v>14.5</v>
      </c>
      <c r="BO27" s="73">
        <f>'230_Meal1'!BM27</f>
        <v>45</v>
      </c>
    </row>
    <row r="28" spans="1:67" ht="15" thickBot="1" x14ac:dyDescent="0.35">
      <c r="A28" s="44" t="s">
        <v>100</v>
      </c>
      <c r="B28" s="45">
        <f>B30</f>
        <v>0</v>
      </c>
      <c r="C28" s="45">
        <f t="shared" ref="C28:BE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1</v>
      </c>
      <c r="Q28" s="45">
        <f t="shared" si="2"/>
        <v>0</v>
      </c>
      <c r="R28" s="45">
        <f t="shared" si="2"/>
        <v>1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1</v>
      </c>
      <c r="W28" s="45">
        <f t="shared" si="2"/>
        <v>0</v>
      </c>
      <c r="X28" s="45">
        <f t="shared" si="2"/>
        <v>0</v>
      </c>
      <c r="Y28" s="45">
        <f t="shared" si="2"/>
        <v>1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0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74">
        <v>0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1</v>
      </c>
      <c r="AV28" s="45">
        <f t="shared" si="2"/>
        <v>0</v>
      </c>
      <c r="AW28" s="74">
        <v>0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0</v>
      </c>
      <c r="BF28" s="45">
        <f t="shared" ref="BF28" si="3">BF30</f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102</v>
      </c>
      <c r="B30" s="38">
        <f>'230_Meal2'!B32</f>
        <v>0</v>
      </c>
      <c r="C30" s="38">
        <f>'230_Meal2'!C32</f>
        <v>0</v>
      </c>
      <c r="D30" s="38">
        <f>'230_Meal2'!D32</f>
        <v>0</v>
      </c>
      <c r="E30" s="38">
        <f>'230_Meal2'!E32</f>
        <v>0</v>
      </c>
      <c r="F30" s="38">
        <f>'230_Meal2'!F32</f>
        <v>0</v>
      </c>
      <c r="G30" s="38">
        <f>'230_Meal2'!G32</f>
        <v>0</v>
      </c>
      <c r="H30" s="38">
        <f>'230_Meal2'!H32</f>
        <v>0</v>
      </c>
      <c r="I30" s="38">
        <f>'230_Meal2'!I32</f>
        <v>0</v>
      </c>
      <c r="J30" s="38">
        <f>'230_Meal2'!J32</f>
        <v>1</v>
      </c>
      <c r="K30" s="38">
        <f>'230_Meal2'!K32</f>
        <v>1</v>
      </c>
      <c r="L30" s="38">
        <f>'230_Meal2'!L32</f>
        <v>0</v>
      </c>
      <c r="M30" s="38">
        <f>'230_Meal2'!M32</f>
        <v>0</v>
      </c>
      <c r="N30" s="38">
        <f>'230_Meal2'!N32</f>
        <v>0</v>
      </c>
      <c r="O30" s="38">
        <f>'230_Meal2'!O32</f>
        <v>0</v>
      </c>
      <c r="P30" s="38">
        <f>'230_Meal2'!P32</f>
        <v>1</v>
      </c>
      <c r="Q30" s="38">
        <f>'230_Meal2'!Q32</f>
        <v>0</v>
      </c>
      <c r="R30" s="38">
        <f>'230_Meal2'!R32</f>
        <v>1</v>
      </c>
      <c r="S30" s="38">
        <f>'230_Meal2'!S32</f>
        <v>1</v>
      </c>
      <c r="T30" s="38">
        <f>'230_Meal2'!T32</f>
        <v>0</v>
      </c>
      <c r="U30" s="38">
        <f>'230_Meal2'!U32</f>
        <v>0</v>
      </c>
      <c r="V30" s="38">
        <f>'230_Meal2'!V32</f>
        <v>1</v>
      </c>
      <c r="W30" s="38">
        <f>'230_Meal2'!W32</f>
        <v>0</v>
      </c>
      <c r="X30" s="38">
        <f>'230_Meal2'!X32</f>
        <v>0</v>
      </c>
      <c r="Y30" s="38">
        <f>'230_Meal2'!Y32</f>
        <v>1</v>
      </c>
      <c r="Z30" s="38">
        <f>'230_Meal2'!Z32</f>
        <v>0</v>
      </c>
      <c r="AA30" s="38">
        <f>'230_Meal2'!AA32</f>
        <v>0</v>
      </c>
      <c r="AB30" s="38">
        <f>'230_Meal2'!AB32</f>
        <v>0</v>
      </c>
      <c r="AC30" s="38">
        <f>'230_Meal2'!AC32</f>
        <v>0</v>
      </c>
      <c r="AD30" s="38">
        <f>'230_Meal2'!AD32</f>
        <v>0</v>
      </c>
      <c r="AE30" s="38">
        <f>'230_Meal2'!AE32</f>
        <v>1</v>
      </c>
      <c r="AF30" s="38">
        <f>'230_Meal2'!AF32</f>
        <v>0</v>
      </c>
      <c r="AG30" s="38">
        <f>'230_Meal2'!AG32</f>
        <v>0</v>
      </c>
      <c r="AH30" s="38">
        <f>'230_Meal2'!AH32</f>
        <v>0</v>
      </c>
      <c r="AI30" s="38">
        <f>'230_Meal2'!AI32</f>
        <v>0</v>
      </c>
      <c r="AJ30" s="38">
        <f>'230_Meal2'!AJ32</f>
        <v>0</v>
      </c>
      <c r="AK30" s="38">
        <f>'230_Meal2'!AK32</f>
        <v>0</v>
      </c>
      <c r="AL30" s="38">
        <f>'230_Meal2'!AL32</f>
        <v>0</v>
      </c>
      <c r="AM30" s="38">
        <f>'230_Meal2'!AM32</f>
        <v>0</v>
      </c>
      <c r="AN30" s="38">
        <f>'230_Meal2'!AN32</f>
        <v>1</v>
      </c>
      <c r="AO30" s="38">
        <f>'230_Meal2'!AO32</f>
        <v>1</v>
      </c>
      <c r="AP30" s="38">
        <f>'230_Meal2'!AP32</f>
        <v>0</v>
      </c>
      <c r="AQ30" s="38">
        <f>'230_Meal2'!AQ32</f>
        <v>1</v>
      </c>
      <c r="AR30" s="38">
        <f>'230_Meal2'!AR32</f>
        <v>0</v>
      </c>
      <c r="AS30" s="38">
        <f>'230_Meal2'!AS32</f>
        <v>0</v>
      </c>
      <c r="AT30" s="38">
        <f>'230_Meal2'!AT32</f>
        <v>0</v>
      </c>
      <c r="AU30" s="38">
        <f>'230_Meal2'!AU32</f>
        <v>1</v>
      </c>
      <c r="AV30" s="38">
        <f>'230_Meal2'!AV32</f>
        <v>0</v>
      </c>
      <c r="AW30" s="38">
        <f>'230_Meal2'!AW32</f>
        <v>1</v>
      </c>
      <c r="AX30" s="38">
        <f>'230_Meal2'!AX32</f>
        <v>0</v>
      </c>
      <c r="AY30" s="38">
        <f>'230_Meal2'!AY32</f>
        <v>0</v>
      </c>
      <c r="AZ30" s="38">
        <f>'230_Meal2'!AZ32</f>
        <v>0</v>
      </c>
      <c r="BA30" s="38">
        <f>'230_Meal2'!BA32</f>
        <v>0</v>
      </c>
      <c r="BB30" s="38">
        <f>'230_Meal2'!BB32</f>
        <v>0</v>
      </c>
      <c r="BC30" s="38">
        <f>'230_Meal2'!BC32</f>
        <v>0</v>
      </c>
      <c r="BD30" s="38">
        <f>'230_Meal2'!BD32</f>
        <v>0</v>
      </c>
      <c r="BE30" s="38">
        <f>'230_Meal2'!BE32</f>
        <v>0</v>
      </c>
      <c r="BF30" s="38">
        <f>'230_Meal2'!BF32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38" customFormat="1" x14ac:dyDescent="0.3">
      <c r="A31" s="38" t="s">
        <v>106</v>
      </c>
      <c r="B31" s="38">
        <f t="shared" ref="B31:AG31" si="4">IF(B4&gt;0,1,0)</f>
        <v>0</v>
      </c>
      <c r="C31" s="38">
        <f t="shared" si="4"/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1</v>
      </c>
      <c r="H31" s="38">
        <f t="shared" si="4"/>
        <v>0</v>
      </c>
      <c r="I31" s="38">
        <f t="shared" si="4"/>
        <v>1</v>
      </c>
      <c r="J31" s="38">
        <f t="shared" si="4"/>
        <v>0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1</v>
      </c>
      <c r="AE31" s="38">
        <f t="shared" si="4"/>
        <v>0</v>
      </c>
      <c r="AF31" s="38">
        <f t="shared" si="4"/>
        <v>0</v>
      </c>
      <c r="AG31" s="38">
        <f t="shared" si="4"/>
        <v>0</v>
      </c>
      <c r="AH31" s="38">
        <f t="shared" ref="AH31:BF31" si="5">IF(AH4&gt;0,1,0)</f>
        <v>0</v>
      </c>
      <c r="AI31" s="38">
        <f t="shared" si="5"/>
        <v>0</v>
      </c>
      <c r="AJ31" s="38">
        <f t="shared" si="5"/>
        <v>0</v>
      </c>
      <c r="AK31" s="38">
        <f t="shared" si="5"/>
        <v>1</v>
      </c>
      <c r="AL31" s="38">
        <f t="shared" si="5"/>
        <v>1</v>
      </c>
      <c r="AM31" s="38">
        <f t="shared" si="5"/>
        <v>0</v>
      </c>
      <c r="AN31" s="38">
        <f t="shared" si="5"/>
        <v>0</v>
      </c>
      <c r="AO31" s="38">
        <f t="shared" si="5"/>
        <v>1</v>
      </c>
      <c r="AP31" s="38">
        <f t="shared" si="5"/>
        <v>0</v>
      </c>
      <c r="AQ31" s="38">
        <f t="shared" si="5"/>
        <v>0</v>
      </c>
      <c r="AR31" s="38">
        <f t="shared" si="5"/>
        <v>0</v>
      </c>
      <c r="AS31" s="38">
        <f t="shared" si="5"/>
        <v>0</v>
      </c>
      <c r="AT31" s="38">
        <f t="shared" si="5"/>
        <v>0</v>
      </c>
      <c r="AU31" s="38">
        <f t="shared" si="5"/>
        <v>0</v>
      </c>
      <c r="AV31" s="38">
        <f t="shared" si="5"/>
        <v>0</v>
      </c>
      <c r="AW31" s="38">
        <f t="shared" si="5"/>
        <v>1</v>
      </c>
      <c r="AX31" s="38">
        <f t="shared" si="5"/>
        <v>0</v>
      </c>
      <c r="AY31" s="38">
        <f t="shared" si="5"/>
        <v>0</v>
      </c>
      <c r="AZ31" s="38">
        <f t="shared" si="5"/>
        <v>0</v>
      </c>
      <c r="BA31" s="38">
        <f t="shared" si="5"/>
        <v>0</v>
      </c>
      <c r="BB31" s="38">
        <f t="shared" si="5"/>
        <v>0</v>
      </c>
      <c r="BC31" s="38">
        <f t="shared" si="5"/>
        <v>0</v>
      </c>
      <c r="BD31" s="38">
        <f t="shared" si="5"/>
        <v>0</v>
      </c>
      <c r="BE31" s="38">
        <f t="shared" si="5"/>
        <v>0</v>
      </c>
      <c r="BF31" s="38">
        <f t="shared" si="5"/>
        <v>0</v>
      </c>
    </row>
    <row r="32" spans="1:67" s="38" customFormat="1" x14ac:dyDescent="0.3">
      <c r="A32" s="38" t="s">
        <v>107</v>
      </c>
      <c r="B32" s="38">
        <f>SUM(B30:B31)</f>
        <v>0</v>
      </c>
      <c r="C32" s="38">
        <f t="shared" ref="C32:BF32" si="6">SUM(C30:C31)</f>
        <v>0</v>
      </c>
      <c r="D32" s="38">
        <f t="shared" si="6"/>
        <v>0</v>
      </c>
      <c r="E32" s="38">
        <f t="shared" si="6"/>
        <v>0</v>
      </c>
      <c r="F32" s="38">
        <f t="shared" si="6"/>
        <v>0</v>
      </c>
      <c r="G32" s="38">
        <f t="shared" si="6"/>
        <v>1</v>
      </c>
      <c r="H32" s="38">
        <f t="shared" si="6"/>
        <v>0</v>
      </c>
      <c r="I32" s="38">
        <f t="shared" si="6"/>
        <v>1</v>
      </c>
      <c r="J32" s="38">
        <f t="shared" si="6"/>
        <v>1</v>
      </c>
      <c r="K32" s="38">
        <f t="shared" si="6"/>
        <v>1</v>
      </c>
      <c r="L32" s="38">
        <f t="shared" si="6"/>
        <v>0</v>
      </c>
      <c r="M32" s="38">
        <f t="shared" si="6"/>
        <v>0</v>
      </c>
      <c r="N32" s="38">
        <f t="shared" si="6"/>
        <v>0</v>
      </c>
      <c r="O32" s="38">
        <f t="shared" si="6"/>
        <v>0</v>
      </c>
      <c r="P32" s="38">
        <f t="shared" si="6"/>
        <v>1</v>
      </c>
      <c r="Q32" s="38">
        <f t="shared" si="6"/>
        <v>0</v>
      </c>
      <c r="R32" s="38">
        <f t="shared" si="6"/>
        <v>1</v>
      </c>
      <c r="S32" s="38">
        <f t="shared" si="6"/>
        <v>1</v>
      </c>
      <c r="T32" s="38">
        <f t="shared" si="6"/>
        <v>0</v>
      </c>
      <c r="U32" s="38">
        <f t="shared" si="6"/>
        <v>0</v>
      </c>
      <c r="V32" s="38">
        <f t="shared" si="6"/>
        <v>1</v>
      </c>
      <c r="W32" s="38">
        <f t="shared" si="6"/>
        <v>0</v>
      </c>
      <c r="X32" s="38">
        <f t="shared" si="6"/>
        <v>0</v>
      </c>
      <c r="Y32" s="38">
        <f t="shared" si="6"/>
        <v>1</v>
      </c>
      <c r="Z32" s="38">
        <f t="shared" si="6"/>
        <v>0</v>
      </c>
      <c r="AA32" s="38">
        <f t="shared" si="6"/>
        <v>0</v>
      </c>
      <c r="AB32" s="38">
        <f t="shared" si="6"/>
        <v>0</v>
      </c>
      <c r="AC32" s="38">
        <f t="shared" si="6"/>
        <v>0</v>
      </c>
      <c r="AD32" s="38">
        <f t="shared" si="6"/>
        <v>1</v>
      </c>
      <c r="AE32" s="38">
        <f t="shared" si="6"/>
        <v>1</v>
      </c>
      <c r="AF32" s="38">
        <f t="shared" si="6"/>
        <v>0</v>
      </c>
      <c r="AG32" s="38">
        <f t="shared" si="6"/>
        <v>0</v>
      </c>
      <c r="AH32" s="38">
        <f t="shared" si="6"/>
        <v>0</v>
      </c>
      <c r="AI32" s="38">
        <f t="shared" si="6"/>
        <v>0</v>
      </c>
      <c r="AJ32" s="38">
        <f t="shared" si="6"/>
        <v>0</v>
      </c>
      <c r="AK32" s="38">
        <f t="shared" si="6"/>
        <v>1</v>
      </c>
      <c r="AL32" s="38">
        <f t="shared" si="6"/>
        <v>1</v>
      </c>
      <c r="AM32" s="38">
        <f t="shared" si="6"/>
        <v>0</v>
      </c>
      <c r="AN32" s="38">
        <f t="shared" si="6"/>
        <v>1</v>
      </c>
      <c r="AO32" s="38">
        <f t="shared" si="6"/>
        <v>2</v>
      </c>
      <c r="AP32" s="38">
        <f t="shared" si="6"/>
        <v>0</v>
      </c>
      <c r="AQ32" s="38">
        <f t="shared" si="6"/>
        <v>1</v>
      </c>
      <c r="AR32" s="38">
        <f t="shared" si="6"/>
        <v>0</v>
      </c>
      <c r="AS32" s="38">
        <f t="shared" si="6"/>
        <v>0</v>
      </c>
      <c r="AT32" s="38">
        <f t="shared" si="6"/>
        <v>0</v>
      </c>
      <c r="AU32" s="38">
        <f t="shared" si="6"/>
        <v>1</v>
      </c>
      <c r="AV32" s="38">
        <f t="shared" si="6"/>
        <v>0</v>
      </c>
      <c r="AW32" s="38">
        <f t="shared" si="6"/>
        <v>2</v>
      </c>
      <c r="AX32" s="38">
        <f t="shared" si="6"/>
        <v>0</v>
      </c>
      <c r="AY32" s="38">
        <f t="shared" si="6"/>
        <v>0</v>
      </c>
      <c r="AZ32" s="38">
        <f t="shared" si="6"/>
        <v>0</v>
      </c>
      <c r="BA32" s="38">
        <f t="shared" si="6"/>
        <v>0</v>
      </c>
      <c r="BB32" s="38">
        <f t="shared" si="6"/>
        <v>0</v>
      </c>
      <c r="BC32" s="38">
        <f t="shared" si="6"/>
        <v>0</v>
      </c>
      <c r="BD32" s="38">
        <f t="shared" si="6"/>
        <v>0</v>
      </c>
      <c r="BE32" s="38">
        <f t="shared" si="6"/>
        <v>0</v>
      </c>
      <c r="BF32" s="38">
        <f t="shared" si="6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0EAFEE-3884-4166-BD53-5A4689B8E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69F93E-2AD0-4833-821E-0EF43F323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CC57D3-1A7E-46B5-BA3F-AA28E87EAE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230_Meal1</vt:lpstr>
      <vt:lpstr>230_Meal2</vt:lpstr>
      <vt:lpstr>230_Meal3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