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A0E6D162-B28E-47F3-A7DD-DE5C36845E36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269_Meal1" sheetId="1" r:id="rId1"/>
    <sheet name="269_Meal2" sheetId="2" r:id="rId2"/>
    <sheet name="269_Meal3" sheetId="3" r:id="rId3"/>
  </sheets>
  <definedNames>
    <definedName name="solver_adj" localSheetId="0" hidden="1">'269_Meal1'!$B$4:$BF$4</definedName>
    <definedName name="solver_adj" localSheetId="1" hidden="1">'269_Meal2'!$B$4:$BF$4</definedName>
    <definedName name="solver_adj" localSheetId="2" hidden="1">'269_Meal3'!$B$4:$BF$4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'269_Meal1'!$BG$14:$BG$27</definedName>
    <definedName name="solver_lhs1" localSheetId="1" hidden="1">'269_Meal2'!$BG$14:$BG$27</definedName>
    <definedName name="solver_lhs1" localSheetId="2" hidden="1">'269_Meal3'!$BG$14:$BG$27</definedName>
    <definedName name="solver_lhs2" localSheetId="0" hidden="1">'269_Meal1'!$BG$14:$BG$27</definedName>
    <definedName name="solver_lhs2" localSheetId="1" hidden="1">'269_Meal2'!$BG$14:$BG$28</definedName>
    <definedName name="solver_lhs2" localSheetId="2" hidden="1">'269_Meal3'!$BG$14:$BG$28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'269_Meal1'!$BI$3</definedName>
    <definedName name="solver_opt" localSheetId="1" hidden="1">'269_Meal2'!$BI$3</definedName>
    <definedName name="solver_opt" localSheetId="2" hidden="1">'269_Meal3'!$BI$3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'269_Meal1'!$BJ$14:$BJ$27</definedName>
    <definedName name="solver_rhs1" localSheetId="1" hidden="1">'269_Meal2'!$BI$14:$BI$27</definedName>
    <definedName name="solver_rhs1" localSheetId="2" hidden="1">'269_Meal3'!$BI$14:$BI$27</definedName>
    <definedName name="solver_rhs2" localSheetId="0" hidden="1">'269_Meal1'!$BI$14:$BI$27</definedName>
    <definedName name="solver_rhs2" localSheetId="1" hidden="1">'269_Meal2'!$BJ$14:$BJ$28</definedName>
    <definedName name="solver_rhs2" localSheetId="2" hidden="1">'269_Meal3'!$BJ$14:$BJ$28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AZ29" i="1"/>
  <c r="AZ30" i="2" s="1"/>
  <c r="AY29" i="1"/>
  <c r="AY30" i="2" s="1"/>
  <c r="AY28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R29" i="1"/>
  <c r="AR30" i="2" s="1"/>
  <c r="AQ29" i="1"/>
  <c r="AQ30" i="2" s="1"/>
  <c r="AQ28" i="2" s="1"/>
  <c r="AP29" i="1"/>
  <c r="AP30" i="2" s="1"/>
  <c r="AP28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M28" i="3" s="1"/>
  <c r="AQ32" i="2"/>
  <c r="AQ30" i="3" s="1"/>
  <c r="AQ28" i="3" s="1"/>
  <c r="BC32" i="2"/>
  <c r="BC30" i="3" s="1"/>
  <c r="BC28" i="3" s="1"/>
  <c r="D32" i="2"/>
  <c r="D30" i="3" s="1"/>
  <c r="D28" i="3" s="1"/>
  <c r="P32" i="2"/>
  <c r="P30" i="3" s="1"/>
  <c r="P28" i="3" s="1"/>
  <c r="T32" i="2"/>
  <c r="T30" i="3" s="1"/>
  <c r="T28" i="3" s="1"/>
  <c r="X32" i="2"/>
  <c r="X30" i="3" s="1"/>
  <c r="X28" i="3" s="1"/>
  <c r="AF32" i="2"/>
  <c r="AF30" i="3" s="1"/>
  <c r="AF28" i="3" s="1"/>
  <c r="AJ32" i="2"/>
  <c r="AJ30" i="3" s="1"/>
  <c r="AJ28" i="3" s="1"/>
  <c r="AN32" i="2"/>
  <c r="AN30" i="3" s="1"/>
  <c r="AR32" i="2"/>
  <c r="AR30" i="3" s="1"/>
  <c r="AR28" i="3" s="1"/>
  <c r="BD32" i="2"/>
  <c r="BD30" i="3" s="1"/>
  <c r="BD28" i="3" s="1"/>
  <c r="AZ32" i="2"/>
  <c r="AZ30" i="3" s="1"/>
  <c r="AV32" i="2"/>
  <c r="AV30" i="3" s="1"/>
  <c r="AV28" i="3" s="1"/>
  <c r="AB32" i="2"/>
  <c r="AB30" i="3" s="1"/>
  <c r="AB28" i="3" s="1"/>
  <c r="L32" i="2"/>
  <c r="L30" i="3" s="1"/>
  <c r="L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Y32" i="2"/>
  <c r="AY30" i="3" s="1"/>
  <c r="E32" i="2"/>
  <c r="E30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28" i="3" s="1"/>
  <c r="Y32" i="2"/>
  <c r="Y30" i="3" s="1"/>
  <c r="AC32" i="2"/>
  <c r="AC30" i="3" s="1"/>
  <c r="AC28" i="3" s="1"/>
  <c r="AG32" i="2"/>
  <c r="AG30" i="3" s="1"/>
  <c r="AG32" i="3" s="1"/>
  <c r="AK32" i="2"/>
  <c r="AK30" i="3" s="1"/>
  <c r="AK28" i="3" s="1"/>
  <c r="AO32" i="2"/>
  <c r="AO30" i="3" s="1"/>
  <c r="AS32" i="2"/>
  <c r="AS30" i="3" s="1"/>
  <c r="AS28" i="3" s="1"/>
  <c r="AW32" i="2"/>
  <c r="AW30" i="3" s="1"/>
  <c r="BA32" i="2"/>
  <c r="BA30" i="3" s="1"/>
  <c r="BA32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J32" i="2"/>
  <c r="J30" i="3" s="1"/>
  <c r="J32" i="3" s="1"/>
  <c r="N32" i="2"/>
  <c r="N30" i="3" s="1"/>
  <c r="R32" i="2"/>
  <c r="R30" i="3" s="1"/>
  <c r="V32" i="2"/>
  <c r="V30" i="3" s="1"/>
  <c r="V28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28" i="3" s="1"/>
  <c r="AP32" i="2"/>
  <c r="AP30" i="3" s="1"/>
  <c r="AP32" i="3" s="1"/>
  <c r="AT32" i="2"/>
  <c r="AT30" i="3" s="1"/>
  <c r="AX32" i="2"/>
  <c r="AX30" i="3" s="1"/>
  <c r="BB32" i="2"/>
  <c r="BB30" i="3" s="1"/>
  <c r="BB32" i="3" s="1"/>
  <c r="BF32" i="2"/>
  <c r="BF30" i="3" s="1"/>
  <c r="BF32" i="3" s="1"/>
  <c r="BM15" i="3"/>
  <c r="BM19" i="3"/>
  <c r="BM23" i="3"/>
  <c r="BM27" i="3"/>
  <c r="O32" i="3"/>
  <c r="D28" i="2"/>
  <c r="AJ28" i="2"/>
  <c r="P28" i="2"/>
  <c r="AF28" i="2"/>
  <c r="T28" i="2"/>
  <c r="AZ28" i="2"/>
  <c r="AV28" i="2"/>
  <c r="B28" i="2"/>
  <c r="L28" i="2"/>
  <c r="R28" i="2"/>
  <c r="AB28" i="2"/>
  <c r="AH28" i="2"/>
  <c r="AR28" i="2"/>
  <c r="AX28" i="2"/>
  <c r="E28" i="2"/>
  <c r="I28" i="2"/>
  <c r="M28" i="2"/>
  <c r="Q28" i="2"/>
  <c r="U28" i="2"/>
  <c r="Y28" i="2"/>
  <c r="AC28" i="2"/>
  <c r="AG28" i="2"/>
  <c r="AK28" i="2"/>
  <c r="AS28" i="2"/>
  <c r="BA28" i="2"/>
  <c r="BE28" i="2"/>
  <c r="E32" i="3" l="1"/>
  <c r="E28" i="3"/>
  <c r="F32" i="3"/>
  <c r="F28" i="3"/>
  <c r="AW32" i="3"/>
  <c r="AW28" i="3"/>
  <c r="R32" i="3"/>
  <c r="R28" i="3"/>
  <c r="N32" i="3"/>
  <c r="N28" i="3"/>
  <c r="AS32" i="3"/>
  <c r="BA28" i="3"/>
  <c r="U32" i="3"/>
  <c r="AK32" i="3"/>
  <c r="AX32" i="3"/>
  <c r="AX28" i="3"/>
  <c r="AT32" i="3"/>
  <c r="AT28" i="3"/>
  <c r="AU32" i="3"/>
  <c r="D32" i="3"/>
  <c r="Z28" i="3"/>
  <c r="AP28" i="3"/>
  <c r="AF32" i="3"/>
  <c r="S32" i="3"/>
  <c r="BB28" i="3"/>
  <c r="AC32" i="3"/>
  <c r="M32" i="3"/>
  <c r="AV32" i="3"/>
  <c r="W32" i="3"/>
  <c r="L32" i="3"/>
  <c r="BF28" i="3"/>
  <c r="AG28" i="3"/>
  <c r="AN32" i="3"/>
  <c r="H32" i="3"/>
  <c r="Q32" i="3"/>
  <c r="AY32" i="3"/>
  <c r="BD32" i="3"/>
  <c r="T32" i="3"/>
  <c r="BE32" i="3"/>
  <c r="AO32" i="3"/>
  <c r="Y32" i="3"/>
  <c r="I32" i="3"/>
  <c r="AI32" i="3"/>
  <c r="C32" i="3"/>
  <c r="P32" i="3"/>
  <c r="AM32" i="3"/>
  <c r="AL32" i="3"/>
  <c r="V32" i="3"/>
  <c r="AJ32" i="3"/>
  <c r="AZ32" i="3"/>
  <c r="AH28" i="3"/>
  <c r="B28" i="3"/>
  <c r="AR32" i="3"/>
  <c r="AB32" i="3"/>
  <c r="AA32" i="3"/>
  <c r="X32" i="3"/>
  <c r="BC32" i="3"/>
  <c r="AQ32" i="3"/>
  <c r="AE32" i="3"/>
  <c r="G32" i="3"/>
  <c r="K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<sst xmlns="http://schemas.openxmlformats.org/spreadsheetml/2006/main" count="279" uniqueCount="113">
  <si>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</si>
  <si>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</si>
  <si>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</si>
  <si>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</si>
  <si>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</si>
  <si>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</si>
  <si>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</si>
  <si>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</si>
  <si>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</si>
  <si>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</si>
  <si>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</si>
  <si>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</si>
  <si>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</si>
  <si>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</si>
  <si>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</si>
  <si>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</si>
  <si>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</si>
  <si>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</si>
  <si>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</si>
  <si>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</si>
  <si>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</si>
  <si>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</si>
  <si>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</si>
  <si>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</si>
  <si>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</si>
  <si>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</si>
  <si>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</si>
  <si>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</si>
  <si>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</si>
  <si>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</si>
  <si>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</si>
  <si>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</si>
  <si>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</si>
  <si>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</si>
  <si>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</si>
  <si>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</si>
  <si>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</si>
  <si>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</si>
  <si>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</si>
  <si>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</si>
  <si>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</si>
  <si>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</si>
  <si>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</si>
  <si>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</si>
  <si>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</si>
  <si>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</si>
  <si>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</si>
  <si>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</si>
  <si>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</si>
  <si>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</si>
  <si>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</si>
  <si>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</si>
  <si>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</si>
  <si>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</si>
  <si>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</si>
  <si>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</si>
  <si>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</si>
  <si>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</si>
  <si>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</si>
  <si>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</si>
  <si>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</si>
  <si>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</si>
  <si>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</si>
  <si>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</si>
  <si>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</si>
  <si>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</si>
  <si>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</si>
  <si>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</si>
  <si>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</si>
  <si>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</si>
  <si>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</si>
  <si>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</si>
  <si>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</si>
  <si>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</si>
  <si>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</si>
  <si>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</si>
  <si>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</si>
  <si>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</si>
  <si>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</si>
  <si>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</si>
  <si>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</si>
  <si>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</si>
  <si>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</si>
  <si>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</si>
  <si>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</si>
  <si>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</si>
  <si>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</si>
  <si>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</si>
  <si>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</si>
  <si>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</si>
  <si>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</si>
  <si>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</si>
  <si>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</si>
  <si>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</si>
  <si>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</si>
  <si>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</si>
  <si>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</si>
  <si>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</si>
  <si>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</si>
  <si>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</si>
  <si>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</si>
  <si>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</si>
  <si>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</si>
  <si>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</si>
  <si>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</si>
  <si>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</si>
  <si>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</si>
  <si>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</si>
  <si>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</si>
  <si>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</si>
  <si>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</si>
  <si>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</si>
  <si>
    <t>Yellow highlighted cells are repeated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</si>
</sst>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8" borderId="23" xfId="0" applyFill="1" applyBorder="1"/>
    <xf numFmtId="0" fontId="0" fillId="8" borderId="2" xfId="0" applyFill="1" applyBorder="1"/>
    <xf numFmtId="0" fontId="0" fillId="8" borderId="0" xfId="0" applyFill="1" applyAlignment="1">
      <alignment wrapText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BC1" activePane="topRight" state="frozen"/>
      <selection pane="topRight" activeCell="AW4" sqref="AW4"/>
    </sheetView>
  </sheetViews>
  <sheetFormatPr defaultRowHeight="14.4" x14ac:dyDescent="0.3"/>
  <cols>
    <col min="1" max="1" width="23.2187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5.9811531930213375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4.1580109144880257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5.6560894453771562E-2</v>
      </c>
      <c r="T4" s="12">
        <v>0</v>
      </c>
      <c r="U4" s="12">
        <v>0</v>
      </c>
      <c r="V4" s="12">
        <v>0.38664632170933405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1.3032902017382542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7.6515127316596571E-2</v>
      </c>
      <c r="AO4" s="12">
        <v>0.89567570997615631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1.2069697453668073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5" t="s">
        <v>66</v>
      </c>
      <c r="BJ12" s="76"/>
      <c r="BL12" s="77" t="s">
        <v>67</v>
      </c>
      <c r="BM12" s="78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399.99999999999994</v>
      </c>
      <c r="BI14" s="41">
        <f t="shared" ref="BI14:BJ27" si="1">0.4*BL14</f>
        <v>400</v>
      </c>
      <c r="BJ14" s="41">
        <f t="shared" si="1"/>
        <v>608</v>
      </c>
      <c r="BL14" s="57">
        <v>1000</v>
      </c>
      <c r="BM14" s="58">
        <v>1520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48.155247931625411</v>
      </c>
      <c r="BI15" s="41">
        <f t="shared" si="1"/>
        <v>20</v>
      </c>
      <c r="BJ15" s="41">
        <f t="shared" si="1"/>
        <v>76</v>
      </c>
      <c r="BL15" s="25">
        <v>50</v>
      </c>
      <c r="BM15" s="26">
        <v>190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8.3703917580230467</v>
      </c>
      <c r="BI16" s="28">
        <f t="shared" si="1"/>
        <v>0</v>
      </c>
      <c r="BJ16" s="28">
        <f t="shared" si="1"/>
        <v>20.400000000000002</v>
      </c>
      <c r="BL16" s="29">
        <v>0</v>
      </c>
      <c r="BM16" s="30">
        <v>51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30.400000000000002</v>
      </c>
      <c r="BI17" s="28">
        <f t="shared" si="1"/>
        <v>24.400000000000002</v>
      </c>
      <c r="BJ17" s="28">
        <f t="shared" si="1"/>
        <v>30.400000000000002</v>
      </c>
      <c r="BL17" s="29">
        <v>61</v>
      </c>
      <c r="BM17" s="30">
        <v>76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6.8000000000000025</v>
      </c>
      <c r="BI18" s="28">
        <f t="shared" si="1"/>
        <v>0</v>
      </c>
      <c r="BJ18" s="28">
        <f t="shared" si="1"/>
        <v>6.8000000000000007</v>
      </c>
      <c r="BL18" s="29">
        <v>0</v>
      </c>
      <c r="BM18" s="30">
        <v>17</v>
      </c>
    </row>
    <row r="19" spans="1:65" x14ac:dyDescent="0.3">
      <c r="A19" s="23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58.072184458642162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495.78009290708519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1400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8.6807714192272094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22.799999999999986</v>
      </c>
      <c r="BI23" s="28">
        <f t="shared" si="1"/>
        <v>0</v>
      </c>
      <c r="BJ23" s="28">
        <f t="shared" si="1"/>
        <v>22.8</v>
      </c>
      <c r="BL23" s="29">
        <v>0</v>
      </c>
      <c r="BM23" s="30">
        <v>57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0.24000000000000041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191.85933972107571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399.99999999999983</v>
      </c>
      <c r="BI26" s="28">
        <f t="shared" si="1"/>
        <v>400</v>
      </c>
      <c r="BJ26" s="28">
        <f t="shared" si="1"/>
        <v>1000</v>
      </c>
      <c r="BL26" s="69">
        <v>1000</v>
      </c>
      <c r="BM26" s="30">
        <v>2500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16.289904220380148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1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6" zoomScaleNormal="86" workbookViewId="0">
      <pane xSplit="1" topLeftCell="AT1" activePane="topRight" state="frozen"/>
      <selection pane="topRight" activeCell="AZ8" sqref="AZ8"/>
    </sheetView>
  </sheetViews>
  <sheetFormatPr defaultRowHeight="14.4" x14ac:dyDescent="0.3"/>
  <cols>
    <col min="1" max="1" width="25.7773437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73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11.077053224151118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1.115386048208177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0.30478642445126852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0.55401220431729614</v>
      </c>
      <c r="Z4" s="12">
        <v>0</v>
      </c>
      <c r="AA4" s="12">
        <v>0</v>
      </c>
      <c r="AB4" s="12">
        <v>0</v>
      </c>
      <c r="AC4" s="12">
        <v>3.0678877428144831</v>
      </c>
      <c r="AD4" s="12">
        <v>1.5527001013681034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0.64743040331129897</v>
      </c>
      <c r="AV4" s="12">
        <v>0</v>
      </c>
      <c r="AW4" s="12">
        <v>0.63154175801322021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5" t="s">
        <v>100</v>
      </c>
      <c r="BJ12" s="76"/>
      <c r="BL12" s="79" t="s">
        <v>67</v>
      </c>
      <c r="BM12" s="80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300.00000000000057</v>
      </c>
      <c r="BI14" s="41">
        <f>0.5*BL14</f>
        <v>300</v>
      </c>
      <c r="BJ14" s="41">
        <f>0.5*BM14</f>
        <v>560</v>
      </c>
      <c r="BL14" s="62">
        <f>IF('269_Meal1'!BL14-'269_Meal1'!BG14&gt;0, '269_Meal1'!BL14-'269_Meal1'!BG14, 0)</f>
        <v>600</v>
      </c>
      <c r="BM14" s="64">
        <f>'269_Meal1'!BM14-'269_Meal1'!BG14</f>
        <v>1120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49.370858917651617</v>
      </c>
      <c r="BI15" s="41">
        <f>0.5*BL15</f>
        <v>0.92237603418729464</v>
      </c>
      <c r="BJ15" s="42">
        <f>0.5*BM15</f>
        <v>70.922376034187295</v>
      </c>
      <c r="BL15" s="63">
        <f>IF('269_Meal1'!BL15-'269_Meal1'!BG15&gt;0, '269_Meal1'!BL15-'269_Meal1'!BG15, 0)</f>
        <v>1.8447520683745893</v>
      </c>
      <c r="BM15" s="63">
        <f>'269_Meal1'!BM15-'269_Meal1'!BG15</f>
        <v>141.84475206837459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4.5829938998036504</v>
      </c>
      <c r="BI16" s="28">
        <f t="shared" ref="BI16:BJ27" si="1">0.5*BL16</f>
        <v>0</v>
      </c>
      <c r="BJ16" s="43">
        <f t="shared" si="1"/>
        <v>21.314804120988477</v>
      </c>
      <c r="BL16" s="63">
        <f>IF('269_Meal1'!BL16-'269_Meal1'!BG16&gt;0, '269_Meal1'!BL16-'269_Meal1'!BG16, 0)</f>
        <v>0</v>
      </c>
      <c r="BM16" s="63">
        <f>'269_Meal1'!BM16-'269_Meal1'!BG16</f>
        <v>42.629608241976953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22.800000000000029</v>
      </c>
      <c r="BI17" s="28">
        <f t="shared" si="1"/>
        <v>15.299999999999999</v>
      </c>
      <c r="BJ17" s="43">
        <f t="shared" si="1"/>
        <v>22.799999999999997</v>
      </c>
      <c r="BL17" s="63">
        <f>IF('269_Meal1'!BL17-'269_Meal1'!BG17&gt;0, '269_Meal1'!BL17-'269_Meal1'!BG17, 0)</f>
        <v>30.599999999999998</v>
      </c>
      <c r="BM17" s="63">
        <f>'269_Meal1'!BM17-'269_Meal1'!BG17</f>
        <v>45.599999999999994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5.0999999999999979</v>
      </c>
      <c r="BI18" s="28">
        <f t="shared" si="1"/>
        <v>0</v>
      </c>
      <c r="BJ18" s="43">
        <f t="shared" si="1"/>
        <v>5.0999999999999988</v>
      </c>
      <c r="BL18" s="63">
        <f>IF('269_Meal1'!BL18-'269_Meal1'!BG18&gt;0, '269_Meal1'!BL18-'269_Meal1'!BG18, 0)</f>
        <v>0</v>
      </c>
      <c r="BM18" s="63">
        <f>'269_Meal1'!BM18-'269_Meal1'!BG18</f>
        <v>10.199999999999998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26.763083516026427</v>
      </c>
      <c r="BI19" s="28">
        <f t="shared" si="1"/>
        <v>0</v>
      </c>
      <c r="BJ19" s="43">
        <f t="shared" si="1"/>
        <v>120.96390777067892</v>
      </c>
      <c r="BL19" s="63">
        <f>IF('269_Meal1'!BL19-'269_Meal1'!BG19&gt;0, '269_Meal1'!BL19-'269_Meal1'!BG19, 0)</f>
        <v>0</v>
      </c>
      <c r="BM19" s="63">
        <f>'269_Meal1'!BM19-'269_Meal1'!BG19</f>
        <v>241.92781554135783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273.276136682703</v>
      </c>
      <c r="BI20" s="28">
        <f t="shared" si="1"/>
        <v>0</v>
      </c>
      <c r="BJ20" s="43">
        <f t="shared" si="1"/>
        <v>902.1099535464574</v>
      </c>
      <c r="BL20" s="63">
        <f>IF('269_Meal1'!BL20-'269_Meal1'!BG20&gt;0, '269_Meal1'!BL20-'269_Meal1'!BG20, 0)</f>
        <v>0</v>
      </c>
      <c r="BM20" s="63">
        <f>'269_Meal1'!BM20-'269_Meal1'!BG20</f>
        <v>1804.2199070929148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1050.0000000000173</v>
      </c>
      <c r="BI21" s="28">
        <f t="shared" si="1"/>
        <v>0</v>
      </c>
      <c r="BJ21" s="43">
        <f t="shared" si="1"/>
        <v>1050</v>
      </c>
      <c r="BL21" s="63">
        <f>IF('269_Meal1'!BL21-'269_Meal1'!BG21&gt;0, '269_Meal1'!BL21-'269_Meal1'!BG21, 0)</f>
        <v>0</v>
      </c>
      <c r="BM21" s="63">
        <f>'269_Meal1'!BM21-'269_Meal1'!BG21</f>
        <v>2100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13.189545042318656</v>
      </c>
      <c r="BI22" s="28">
        <f t="shared" si="1"/>
        <v>5.6596142903863953</v>
      </c>
      <c r="BJ22" s="43">
        <f t="shared" si="1"/>
        <v>14.659614290386395</v>
      </c>
      <c r="BL22" s="63">
        <f>IF('269_Meal1'!BL22-'269_Meal1'!BG22&gt;0, '269_Meal1'!BL22-'269_Meal1'!BG22, 0)</f>
        <v>11.319228580772791</v>
      </c>
      <c r="BM22" s="63">
        <f>'269_Meal1'!BM22-'269_Meal1'!BG22</f>
        <v>29.319228580772791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17.100000000000097</v>
      </c>
      <c r="BI23" s="28">
        <f t="shared" si="1"/>
        <v>0</v>
      </c>
      <c r="BJ23" s="43">
        <f t="shared" si="1"/>
        <v>17.100000000000009</v>
      </c>
      <c r="BL23" s="63">
        <f>IF('269_Meal1'!BL23-'269_Meal1'!BG23&gt;0, '269_Meal1'!BL23-'269_Meal1'!BG23, 0)</f>
        <v>0</v>
      </c>
      <c r="BM23" s="63">
        <f>'269_Meal1'!BM23-'269_Meal1'!BG23</f>
        <v>34.200000000000017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0.18000000000007113</v>
      </c>
      <c r="BI24" s="28">
        <f t="shared" si="1"/>
        <v>0.17999999999999977</v>
      </c>
      <c r="BJ24" s="43">
        <f t="shared" si="1"/>
        <v>1.38</v>
      </c>
      <c r="BL24" s="63">
        <f>IF('269_Meal1'!BL24-'269_Meal1'!BG24&gt;0, '269_Meal1'!BL24-'269_Meal1'!BG24, 0)</f>
        <v>0.35999999999999954</v>
      </c>
      <c r="BM24" s="63">
        <f>'269_Meal1'!BM24-'269_Meal1'!BG24</f>
        <v>2.76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286.80320939938161</v>
      </c>
      <c r="BI25" s="28">
        <f t="shared" si="1"/>
        <v>0</v>
      </c>
      <c r="BJ25" s="43">
        <f t="shared" si="1"/>
        <v>904.07033013946216</v>
      </c>
      <c r="BL25" s="63">
        <f>IF('269_Meal1'!BL25-'269_Meal1'!BG25&gt;0, '269_Meal1'!BL25-'269_Meal1'!BG25, 0)</f>
        <v>0</v>
      </c>
      <c r="BM25" s="63">
        <f>'269_Meal1'!BM25-'269_Meal1'!BG25</f>
        <v>1808.1406602789243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300.00000000000119</v>
      </c>
      <c r="BI26" s="28">
        <f t="shared" si="1"/>
        <v>300.00000000000011</v>
      </c>
      <c r="BJ26" s="43">
        <f t="shared" si="1"/>
        <v>1050</v>
      </c>
      <c r="BL26" s="63">
        <f>IF('269_Meal1'!BL26-'269_Meal1'!BG26&gt;0, '269_Meal1'!BL26-'269_Meal1'!BG26, 0)</f>
        <v>600.00000000000023</v>
      </c>
      <c r="BM26" s="63">
        <f>'269_Meal1'!BM26-'269_Meal1'!BG26</f>
        <v>2100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6.0929002204486196</v>
      </c>
      <c r="BI27" s="28">
        <f t="shared" si="1"/>
        <v>0</v>
      </c>
      <c r="BJ27" s="43">
        <f t="shared" si="1"/>
        <v>14.355047889809926</v>
      </c>
      <c r="BL27" s="47">
        <f>IF('269_Meal1'!BL27-'269_Meal1'!BG27&gt;0, '269_Meal1'!BL27-'269_Meal1'!BG27, 0)</f>
        <v>0</v>
      </c>
      <c r="BM27" s="47">
        <f>'269_Meal1'!BM27-'269_Meal1'!BG27</f>
        <v>28.710095779619852</v>
      </c>
    </row>
    <row r="28" spans="1:65" ht="15" thickBot="1" x14ac:dyDescent="0.35">
      <c r="A28" s="44" t="s">
        <v>101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72"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'269_Meal1'!B29</f>
        <v>0</v>
      </c>
      <c r="C30" s="38">
        <f>'269_Meal1'!C29</f>
        <v>0</v>
      </c>
      <c r="D30" s="38">
        <f>'269_Meal1'!D29</f>
        <v>0</v>
      </c>
      <c r="E30" s="38">
        <f>'269_Meal1'!E29</f>
        <v>0</v>
      </c>
      <c r="F30" s="38">
        <f>'269_Meal1'!F29</f>
        <v>0</v>
      </c>
      <c r="G30" s="38">
        <f>'269_Meal1'!G29</f>
        <v>0</v>
      </c>
      <c r="H30" s="38">
        <f>'269_Meal1'!H29</f>
        <v>0</v>
      </c>
      <c r="I30" s="38">
        <f>'269_Meal1'!I29</f>
        <v>0</v>
      </c>
      <c r="J30" s="38">
        <f>'269_Meal1'!J29</f>
        <v>0</v>
      </c>
      <c r="K30" s="38">
        <f>'269_Meal1'!K29</f>
        <v>1</v>
      </c>
      <c r="L30" s="38">
        <f>'269_Meal1'!L29</f>
        <v>0</v>
      </c>
      <c r="M30" s="38">
        <f>'269_Meal1'!M29</f>
        <v>0</v>
      </c>
      <c r="N30" s="38">
        <f>'269_Meal1'!N29</f>
        <v>0</v>
      </c>
      <c r="O30" s="38">
        <f>'269_Meal1'!O29</f>
        <v>0</v>
      </c>
      <c r="P30" s="38">
        <f>'269_Meal1'!P29</f>
        <v>0</v>
      </c>
      <c r="Q30" s="38">
        <f>'269_Meal1'!Q29</f>
        <v>0</v>
      </c>
      <c r="R30" s="38">
        <f>'269_Meal1'!R29</f>
        <v>0</v>
      </c>
      <c r="S30" s="38">
        <f>'269_Meal1'!S29</f>
        <v>1</v>
      </c>
      <c r="T30" s="38">
        <f>'269_Meal1'!T29</f>
        <v>0</v>
      </c>
      <c r="U30" s="38">
        <f>'269_Meal1'!U29</f>
        <v>0</v>
      </c>
      <c r="V30" s="38">
        <f>'269_Meal1'!V29</f>
        <v>1</v>
      </c>
      <c r="W30" s="38">
        <f>'269_Meal1'!W29</f>
        <v>0</v>
      </c>
      <c r="X30" s="38">
        <f>'269_Meal1'!X29</f>
        <v>0</v>
      </c>
      <c r="Y30" s="38">
        <f>'269_Meal1'!Y29</f>
        <v>0</v>
      </c>
      <c r="Z30" s="38">
        <f>'269_Meal1'!Z29</f>
        <v>0</v>
      </c>
      <c r="AA30" s="38">
        <f>'269_Meal1'!AA29</f>
        <v>0</v>
      </c>
      <c r="AB30" s="38">
        <f>'269_Meal1'!AB29</f>
        <v>0</v>
      </c>
      <c r="AC30" s="38">
        <f>'269_Meal1'!AC29</f>
        <v>0</v>
      </c>
      <c r="AD30" s="38">
        <f>'269_Meal1'!AD29</f>
        <v>0</v>
      </c>
      <c r="AE30" s="38">
        <f>'269_Meal1'!AE29</f>
        <v>1</v>
      </c>
      <c r="AF30" s="38">
        <f>'269_Meal1'!AF29</f>
        <v>0</v>
      </c>
      <c r="AG30" s="38">
        <f>'269_Meal1'!AG29</f>
        <v>0</v>
      </c>
      <c r="AH30" s="38">
        <f>'269_Meal1'!AH29</f>
        <v>0</v>
      </c>
      <c r="AI30" s="38">
        <f>'269_Meal1'!AI29</f>
        <v>0</v>
      </c>
      <c r="AJ30" s="38">
        <f>'269_Meal1'!AJ29</f>
        <v>0</v>
      </c>
      <c r="AK30" s="38">
        <f>'269_Meal1'!AK29</f>
        <v>0</v>
      </c>
      <c r="AL30" s="38">
        <f>'269_Meal1'!AL29</f>
        <v>0</v>
      </c>
      <c r="AM30" s="38">
        <f>'269_Meal1'!AM29</f>
        <v>0</v>
      </c>
      <c r="AN30" s="38">
        <f>'269_Meal1'!AN29</f>
        <v>1</v>
      </c>
      <c r="AO30" s="38">
        <f>'269_Meal1'!AO29</f>
        <v>1</v>
      </c>
      <c r="AP30" s="38">
        <f>'269_Meal1'!AP29</f>
        <v>0</v>
      </c>
      <c r="AQ30" s="38">
        <f>'269_Meal1'!AQ29</f>
        <v>0</v>
      </c>
      <c r="AR30" s="38">
        <f>'269_Meal1'!AR29</f>
        <v>0</v>
      </c>
      <c r="AS30" s="38">
        <f>'269_Meal1'!AS29</f>
        <v>0</v>
      </c>
      <c r="AT30" s="38">
        <f>'269_Meal1'!AT29</f>
        <v>0</v>
      </c>
      <c r="AU30" s="38">
        <f>'269_Meal1'!AU29</f>
        <v>0</v>
      </c>
      <c r="AV30" s="38">
        <f>'269_Meal1'!AV29</f>
        <v>0</v>
      </c>
      <c r="AW30" s="38">
        <f>'269_Meal1'!AW29</f>
        <v>1</v>
      </c>
      <c r="AX30" s="38">
        <f>'269_Meal1'!AX29</f>
        <v>0</v>
      </c>
      <c r="AY30" s="38">
        <f>'269_Meal1'!AY29</f>
        <v>0</v>
      </c>
      <c r="AZ30" s="38">
        <f>'269_Meal1'!AZ29</f>
        <v>0</v>
      </c>
      <c r="BA30" s="38">
        <f>'269_Meal1'!BA29</f>
        <v>0</v>
      </c>
      <c r="BB30" s="38">
        <f>'269_Meal1'!BB29</f>
        <v>0</v>
      </c>
      <c r="BC30" s="38">
        <f>'269_Meal1'!BC29</f>
        <v>0</v>
      </c>
      <c r="BD30" s="38">
        <f>'269_Meal1'!BD29</f>
        <v>0</v>
      </c>
      <c r="BE30" s="38">
        <f>'269_Meal1'!BE29</f>
        <v>0</v>
      </c>
      <c r="BF30" s="38">
        <f>'269_Meal1'!BF29</f>
        <v>0</v>
      </c>
    </row>
    <row r="31" spans="1:65" s="38" customFormat="1" x14ac:dyDescent="0.3">
      <c r="A31" s="38" t="s">
        <v>102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1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1</v>
      </c>
      <c r="AD31" s="38">
        <f t="shared" si="4"/>
        <v>1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103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0</v>
      </c>
      <c r="R32" s="38">
        <f t="shared" si="5"/>
        <v>1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1</v>
      </c>
      <c r="AD32" s="38">
        <f t="shared" si="5"/>
        <v>1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0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2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0" zoomScaleNormal="80" workbookViewId="0">
      <pane xSplit="1" topLeftCell="AZ1" activePane="topRight" state="frozen"/>
      <selection pane="topRight" activeCell="BE10" sqref="BE10"/>
    </sheetView>
  </sheetViews>
  <sheetFormatPr defaultRowHeight="14.4" x14ac:dyDescent="0.3"/>
  <cols>
    <col min="1" max="1" width="25.77734375" customWidth="1"/>
    <col min="4" max="4" width="12.6640625" customWidth="1"/>
    <col min="5" max="9" width="8.88671875" customWidth="1"/>
    <col min="10" max="10" width="11.6640625" customWidth="1"/>
    <col min="11" max="11" width="21.6640625" customWidth="1"/>
    <col min="12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73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73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73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73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10.033773157577951</v>
      </c>
      <c r="BM3" s="55">
        <f>BI3+'269_Meal2'!BI3+'269_Meal1'!BI3</f>
        <v>27.091979574750408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6.2446939953799792</v>
      </c>
      <c r="L4" s="12">
        <v>0</v>
      </c>
      <c r="M4" s="12">
        <v>5.7773938532661322E-2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2.2300980858065511</v>
      </c>
      <c r="AE4" s="12">
        <v>0</v>
      </c>
      <c r="AF4" s="12">
        <v>0</v>
      </c>
      <c r="AG4" s="12">
        <v>0.67484575413045844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0.91222957008369243</v>
      </c>
      <c r="AV4" s="12">
        <v>0</v>
      </c>
      <c r="AW4" s="12">
        <v>0</v>
      </c>
      <c r="AX4" s="12">
        <v>0</v>
      </c>
      <c r="AY4" s="12">
        <v>0</v>
      </c>
      <c r="AZ4" s="12">
        <v>0.12127330564913866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7" ht="28.8" x14ac:dyDescent="0.3">
      <c r="A8" s="14" t="s">
        <v>61</v>
      </c>
      <c r="B8" s="14" t="s">
        <v>62</v>
      </c>
      <c r="C8" s="14" t="s">
        <v>63</v>
      </c>
      <c r="D8" s="14" t="s">
        <v>64</v>
      </c>
      <c r="K8" s="74" t="s">
        <v>112</v>
      </c>
    </row>
    <row r="9" spans="1:67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5" t="s">
        <v>106</v>
      </c>
      <c r="BJ12" s="76"/>
      <c r="BM12" s="14"/>
      <c r="BN12" s="81" t="s">
        <v>104</v>
      </c>
      <c r="BO12" s="82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105</v>
      </c>
      <c r="BN13" s="50" t="s">
        <v>73</v>
      </c>
      <c r="BO13" s="50" t="s">
        <v>74</v>
      </c>
    </row>
    <row r="14" spans="1:67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20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300.00000000000051</v>
      </c>
      <c r="BH14" s="19"/>
      <c r="BI14" s="60">
        <f>IF('269_Meal2'!BL14-'269_Meal2'!BI14&gt;0, '269_Meal2'!BL14-'269_Meal2'!BI14, 0)</f>
        <v>300</v>
      </c>
      <c r="BJ14" s="61">
        <f>'269_Meal2'!BM14-'269_Meal2'!BG14</f>
        <v>819.99999999999943</v>
      </c>
      <c r="BK14" s="19"/>
      <c r="BM14" s="52">
        <f>BG14+'269_Meal2'!BG14+'269_Meal1'!BG14</f>
        <v>1000.0000000000011</v>
      </c>
      <c r="BN14" s="53">
        <f>'269_Meal1'!BL14</f>
        <v>1000</v>
      </c>
      <c r="BO14" s="68">
        <f>'269_Meal1'!BM14</f>
        <v>1520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45.761612075863056</v>
      </c>
      <c r="BI15" s="70">
        <f>IF('269_Meal2'!BL15-'269_Meal2'!BI15&gt;0, '269_Meal2'!BL15-'269_Meal2'!BI15, 0)</f>
        <v>0.92237603418729464</v>
      </c>
      <c r="BJ15" s="70">
        <f>'269_Meal2'!BM15-'269_Meal2'!BG15</f>
        <v>92.473893150722972</v>
      </c>
      <c r="BM15" s="54">
        <f>BG15+'269_Meal2'!BG15+'269_Meal1'!BG15</f>
        <v>143.2877189251401</v>
      </c>
      <c r="BN15" s="65">
        <f>'269_Meal1'!BL15</f>
        <v>50</v>
      </c>
      <c r="BO15" s="66">
        <f>'269_Meal1'!BM15</f>
        <v>190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3.0371921966587712</v>
      </c>
      <c r="BI16" s="71">
        <f>IF('269_Meal2'!BL16-'269_Meal2'!BI16&gt;0, '269_Meal2'!BL16-'269_Meal2'!BI16, 0)</f>
        <v>0</v>
      </c>
      <c r="BJ16" s="71">
        <f>'269_Meal2'!BM16-'269_Meal2'!BG16</f>
        <v>38.046614342173299</v>
      </c>
      <c r="BM16" s="54">
        <f>BG16+'269_Meal2'!BG16+'269_Meal1'!BG16</f>
        <v>15.990577854485469</v>
      </c>
      <c r="BN16" s="65">
        <f>'269_Meal1'!BL16</f>
        <v>0</v>
      </c>
      <c r="BO16" s="66">
        <f>'269_Meal1'!BM16</f>
        <v>51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22.79999999999999</v>
      </c>
      <c r="BI17" s="71">
        <f>IF('269_Meal2'!BL17-'269_Meal2'!BI17&gt;0, '269_Meal2'!BL17-'269_Meal2'!BI17, 0)</f>
        <v>15.299999999999999</v>
      </c>
      <c r="BJ17" s="70">
        <f>'269_Meal2'!BM17-'269_Meal2'!BG17</f>
        <v>22.799999999999965</v>
      </c>
      <c r="BM17" s="54">
        <f>BG17+'269_Meal2'!BG17+'269_Meal1'!BG17</f>
        <v>76.000000000000028</v>
      </c>
      <c r="BN17" s="65">
        <f>'269_Meal1'!BL17</f>
        <v>61</v>
      </c>
      <c r="BO17" s="66">
        <f>'269_Meal1'!BM17</f>
        <v>76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3.9494217667424643</v>
      </c>
      <c r="BI18" s="71">
        <f>IF('269_Meal2'!BL18-'269_Meal2'!BI18&gt;0, '269_Meal2'!BL18-'269_Meal2'!BI18, 0)</f>
        <v>0</v>
      </c>
      <c r="BJ18" s="71">
        <f>'269_Meal2'!BM18-'269_Meal2'!BG18</f>
        <v>5.0999999999999996</v>
      </c>
      <c r="BM18" s="54">
        <f>BG18+'269_Meal2'!BG18+'269_Meal1'!BG18</f>
        <v>15.849421766742465</v>
      </c>
      <c r="BN18" s="65">
        <f>'269_Meal1'!BL18</f>
        <v>0</v>
      </c>
      <c r="BO18" s="66">
        <f>'269_Meal1'!BM18</f>
        <v>17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16.472729581185575</v>
      </c>
      <c r="BI19" s="71">
        <f>IF('269_Meal2'!BL19-'269_Meal2'!BI19&gt;0, '269_Meal2'!BL19-'269_Meal2'!BI19, 0)</f>
        <v>0</v>
      </c>
      <c r="BJ19" s="71">
        <f>'269_Meal2'!BM19-'269_Meal2'!BG19</f>
        <v>215.1647320253314</v>
      </c>
      <c r="BM19" s="54">
        <f>BG19+'269_Meal2'!BG19+'269_Meal1'!BG19</f>
        <v>101.30799755585417</v>
      </c>
      <c r="BN19" s="65">
        <f>'269_Meal1'!BL19</f>
        <v>0</v>
      </c>
      <c r="BO19" s="66">
        <f>'269_Meal1'!BM19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157.80086877109633</v>
      </c>
      <c r="BI20" s="71">
        <f>IF('269_Meal2'!BL20-'269_Meal2'!BI20&gt;0, '269_Meal2'!BL20-'269_Meal2'!BI20, 0)</f>
        <v>0</v>
      </c>
      <c r="BJ20" s="61">
        <f>'269_Meal2'!BM20-'269_Meal2'!BG20</f>
        <v>1530.9437704102118</v>
      </c>
      <c r="BM20" s="54">
        <f>BG20+'269_Meal2'!BG20+'269_Meal1'!BG20</f>
        <v>926.85709836088449</v>
      </c>
      <c r="BN20" s="65">
        <f>'269_Meal1'!BL20</f>
        <v>350</v>
      </c>
      <c r="BO20" s="66">
        <f>'269_Meal1'!BM20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280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1049.999999999993</v>
      </c>
      <c r="BI21" s="71">
        <f>IF('269_Meal2'!BL21-'269_Meal2'!BI21&gt;0, '269_Meal2'!BL21-'269_Meal2'!BI21, 0)</f>
        <v>0</v>
      </c>
      <c r="BJ21" s="71">
        <f>'269_Meal2'!BM21-'269_Meal2'!BG21</f>
        <v>1049.9999999999827</v>
      </c>
      <c r="BM21" s="54">
        <f>BG21+'269_Meal2'!BG21+'269_Meal1'!BG21</f>
        <v>3500.00000000001</v>
      </c>
      <c r="BN21" s="65">
        <f>'269_Meal1'!BL21</f>
        <v>0</v>
      </c>
      <c r="BO21" s="66">
        <f>'269_Meal1'!BM21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14.811738630308493</v>
      </c>
      <c r="BI22" s="71">
        <f>IF('269_Meal2'!BL22-'269_Meal2'!BI22&gt;0, '269_Meal2'!BL22-'269_Meal2'!BI22, 0)</f>
        <v>5.6596142903863953</v>
      </c>
      <c r="BJ22" s="71">
        <f>'269_Meal2'!BM22-'269_Meal2'!BG22</f>
        <v>16.129683538454135</v>
      </c>
      <c r="BM22" s="54">
        <f>BG22+'269_Meal2'!BG22+'269_Meal1'!BG22</f>
        <v>36.682055091854359</v>
      </c>
      <c r="BN22" s="65">
        <f>'269_Meal1'!BL22</f>
        <v>20</v>
      </c>
      <c r="BO22" s="66">
        <f>'269_Meal1'!BM22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17.099999999999977</v>
      </c>
      <c r="BI23" s="71">
        <f>IF('269_Meal2'!BL23-'269_Meal2'!BI23&gt;0, '269_Meal2'!BL23-'269_Meal2'!BI23, 0)</f>
        <v>0</v>
      </c>
      <c r="BJ23" s="61">
        <f>'269_Meal2'!BM23-'269_Meal2'!BG23</f>
        <v>17.09999999999992</v>
      </c>
      <c r="BM23" s="54">
        <f>BG23+'269_Meal2'!BG23+'269_Meal1'!BG23</f>
        <v>57.000000000000057</v>
      </c>
      <c r="BN23" s="65">
        <f>'269_Meal1'!BL23</f>
        <v>0</v>
      </c>
      <c r="BO23" s="66">
        <f>'269_Meal1'!BM23</f>
        <v>57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0.1800000000000534</v>
      </c>
      <c r="BI24" s="71">
        <f>IF('269_Meal2'!BL24-'269_Meal2'!BI24&gt;0, '269_Meal2'!BL24-'269_Meal2'!BI24, 0)</f>
        <v>0.17999999999999977</v>
      </c>
      <c r="BJ24" s="71">
        <f>'269_Meal2'!BM24-'269_Meal2'!BG24</f>
        <v>2.5799999999999286</v>
      </c>
      <c r="BM24" s="54">
        <f>BG24+'269_Meal2'!BG24+'269_Meal1'!BG24</f>
        <v>0.60000000000012499</v>
      </c>
      <c r="BN24" s="65">
        <f>'269_Meal1'!BL24</f>
        <v>0.6</v>
      </c>
      <c r="BO24" s="66">
        <f>'269_Meal1'!BM24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123.4557827012118</v>
      </c>
      <c r="BI25" s="71">
        <f>IF('269_Meal2'!BL25-'269_Meal2'!BI25&gt;0, '269_Meal2'!BL25-'269_Meal2'!BI25, 0)</f>
        <v>0</v>
      </c>
      <c r="BJ25" s="71">
        <f>'269_Meal2'!BM25-'269_Meal2'!BG25</f>
        <v>1521.3374508795428</v>
      </c>
      <c r="BM25" s="54">
        <f>BG25+'269_Meal2'!BG25+'269_Meal1'!BG25</f>
        <v>602.11833182166913</v>
      </c>
      <c r="BN25" s="65">
        <f>'269_Meal1'!BL25</f>
        <v>70</v>
      </c>
      <c r="BO25" s="66">
        <f>'269_Meal1'!BM25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300.00000000000057</v>
      </c>
      <c r="BI26" s="71">
        <f>IF('269_Meal2'!BL26-'269_Meal2'!BI26&gt;0, '269_Meal2'!BL26-'269_Meal2'!BI26, 0)</f>
        <v>300.00000000000011</v>
      </c>
      <c r="BJ26" s="71">
        <f>'269_Meal2'!BM26-'269_Meal2'!BG26</f>
        <v>1799.9999999999989</v>
      </c>
      <c r="BM26" s="54">
        <f>BG26+'269_Meal2'!BG26+'269_Meal1'!BG26</f>
        <v>1000.0000000000016</v>
      </c>
      <c r="BN26" s="65">
        <f>'269_Meal1'!BL26</f>
        <v>1000</v>
      </c>
      <c r="BO26" s="66">
        <f>'269_Meal1'!BM26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2.9901507545742567</v>
      </c>
      <c r="BI27" s="60">
        <f>IF('269_Meal2'!BL27-'269_Meal2'!BI27&gt;0, '269_Meal2'!BL27-'269_Meal2'!BI27, 0)</f>
        <v>0</v>
      </c>
      <c r="BJ27" s="61">
        <f>'269_Meal2'!BM27-'269_Meal2'!BG27</f>
        <v>22.617195559171233</v>
      </c>
      <c r="BM27" s="55">
        <f>BG27+'269_Meal2'!BG27+'269_Meal1'!BG27</f>
        <v>25.372955195403023</v>
      </c>
      <c r="BN27" s="67">
        <f>'269_Meal1'!BL27</f>
        <v>9</v>
      </c>
      <c r="BO27" s="67">
        <f>'269_Meal1'!BM27</f>
        <v>45</v>
      </c>
    </row>
    <row r="28" spans="1:67" ht="15" thickBot="1" x14ac:dyDescent="0.35">
      <c r="A28" s="44" t="s">
        <v>101</v>
      </c>
      <c r="B28" s="45">
        <f>B30</f>
        <v>0</v>
      </c>
      <c r="C28" s="45">
        <f t="shared" ref="C28:L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v>1</v>
      </c>
      <c r="K28" s="72">
        <v>0</v>
      </c>
      <c r="L28" s="45">
        <f t="shared" si="2"/>
        <v>0</v>
      </c>
      <c r="M28" s="45">
        <f t="shared" ref="M28:BF28" si="3">M30</f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1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v>1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1</v>
      </c>
      <c r="AD28" s="72"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v>1</v>
      </c>
      <c r="AO28" s="72">
        <v>0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72">
        <v>0</v>
      </c>
      <c r="AV28" s="45">
        <f t="shared" si="3"/>
        <v>0</v>
      </c>
      <c r="AW28" s="45">
        <f>AW30</f>
        <v>2</v>
      </c>
      <c r="AX28" s="45">
        <f t="shared" si="3"/>
        <v>0</v>
      </c>
      <c r="AY28" s="45">
        <v>0</v>
      </c>
      <c r="AZ28" s="45"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103</v>
      </c>
      <c r="B30" s="38">
        <f>'269_Meal2'!B32</f>
        <v>0</v>
      </c>
      <c r="C30" s="38">
        <f>'269_Meal2'!C32</f>
        <v>0</v>
      </c>
      <c r="D30" s="38">
        <f>'269_Meal2'!D32</f>
        <v>0</v>
      </c>
      <c r="E30" s="38">
        <f>'269_Meal2'!E32</f>
        <v>0</v>
      </c>
      <c r="F30" s="38">
        <f>'269_Meal2'!F32</f>
        <v>0</v>
      </c>
      <c r="G30" s="38">
        <f>'269_Meal2'!G32</f>
        <v>0</v>
      </c>
      <c r="H30" s="38">
        <f>'269_Meal2'!H32</f>
        <v>0</v>
      </c>
      <c r="I30" s="38">
        <f>'269_Meal2'!I32</f>
        <v>0</v>
      </c>
      <c r="J30" s="38">
        <f>'269_Meal2'!J32</f>
        <v>1</v>
      </c>
      <c r="K30" s="38">
        <f>'269_Meal2'!K32</f>
        <v>1</v>
      </c>
      <c r="L30" s="38">
        <f>'269_Meal2'!L32</f>
        <v>0</v>
      </c>
      <c r="M30" s="38">
        <f>'269_Meal2'!M32</f>
        <v>0</v>
      </c>
      <c r="N30" s="38">
        <f>'269_Meal2'!N32</f>
        <v>0</v>
      </c>
      <c r="O30" s="38">
        <f>'269_Meal2'!O32</f>
        <v>0</v>
      </c>
      <c r="P30" s="38">
        <f>'269_Meal2'!P32</f>
        <v>0</v>
      </c>
      <c r="Q30" s="38">
        <f>'269_Meal2'!Q32</f>
        <v>0</v>
      </c>
      <c r="R30" s="38">
        <f>'269_Meal2'!R32</f>
        <v>1</v>
      </c>
      <c r="S30" s="38">
        <f>'269_Meal2'!S32</f>
        <v>1</v>
      </c>
      <c r="T30" s="38">
        <f>'269_Meal2'!T32</f>
        <v>0</v>
      </c>
      <c r="U30" s="38">
        <f>'269_Meal2'!U32</f>
        <v>0</v>
      </c>
      <c r="V30" s="38">
        <f>'269_Meal2'!V32</f>
        <v>1</v>
      </c>
      <c r="W30" s="38">
        <f>'269_Meal2'!W32</f>
        <v>0</v>
      </c>
      <c r="X30" s="38">
        <f>'269_Meal2'!X32</f>
        <v>0</v>
      </c>
      <c r="Y30" s="38">
        <f>'269_Meal2'!Y32</f>
        <v>1</v>
      </c>
      <c r="Z30" s="38">
        <f>'269_Meal2'!Z32</f>
        <v>0</v>
      </c>
      <c r="AA30" s="38">
        <f>'269_Meal2'!AA32</f>
        <v>0</v>
      </c>
      <c r="AB30" s="38">
        <f>'269_Meal2'!AB32</f>
        <v>0</v>
      </c>
      <c r="AC30" s="38">
        <f>'269_Meal2'!AC32</f>
        <v>1</v>
      </c>
      <c r="AD30" s="38">
        <f>'269_Meal2'!AD32</f>
        <v>1</v>
      </c>
      <c r="AE30" s="38">
        <f>'269_Meal2'!AE32</f>
        <v>1</v>
      </c>
      <c r="AF30" s="38">
        <f>'269_Meal2'!AF32</f>
        <v>0</v>
      </c>
      <c r="AG30" s="38">
        <f>'269_Meal2'!AG32</f>
        <v>0</v>
      </c>
      <c r="AH30" s="38">
        <f>'269_Meal2'!AH32</f>
        <v>0</v>
      </c>
      <c r="AI30" s="38">
        <f>'269_Meal2'!AI32</f>
        <v>0</v>
      </c>
      <c r="AJ30" s="38">
        <f>'269_Meal2'!AJ32</f>
        <v>0</v>
      </c>
      <c r="AK30" s="38">
        <f>'269_Meal2'!AK32</f>
        <v>0</v>
      </c>
      <c r="AL30" s="38">
        <f>'269_Meal2'!AL32</f>
        <v>0</v>
      </c>
      <c r="AM30" s="38">
        <f>'269_Meal2'!AM32</f>
        <v>0</v>
      </c>
      <c r="AN30" s="38">
        <f>'269_Meal2'!AN32</f>
        <v>1</v>
      </c>
      <c r="AO30" s="38">
        <f>'269_Meal2'!AO32</f>
        <v>1</v>
      </c>
      <c r="AP30" s="38">
        <f>'269_Meal2'!AP32</f>
        <v>0</v>
      </c>
      <c r="AQ30" s="38">
        <f>'269_Meal2'!AQ32</f>
        <v>0</v>
      </c>
      <c r="AR30" s="38">
        <f>'269_Meal2'!AR32</f>
        <v>0</v>
      </c>
      <c r="AS30" s="38">
        <f>'269_Meal2'!AS32</f>
        <v>0</v>
      </c>
      <c r="AT30" s="38">
        <f>'269_Meal2'!AT32</f>
        <v>0</v>
      </c>
      <c r="AU30" s="38">
        <f>'269_Meal2'!AU32</f>
        <v>1</v>
      </c>
      <c r="AV30" s="38">
        <f>'269_Meal2'!AV32</f>
        <v>0</v>
      </c>
      <c r="AW30" s="38">
        <f>'269_Meal2'!AW32</f>
        <v>2</v>
      </c>
      <c r="AX30" s="38">
        <f>'269_Meal2'!AX32</f>
        <v>0</v>
      </c>
      <c r="AY30" s="38">
        <f>'269_Meal2'!AY32</f>
        <v>0</v>
      </c>
      <c r="AZ30" s="38">
        <f>'269_Meal2'!AZ32</f>
        <v>0</v>
      </c>
      <c r="BA30" s="38">
        <f>'269_Meal2'!BA32</f>
        <v>0</v>
      </c>
      <c r="BB30" s="38">
        <f>'269_Meal2'!BB32</f>
        <v>0</v>
      </c>
      <c r="BC30" s="38">
        <f>'269_Meal2'!BC32</f>
        <v>0</v>
      </c>
      <c r="BD30" s="38">
        <f>'269_Meal2'!BD32</f>
        <v>0</v>
      </c>
      <c r="BE30" s="38">
        <f>'269_Meal2'!BE32</f>
        <v>0</v>
      </c>
      <c r="BF30" s="38">
        <f>'269_Meal2'!BF32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38" customFormat="1" x14ac:dyDescent="0.3">
      <c r="A31" s="38" t="s">
        <v>107</v>
      </c>
      <c r="B31" s="38">
        <f t="shared" ref="B31:AG31" si="4">IF(B4&gt;0,1,0)</f>
        <v>0</v>
      </c>
      <c r="C31" s="38">
        <f t="shared" si="4"/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0</v>
      </c>
      <c r="K31" s="38">
        <f t="shared" si="4"/>
        <v>1</v>
      </c>
      <c r="L31" s="38">
        <f t="shared" si="4"/>
        <v>0</v>
      </c>
      <c r="M31" s="38">
        <f t="shared" si="4"/>
        <v>1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1</v>
      </c>
      <c r="AE31" s="38">
        <f t="shared" si="4"/>
        <v>0</v>
      </c>
      <c r="AF31" s="38">
        <f t="shared" si="4"/>
        <v>0</v>
      </c>
      <c r="AG31" s="38">
        <f t="shared" si="4"/>
        <v>1</v>
      </c>
      <c r="AH31" s="38">
        <f t="shared" ref="AH31:BF31" si="5">IF(AH4&gt;0,1,0)</f>
        <v>0</v>
      </c>
      <c r="AI31" s="38">
        <f t="shared" si="5"/>
        <v>0</v>
      </c>
      <c r="AJ31" s="38">
        <f t="shared" si="5"/>
        <v>0</v>
      </c>
      <c r="AK31" s="38">
        <f t="shared" si="5"/>
        <v>0</v>
      </c>
      <c r="AL31" s="38">
        <f t="shared" si="5"/>
        <v>0</v>
      </c>
      <c r="AM31" s="38">
        <f t="shared" si="5"/>
        <v>0</v>
      </c>
      <c r="AN31" s="38">
        <f t="shared" si="5"/>
        <v>0</v>
      </c>
      <c r="AO31" s="38">
        <f t="shared" si="5"/>
        <v>0</v>
      </c>
      <c r="AP31" s="38">
        <f t="shared" si="5"/>
        <v>0</v>
      </c>
      <c r="AQ31" s="38">
        <f t="shared" si="5"/>
        <v>0</v>
      </c>
      <c r="AR31" s="38">
        <f t="shared" si="5"/>
        <v>0</v>
      </c>
      <c r="AS31" s="38">
        <f t="shared" si="5"/>
        <v>0</v>
      </c>
      <c r="AT31" s="38">
        <f t="shared" si="5"/>
        <v>0</v>
      </c>
      <c r="AU31" s="38">
        <f t="shared" si="5"/>
        <v>1</v>
      </c>
      <c r="AV31" s="38">
        <f t="shared" si="5"/>
        <v>0</v>
      </c>
      <c r="AW31" s="38">
        <f t="shared" si="5"/>
        <v>0</v>
      </c>
      <c r="AX31" s="38">
        <f t="shared" si="5"/>
        <v>0</v>
      </c>
      <c r="AY31" s="38">
        <f t="shared" si="5"/>
        <v>0</v>
      </c>
      <c r="AZ31" s="38">
        <f t="shared" si="5"/>
        <v>1</v>
      </c>
      <c r="BA31" s="38">
        <f t="shared" si="5"/>
        <v>0</v>
      </c>
      <c r="BB31" s="38">
        <f t="shared" si="5"/>
        <v>0</v>
      </c>
      <c r="BC31" s="38">
        <f t="shared" si="5"/>
        <v>0</v>
      </c>
      <c r="BD31" s="38">
        <f t="shared" si="5"/>
        <v>0</v>
      </c>
      <c r="BE31" s="38">
        <f t="shared" si="5"/>
        <v>0</v>
      </c>
      <c r="BF31" s="38">
        <f t="shared" si="5"/>
        <v>0</v>
      </c>
    </row>
    <row r="32" spans="1:67" s="38" customFormat="1" x14ac:dyDescent="0.3">
      <c r="A32" s="38" t="s">
        <v>108</v>
      </c>
      <c r="B32" s="38">
        <f>SUM(B30:B31)</f>
        <v>0</v>
      </c>
      <c r="C32" s="38">
        <f t="shared" ref="C32:BF32" si="6">SUM(C30:C31)</f>
        <v>0</v>
      </c>
      <c r="D32" s="38">
        <f t="shared" si="6"/>
        <v>0</v>
      </c>
      <c r="E32" s="38">
        <f t="shared" si="6"/>
        <v>0</v>
      </c>
      <c r="F32" s="38">
        <f t="shared" si="6"/>
        <v>0</v>
      </c>
      <c r="G32" s="38">
        <f t="shared" si="6"/>
        <v>0</v>
      </c>
      <c r="H32" s="38">
        <f t="shared" si="6"/>
        <v>0</v>
      </c>
      <c r="I32" s="38">
        <f t="shared" si="6"/>
        <v>0</v>
      </c>
      <c r="J32" s="38">
        <f t="shared" si="6"/>
        <v>1</v>
      </c>
      <c r="K32" s="38">
        <f t="shared" si="6"/>
        <v>2</v>
      </c>
      <c r="L32" s="38">
        <f t="shared" si="6"/>
        <v>0</v>
      </c>
      <c r="M32" s="38">
        <f t="shared" si="6"/>
        <v>1</v>
      </c>
      <c r="N32" s="38">
        <f t="shared" si="6"/>
        <v>0</v>
      </c>
      <c r="O32" s="38">
        <f t="shared" si="6"/>
        <v>0</v>
      </c>
      <c r="P32" s="38">
        <f t="shared" si="6"/>
        <v>0</v>
      </c>
      <c r="Q32" s="38">
        <f t="shared" si="6"/>
        <v>0</v>
      </c>
      <c r="R32" s="38">
        <f t="shared" si="6"/>
        <v>1</v>
      </c>
      <c r="S32" s="38">
        <f t="shared" si="6"/>
        <v>1</v>
      </c>
      <c r="T32" s="38">
        <f t="shared" si="6"/>
        <v>0</v>
      </c>
      <c r="U32" s="38">
        <f t="shared" si="6"/>
        <v>0</v>
      </c>
      <c r="V32" s="38">
        <f t="shared" si="6"/>
        <v>1</v>
      </c>
      <c r="W32" s="38">
        <f t="shared" si="6"/>
        <v>0</v>
      </c>
      <c r="X32" s="38">
        <f t="shared" si="6"/>
        <v>0</v>
      </c>
      <c r="Y32" s="38">
        <f t="shared" si="6"/>
        <v>1</v>
      </c>
      <c r="Z32" s="38">
        <f t="shared" si="6"/>
        <v>0</v>
      </c>
      <c r="AA32" s="38">
        <f t="shared" si="6"/>
        <v>0</v>
      </c>
      <c r="AB32" s="38">
        <f t="shared" si="6"/>
        <v>0</v>
      </c>
      <c r="AC32" s="38">
        <f t="shared" si="6"/>
        <v>1</v>
      </c>
      <c r="AD32" s="38">
        <f t="shared" si="6"/>
        <v>2</v>
      </c>
      <c r="AE32" s="38">
        <f t="shared" si="6"/>
        <v>1</v>
      </c>
      <c r="AF32" s="38">
        <f t="shared" si="6"/>
        <v>0</v>
      </c>
      <c r="AG32" s="38">
        <f t="shared" si="6"/>
        <v>1</v>
      </c>
      <c r="AH32" s="38">
        <f t="shared" si="6"/>
        <v>0</v>
      </c>
      <c r="AI32" s="38">
        <f t="shared" si="6"/>
        <v>0</v>
      </c>
      <c r="AJ32" s="38">
        <f t="shared" si="6"/>
        <v>0</v>
      </c>
      <c r="AK32" s="38">
        <f t="shared" si="6"/>
        <v>0</v>
      </c>
      <c r="AL32" s="38">
        <f t="shared" si="6"/>
        <v>0</v>
      </c>
      <c r="AM32" s="38">
        <f t="shared" si="6"/>
        <v>0</v>
      </c>
      <c r="AN32" s="38">
        <f t="shared" si="6"/>
        <v>1</v>
      </c>
      <c r="AO32" s="38">
        <f t="shared" si="6"/>
        <v>1</v>
      </c>
      <c r="AP32" s="38">
        <f t="shared" si="6"/>
        <v>0</v>
      </c>
      <c r="AQ32" s="38">
        <f t="shared" si="6"/>
        <v>0</v>
      </c>
      <c r="AR32" s="38">
        <f t="shared" si="6"/>
        <v>0</v>
      </c>
      <c r="AS32" s="38">
        <f t="shared" si="6"/>
        <v>0</v>
      </c>
      <c r="AT32" s="38">
        <f t="shared" si="6"/>
        <v>0</v>
      </c>
      <c r="AU32" s="38">
        <f t="shared" si="6"/>
        <v>2</v>
      </c>
      <c r="AV32" s="38">
        <f t="shared" si="6"/>
        <v>0</v>
      </c>
      <c r="AW32" s="38">
        <f t="shared" si="6"/>
        <v>2</v>
      </c>
      <c r="AX32" s="38">
        <f t="shared" si="6"/>
        <v>0</v>
      </c>
      <c r="AY32" s="38">
        <f t="shared" si="6"/>
        <v>0</v>
      </c>
      <c r="AZ32" s="38">
        <f t="shared" si="6"/>
        <v>1</v>
      </c>
      <c r="BA32" s="38">
        <f t="shared" si="6"/>
        <v>0</v>
      </c>
      <c r="BB32" s="38">
        <f t="shared" si="6"/>
        <v>0</v>
      </c>
      <c r="BC32" s="38">
        <f t="shared" si="6"/>
        <v>0</v>
      </c>
      <c r="BD32" s="38">
        <f t="shared" si="6"/>
        <v>0</v>
      </c>
      <c r="BE32" s="38">
        <f t="shared" si="6"/>
        <v>0</v>
      </c>
      <c r="BF32" s="38">
        <f t="shared" si="6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9CBE2B-A72B-4212-B5B3-1F9AEB55A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F4CCF-F709-48BC-9BD0-7C7334B317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66AB8-7019-44D0-8672-28FB761541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269_Meal1</vt:lpstr>
      <vt:lpstr>269_Meal2</vt:lpstr>
      <vt:lpstr>269_Meal3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