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DS512 Business Intelligence and Decision Analytics\512 Project\Model\"/>
    </mc:Choice>
  </mc:AlternateContent>
  <xr:revisionPtr revIDLastSave="0" documentId="13_ncr:1_{FDCBF512-7FD2-474D-A0B2-FB78EDA23271}" xr6:coauthVersionLast="47" xr6:coauthVersionMax="47" xr10:uidLastSave="{00000000-0000-0000-0000-000000000000}"/>
  <bookViews>
    <workbookView xWindow="-108" yWindow="-108" windowWidth="23256" windowHeight="12576" tabRatio="736" activeTab="2" xr2:uid="{29322B14-824C-4AC8-AF49-98F8BCA841E0}"/>
  </bookViews>
  <sheets>
    <sheet name="492_Meal1" sheetId="21" r:id="rId1"/>
    <sheet name="492_Meal2" sheetId="22" r:id="rId2"/>
    <sheet name="492_Meal3" sheetId="23" r:id="rId3"/>
  </sheets>
  <definedNames>
    <definedName name="solver_adj" localSheetId="0" hidden="1">'492_Meal1'!$C$12:$BG$12</definedName>
    <definedName name="solver_adj" localSheetId="1" hidden="1">'492_Meal2'!$C$12:$BG$12</definedName>
    <definedName name="solver_adj" localSheetId="2" hidden="1">'492_Meal3'!$C$12:$BG$12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'492_Meal1'!$BJ$13:$BJ$26</definedName>
    <definedName name="solver_lhs1" localSheetId="1" hidden="1">'492_Meal2'!$BJ$13:$BJ$26</definedName>
    <definedName name="solver_lhs1" localSheetId="2" hidden="1">'492_Meal3'!$BJ$13:$BJ$26</definedName>
    <definedName name="solver_lhs2" localSheetId="0" hidden="1">'492_Meal1'!$BJ$13:$BJ$26</definedName>
    <definedName name="solver_lhs2" localSheetId="1" hidden="1">'492_Meal2'!$BJ$13:$BJ$27</definedName>
    <definedName name="solver_lhs2" localSheetId="2" hidden="1">'492_Meal3'!$BJ$13:$BJ$28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2</definedName>
    <definedName name="solver_num" localSheetId="1" hidden="1">2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'492_Meal1'!$BJ$8</definedName>
    <definedName name="solver_opt" localSheetId="1" hidden="1">'492_Meal2'!$BJ$8</definedName>
    <definedName name="solver_opt" localSheetId="2" hidden="1">'492_Meal3'!$BJ$8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el1" localSheetId="0" hidden="1">1</definedName>
    <definedName name="solver_rel1" localSheetId="1" hidden="1">3</definedName>
    <definedName name="solver_rel1" localSheetId="2" hidden="1">3</definedName>
    <definedName name="solver_rel2" localSheetId="0" hidden="1">3</definedName>
    <definedName name="solver_rel2" localSheetId="1" hidden="1">1</definedName>
    <definedName name="solver_rel2" localSheetId="2" hidden="1">1</definedName>
    <definedName name="solver_rhs1" localSheetId="0" hidden="1">'492_Meal1'!$BM$13:$BM$26</definedName>
    <definedName name="solver_rhs1" localSheetId="1" hidden="1">'492_Meal2'!$BL$13:$BL$26</definedName>
    <definedName name="solver_rhs1" localSheetId="2" hidden="1">'492_Meal3'!$BL$13:$BL$26</definedName>
    <definedName name="solver_rhs2" localSheetId="0" hidden="1">'492_Meal1'!$BL$13:$BL$26</definedName>
    <definedName name="solver_rhs2" localSheetId="1" hidden="1">'492_Meal2'!$BM$13:$BM$27</definedName>
    <definedName name="solver_rhs2" localSheetId="2" hidden="1">'492_Meal3'!$BM$13:$BM$28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2</definedName>
    <definedName name="solver_typ" localSheetId="1" hidden="1">2</definedName>
    <definedName name="solver_typ" localSheetId="2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ocument_1a5073fd-0282-47d1-835d-6aa412636e18" name="Document" connection="Query - Documen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Q14" i="23" l="1"/>
  <c r="BP14" i="23"/>
  <c r="BJ14" i="23"/>
  <c r="BJ14" i="22"/>
  <c r="BM14" i="21"/>
  <c r="BL14" i="21"/>
  <c r="BJ14" i="21"/>
  <c r="BP14" i="22" s="1"/>
  <c r="BM14" i="22" l="1"/>
  <c r="BM14" i="23"/>
  <c r="BO14" i="22"/>
  <c r="BO14" i="23"/>
  <c r="BL14" i="22" l="1"/>
  <c r="BL14" i="23"/>
  <c r="BG29" i="23" l="1"/>
  <c r="BF29" i="23"/>
  <c r="BE29" i="23"/>
  <c r="BD29" i="23"/>
  <c r="BC29" i="23"/>
  <c r="BB29" i="23"/>
  <c r="BA29" i="23"/>
  <c r="AZ29" i="23"/>
  <c r="AY29" i="23"/>
  <c r="AX29" i="23"/>
  <c r="AW29" i="23"/>
  <c r="AV29" i="23"/>
  <c r="AU29" i="23"/>
  <c r="AT29" i="23"/>
  <c r="AS29" i="23"/>
  <c r="AR29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Z29" i="23"/>
  <c r="Y29" i="23"/>
  <c r="X29" i="23"/>
  <c r="W29" i="23"/>
  <c r="V29" i="23"/>
  <c r="U29" i="23"/>
  <c r="T29" i="23"/>
  <c r="S29" i="23"/>
  <c r="R29" i="23"/>
  <c r="Q29" i="23"/>
  <c r="P29" i="23"/>
  <c r="O29" i="23"/>
  <c r="N29" i="23"/>
  <c r="M29" i="23"/>
  <c r="L29" i="23"/>
  <c r="K29" i="23"/>
  <c r="J29" i="23"/>
  <c r="I29" i="23"/>
  <c r="H29" i="23"/>
  <c r="G29" i="23"/>
  <c r="F29" i="23"/>
  <c r="E29" i="23"/>
  <c r="D29" i="23"/>
  <c r="C29" i="23"/>
  <c r="BQ26" i="23"/>
  <c r="BP26" i="23"/>
  <c r="BJ26" i="23"/>
  <c r="BQ25" i="23"/>
  <c r="BP25" i="23"/>
  <c r="BJ25" i="23"/>
  <c r="BQ24" i="23"/>
  <c r="BP24" i="23"/>
  <c r="BJ24" i="23"/>
  <c r="BQ23" i="23"/>
  <c r="BP23" i="23"/>
  <c r="BJ23" i="23"/>
  <c r="BQ22" i="23"/>
  <c r="BP22" i="23"/>
  <c r="BJ22" i="23"/>
  <c r="BQ21" i="23"/>
  <c r="BP21" i="23"/>
  <c r="BJ21" i="23"/>
  <c r="BQ20" i="23"/>
  <c r="BP20" i="23"/>
  <c r="BJ20" i="23"/>
  <c r="BQ19" i="23"/>
  <c r="BP19" i="23"/>
  <c r="BJ19" i="23"/>
  <c r="BQ18" i="23"/>
  <c r="BP18" i="23"/>
  <c r="BJ18" i="23"/>
  <c r="BQ17" i="23"/>
  <c r="BP17" i="23"/>
  <c r="BJ17" i="23"/>
  <c r="BQ16" i="23"/>
  <c r="BP16" i="23"/>
  <c r="BJ16" i="23"/>
  <c r="BQ15" i="23"/>
  <c r="BP15" i="23"/>
  <c r="BJ15" i="23"/>
  <c r="BQ13" i="23"/>
  <c r="BP13" i="23"/>
  <c r="BJ13" i="23"/>
  <c r="BJ8" i="23"/>
  <c r="BG28" i="22"/>
  <c r="BG28" i="23" s="1"/>
  <c r="BF28" i="22"/>
  <c r="BF28" i="23" s="1"/>
  <c r="BE28" i="22"/>
  <c r="BE28" i="23" s="1"/>
  <c r="BD28" i="22"/>
  <c r="BD28" i="23" s="1"/>
  <c r="BC28" i="22"/>
  <c r="BC28" i="23" s="1"/>
  <c r="BB28" i="22"/>
  <c r="BB28" i="23" s="1"/>
  <c r="BA28" i="22"/>
  <c r="BA28" i="23" s="1"/>
  <c r="AZ28" i="22"/>
  <c r="AZ28" i="23" s="1"/>
  <c r="AY28" i="22"/>
  <c r="AY28" i="23" s="1"/>
  <c r="AX28" i="22"/>
  <c r="AX28" i="23" s="1"/>
  <c r="AW28" i="22"/>
  <c r="AW28" i="23" s="1"/>
  <c r="AV28" i="22"/>
  <c r="AV28" i="23" s="1"/>
  <c r="AU28" i="22"/>
  <c r="AU28" i="23" s="1"/>
  <c r="AT28" i="22"/>
  <c r="AT28" i="23" s="1"/>
  <c r="AS28" i="22"/>
  <c r="AS28" i="23" s="1"/>
  <c r="AR28" i="22"/>
  <c r="AR28" i="23" s="1"/>
  <c r="AQ28" i="22"/>
  <c r="AQ28" i="23" s="1"/>
  <c r="AP28" i="22"/>
  <c r="AP28" i="23" s="1"/>
  <c r="AO28" i="22"/>
  <c r="AO28" i="23" s="1"/>
  <c r="AN28" i="22"/>
  <c r="AN28" i="23" s="1"/>
  <c r="AM28" i="22"/>
  <c r="AM28" i="23" s="1"/>
  <c r="AL28" i="22"/>
  <c r="AL28" i="23" s="1"/>
  <c r="AK28" i="22"/>
  <c r="AK28" i="23" s="1"/>
  <c r="AJ28" i="22"/>
  <c r="AJ28" i="23" s="1"/>
  <c r="AI28" i="22"/>
  <c r="AI28" i="23" s="1"/>
  <c r="AH28" i="22"/>
  <c r="AH28" i="23" s="1"/>
  <c r="AG28" i="22"/>
  <c r="AG28" i="23" s="1"/>
  <c r="AF28" i="22"/>
  <c r="AF28" i="23" s="1"/>
  <c r="AE28" i="22"/>
  <c r="AE28" i="23" s="1"/>
  <c r="AD28" i="22"/>
  <c r="AD28" i="23" s="1"/>
  <c r="AC28" i="22"/>
  <c r="AC28" i="23" s="1"/>
  <c r="AB28" i="22"/>
  <c r="AB28" i="23" s="1"/>
  <c r="AA28" i="22"/>
  <c r="AA28" i="23" s="1"/>
  <c r="Z28" i="22"/>
  <c r="Z28" i="23" s="1"/>
  <c r="Y28" i="22"/>
  <c r="Y28" i="23" s="1"/>
  <c r="X28" i="22"/>
  <c r="X28" i="23" s="1"/>
  <c r="W28" i="22"/>
  <c r="W28" i="23" s="1"/>
  <c r="V28" i="22"/>
  <c r="V28" i="23" s="1"/>
  <c r="U28" i="22"/>
  <c r="U28" i="23" s="1"/>
  <c r="T28" i="22"/>
  <c r="T28" i="23" s="1"/>
  <c r="S28" i="22"/>
  <c r="S28" i="23" s="1"/>
  <c r="R28" i="22"/>
  <c r="R28" i="23" s="1"/>
  <c r="Q28" i="22"/>
  <c r="Q28" i="23" s="1"/>
  <c r="P28" i="22"/>
  <c r="P28" i="23" s="1"/>
  <c r="O28" i="22"/>
  <c r="O28" i="23" s="1"/>
  <c r="N28" i="22"/>
  <c r="N28" i="23" s="1"/>
  <c r="M28" i="22"/>
  <c r="M28" i="23" s="1"/>
  <c r="L28" i="22"/>
  <c r="L28" i="23" s="1"/>
  <c r="K28" i="22"/>
  <c r="K28" i="23" s="1"/>
  <c r="J28" i="22"/>
  <c r="J28" i="23" s="1"/>
  <c r="I28" i="22"/>
  <c r="I28" i="23" s="1"/>
  <c r="H28" i="22"/>
  <c r="H28" i="23" s="1"/>
  <c r="G28" i="22"/>
  <c r="G28" i="23" s="1"/>
  <c r="F28" i="22"/>
  <c r="F28" i="23" s="1"/>
  <c r="E28" i="22"/>
  <c r="E28" i="23" s="1"/>
  <c r="D28" i="22"/>
  <c r="D28" i="23" s="1"/>
  <c r="C28" i="22"/>
  <c r="C28" i="23" s="1"/>
  <c r="BJ26" i="22"/>
  <c r="BJ25" i="22"/>
  <c r="BJ24" i="22"/>
  <c r="BJ23" i="22"/>
  <c r="BJ22" i="22"/>
  <c r="BJ21" i="22"/>
  <c r="BJ20" i="22"/>
  <c r="BJ19" i="22"/>
  <c r="BJ18" i="22"/>
  <c r="BJ17" i="22"/>
  <c r="BJ16" i="22"/>
  <c r="BJ15" i="22"/>
  <c r="BJ13" i="22"/>
  <c r="BJ8" i="22"/>
  <c r="BG27" i="21"/>
  <c r="BG27" i="22" s="1"/>
  <c r="BG27" i="23" s="1"/>
  <c r="BF27" i="21"/>
  <c r="BF27" i="22" s="1"/>
  <c r="BF27" i="23" s="1"/>
  <c r="BE27" i="21"/>
  <c r="BE27" i="22" s="1"/>
  <c r="BE27" i="23" s="1"/>
  <c r="BD27" i="21"/>
  <c r="BD27" i="22" s="1"/>
  <c r="BD27" i="23" s="1"/>
  <c r="BC27" i="21"/>
  <c r="BC27" i="22" s="1"/>
  <c r="BC27" i="23" s="1"/>
  <c r="BB27" i="21"/>
  <c r="BB27" i="22" s="1"/>
  <c r="BB27" i="23" s="1"/>
  <c r="BA27" i="21"/>
  <c r="BA27" i="22" s="1"/>
  <c r="BA27" i="23" s="1"/>
  <c r="AZ27" i="21"/>
  <c r="AZ27" i="22" s="1"/>
  <c r="AZ27" i="23" s="1"/>
  <c r="AY27" i="21"/>
  <c r="AY27" i="22" s="1"/>
  <c r="AY27" i="23" s="1"/>
  <c r="AX27" i="21"/>
  <c r="AX27" i="22" s="1"/>
  <c r="AX27" i="23" s="1"/>
  <c r="AW27" i="21"/>
  <c r="AW27" i="22" s="1"/>
  <c r="AW27" i="23" s="1"/>
  <c r="AV27" i="21"/>
  <c r="AV27" i="22" s="1"/>
  <c r="AV27" i="23" s="1"/>
  <c r="AU27" i="21"/>
  <c r="AU27" i="22" s="1"/>
  <c r="AU27" i="23" s="1"/>
  <c r="AT27" i="21"/>
  <c r="AT27" i="22" s="1"/>
  <c r="AT27" i="23" s="1"/>
  <c r="AS27" i="21"/>
  <c r="AS27" i="22" s="1"/>
  <c r="AS27" i="23" s="1"/>
  <c r="AR27" i="21"/>
  <c r="AR27" i="22" s="1"/>
  <c r="AR27" i="23" s="1"/>
  <c r="AQ27" i="21"/>
  <c r="AQ27" i="22" s="1"/>
  <c r="AQ27" i="23" s="1"/>
  <c r="AP27" i="21"/>
  <c r="AP27" i="22" s="1"/>
  <c r="AP27" i="23" s="1"/>
  <c r="AO27" i="21"/>
  <c r="AO27" i="22" s="1"/>
  <c r="AO27" i="23" s="1"/>
  <c r="AN27" i="21"/>
  <c r="AN27" i="22" s="1"/>
  <c r="AN27" i="23" s="1"/>
  <c r="AM27" i="21"/>
  <c r="AM27" i="22" s="1"/>
  <c r="AM27" i="23" s="1"/>
  <c r="AL27" i="21"/>
  <c r="AL27" i="22" s="1"/>
  <c r="AL27" i="23" s="1"/>
  <c r="AK27" i="21"/>
  <c r="AK27" i="22" s="1"/>
  <c r="AK27" i="23" s="1"/>
  <c r="AJ27" i="21"/>
  <c r="AJ27" i="22" s="1"/>
  <c r="AJ27" i="23" s="1"/>
  <c r="AI27" i="21"/>
  <c r="AI27" i="22" s="1"/>
  <c r="AI27" i="23" s="1"/>
  <c r="AH27" i="21"/>
  <c r="AH27" i="22" s="1"/>
  <c r="AH27" i="23" s="1"/>
  <c r="AG27" i="21"/>
  <c r="AG27" i="22" s="1"/>
  <c r="AG27" i="23" s="1"/>
  <c r="AF27" i="21"/>
  <c r="AF27" i="22" s="1"/>
  <c r="AF27" i="23" s="1"/>
  <c r="AE27" i="21"/>
  <c r="AE27" i="22" s="1"/>
  <c r="AE27" i="23" s="1"/>
  <c r="AD27" i="21"/>
  <c r="AD27" i="22" s="1"/>
  <c r="AD27" i="23" s="1"/>
  <c r="AC27" i="21"/>
  <c r="AC27" i="22" s="1"/>
  <c r="AC27" i="23" s="1"/>
  <c r="AB27" i="21"/>
  <c r="AB27" i="22" s="1"/>
  <c r="AB27" i="23" s="1"/>
  <c r="AA27" i="21"/>
  <c r="AA27" i="22" s="1"/>
  <c r="AA27" i="23" s="1"/>
  <c r="Z27" i="21"/>
  <c r="Z27" i="22" s="1"/>
  <c r="Z27" i="23" s="1"/>
  <c r="Y27" i="21"/>
  <c r="Y27" i="22" s="1"/>
  <c r="Y27" i="23" s="1"/>
  <c r="X27" i="21"/>
  <c r="X27" i="22" s="1"/>
  <c r="X27" i="23" s="1"/>
  <c r="W27" i="21"/>
  <c r="W27" i="22" s="1"/>
  <c r="W27" i="23" s="1"/>
  <c r="V27" i="21"/>
  <c r="V27" i="22" s="1"/>
  <c r="V27" i="23" s="1"/>
  <c r="U27" i="21"/>
  <c r="U27" i="22" s="1"/>
  <c r="U27" i="23" s="1"/>
  <c r="T27" i="21"/>
  <c r="T27" i="22" s="1"/>
  <c r="T27" i="23" s="1"/>
  <c r="S27" i="21"/>
  <c r="S27" i="22" s="1"/>
  <c r="S27" i="23" s="1"/>
  <c r="R27" i="21"/>
  <c r="R27" i="22" s="1"/>
  <c r="R27" i="23" s="1"/>
  <c r="Q27" i="21"/>
  <c r="Q27" i="22" s="1"/>
  <c r="Q27" i="23" s="1"/>
  <c r="P27" i="21"/>
  <c r="P27" i="22" s="1"/>
  <c r="P27" i="23" s="1"/>
  <c r="O27" i="21"/>
  <c r="O27" i="22" s="1"/>
  <c r="O27" i="23" s="1"/>
  <c r="N27" i="21"/>
  <c r="N27" i="22" s="1"/>
  <c r="N27" i="23" s="1"/>
  <c r="M27" i="21"/>
  <c r="M27" i="22" s="1"/>
  <c r="M27" i="23" s="1"/>
  <c r="L27" i="21"/>
  <c r="L27" i="22" s="1"/>
  <c r="L27" i="23" s="1"/>
  <c r="K27" i="21"/>
  <c r="K27" i="22" s="1"/>
  <c r="K27" i="23" s="1"/>
  <c r="J27" i="21"/>
  <c r="J27" i="22" s="1"/>
  <c r="J27" i="23" s="1"/>
  <c r="I27" i="21"/>
  <c r="I27" i="22" s="1"/>
  <c r="I27" i="23" s="1"/>
  <c r="H27" i="21"/>
  <c r="H27" i="22" s="1"/>
  <c r="H27" i="23" s="1"/>
  <c r="G27" i="21"/>
  <c r="G27" i="22" s="1"/>
  <c r="G27" i="23" s="1"/>
  <c r="F27" i="21"/>
  <c r="F27" i="22" s="1"/>
  <c r="F27" i="23" s="1"/>
  <c r="E27" i="21"/>
  <c r="E27" i="22" s="1"/>
  <c r="E27" i="23" s="1"/>
  <c r="D27" i="21"/>
  <c r="D27" i="22" s="1"/>
  <c r="D27" i="23" s="1"/>
  <c r="C27" i="21"/>
  <c r="C27" i="22" s="1"/>
  <c r="BM26" i="21"/>
  <c r="BL26" i="21"/>
  <c r="BJ26" i="21"/>
  <c r="BP26" i="22" s="1"/>
  <c r="BM25" i="21"/>
  <c r="BL25" i="21"/>
  <c r="BJ25" i="21"/>
  <c r="BP25" i="22" s="1"/>
  <c r="BM24" i="21"/>
  <c r="BJ24" i="21"/>
  <c r="BO24" i="22" s="1"/>
  <c r="BM23" i="21"/>
  <c r="BL23" i="21"/>
  <c r="BJ23" i="21"/>
  <c r="BP23" i="22" s="1"/>
  <c r="BM22" i="21"/>
  <c r="BL22" i="21"/>
  <c r="BJ22" i="21"/>
  <c r="BP22" i="22" s="1"/>
  <c r="BM21" i="21"/>
  <c r="BL21" i="21"/>
  <c r="BJ21" i="21"/>
  <c r="BO21" i="22" s="1"/>
  <c r="BM20" i="21"/>
  <c r="BL20" i="21"/>
  <c r="BJ20" i="21"/>
  <c r="BO20" i="22" s="1"/>
  <c r="BM19" i="21"/>
  <c r="BL19" i="21"/>
  <c r="BJ19" i="21"/>
  <c r="BP19" i="22" s="1"/>
  <c r="BM18" i="21"/>
  <c r="BL18" i="21"/>
  <c r="BJ18" i="21"/>
  <c r="BP18" i="22" s="1"/>
  <c r="BM17" i="21"/>
  <c r="BL17" i="21"/>
  <c r="BJ17" i="21"/>
  <c r="BO17" i="22" s="1"/>
  <c r="BM16" i="21"/>
  <c r="BL16" i="21"/>
  <c r="BJ16" i="21"/>
  <c r="BO16" i="22" s="1"/>
  <c r="BM15" i="21"/>
  <c r="BL15" i="21"/>
  <c r="BJ15" i="21"/>
  <c r="BP15" i="22" s="1"/>
  <c r="BM13" i="21"/>
  <c r="BL13" i="21"/>
  <c r="BJ13" i="21"/>
  <c r="BP13" i="22" s="1"/>
  <c r="BJ8" i="21"/>
  <c r="BJ28" i="23" l="1"/>
  <c r="BO26" i="22"/>
  <c r="BL26" i="22" s="1"/>
  <c r="BO13" i="23"/>
  <c r="BO18" i="23"/>
  <c r="BO22" i="23"/>
  <c r="BO26" i="23"/>
  <c r="BP17" i="22"/>
  <c r="BM17" i="22" s="1"/>
  <c r="BO17" i="23"/>
  <c r="BO21" i="23"/>
  <c r="BO25" i="23"/>
  <c r="BP21" i="22"/>
  <c r="BM21" i="22" s="1"/>
  <c r="BO16" i="23"/>
  <c r="BO20" i="23"/>
  <c r="BO24" i="23"/>
  <c r="BO8" i="23"/>
  <c r="BO15" i="23"/>
  <c r="BO19" i="23"/>
  <c r="BO23" i="23"/>
  <c r="BM13" i="23"/>
  <c r="BM13" i="22"/>
  <c r="BM18" i="23"/>
  <c r="BM18" i="22"/>
  <c r="BM22" i="23"/>
  <c r="BM22" i="22"/>
  <c r="BM25" i="22"/>
  <c r="BM25" i="23"/>
  <c r="BL17" i="22"/>
  <c r="BL17" i="23"/>
  <c r="BL21" i="22"/>
  <c r="BL21" i="23"/>
  <c r="BL16" i="23"/>
  <c r="BL16" i="22"/>
  <c r="BL20" i="23"/>
  <c r="BL20" i="22"/>
  <c r="BL24" i="23"/>
  <c r="BL24" i="22"/>
  <c r="C27" i="23"/>
  <c r="BJ27" i="23" s="1"/>
  <c r="BJ27" i="22"/>
  <c r="BM15" i="23"/>
  <c r="BM15" i="22"/>
  <c r="BM19" i="23"/>
  <c r="BM19" i="22"/>
  <c r="BM23" i="23"/>
  <c r="BM23" i="22"/>
  <c r="BM26" i="23"/>
  <c r="BM26" i="22"/>
  <c r="BP16" i="22"/>
  <c r="BP20" i="22"/>
  <c r="BP24" i="22"/>
  <c r="BO25" i="22"/>
  <c r="BO13" i="22"/>
  <c r="BO18" i="22"/>
  <c r="BO22" i="22"/>
  <c r="BO15" i="22"/>
  <c r="BO19" i="22"/>
  <c r="BO23" i="22"/>
  <c r="BM21" i="23" l="1"/>
  <c r="BM17" i="23"/>
  <c r="BL26" i="23"/>
  <c r="BL25" i="22"/>
  <c r="BL25" i="23"/>
  <c r="BL19" i="23"/>
  <c r="BL19" i="22"/>
  <c r="BM24" i="23"/>
  <c r="BM24" i="22"/>
  <c r="BL15" i="23"/>
  <c r="BL15" i="22"/>
  <c r="BL18" i="22"/>
  <c r="BL18" i="23"/>
  <c r="BM20" i="23"/>
  <c r="BM20" i="22"/>
  <c r="BL23" i="23"/>
  <c r="BL23" i="22"/>
  <c r="BL22" i="22"/>
  <c r="BL22" i="23"/>
  <c r="BL13" i="22"/>
  <c r="BL13" i="23"/>
  <c r="BM16" i="23"/>
  <c r="BM16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804998-54E1-4F4D-8D80-4C625727AE7A}" name="Query - Document" description="Connection to the 'Document' query in the workbook." type="100" refreshedVersion="7" minRefreshableVersion="5">
    <extLst>
      <ext xmlns:x15="http://schemas.microsoft.com/office/spreadsheetml/2010/11/main" uri="{DE250136-89BD-433C-8126-D09CA5730AF9}">
        <x15:connection id="988ce729-1376-479e-b9b8-41f30e8dca2a"/>
      </ext>
    </extLst>
  </connection>
  <connection id="2" xr16:uid="{33DB258A-B3F4-46BC-8EFE-F4EC0D38116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<sst xmlns="http://schemas.openxmlformats.org/spreadsheetml/2006/main" count="358" uniqueCount="95">
  <si>
    <t>Customer</t>
  </si>
  <si>
    <t>Meal 1</t>
  </si>
  <si>
    <t>No.</t>
  </si>
  <si>
    <t>Condition:</t>
  </si>
  <si>
    <t>na</t>
  </si>
  <si>
    <t>Z, Min</t>
  </si>
  <si>
    <t>Ratio</t>
  </si>
  <si>
    <t>Food and Serving</t>
  </si>
  <si>
    <t>Asparagus, 5 spears (93 g/3.3 oz)</t>
  </si>
  <si>
    <t>Bell Pepper, 1 medium (148 g/5.3 oz)</t>
  </si>
  <si>
    <t>Broccoli, 1 medium stalk (148 g/5.3 oz)</t>
  </si>
  <si>
    <t>Carrot, 1 carrot, 7" long,?1 1/4" diameter (78 g/2.8 oz)</t>
  </si>
  <si>
    <t>Cauliflower, 1/6 medium head (99 g/3.5 oz)</t>
  </si>
  <si>
    <t>Celery, 2 medium stalks (110 g/3.9 oz)</t>
  </si>
  <si>
    <t>Cucumber, 1/3 medium (99 g/3.5 oz)</t>
  </si>
  <si>
    <t>Green (Snap) Beans, 3/4 cup cut (83 g/3.0 oz)</t>
  </si>
  <si>
    <t>Green Cabbage, 1/12 medium head (84 g/3.0 oz)</t>
  </si>
  <si>
    <t>Green Onion, 1/4 cup chopped (25 g/0.9 oz)</t>
  </si>
  <si>
    <t>Iceberg Lettuce, 1/6 medium head (89 g/3.2 oz)</t>
  </si>
  <si>
    <t>Leaf Lettuce, 1 1/2 cups shredded (85 g/3.0 oz)</t>
  </si>
  <si>
    <t>Mushrooms, 5 medium (84 g/3.0 oz)</t>
  </si>
  <si>
    <t>Onion, 1 medium (148 g/5.3 oz)</t>
  </si>
  <si>
    <t>Potato, 1 medium (148 g/5.3 oz)</t>
  </si>
  <si>
    <t>Radishes, 7 radishes (85 g/3.0 oz)</t>
  </si>
  <si>
    <t>Sweet Corn, kernels from 1?medium ear (90 g/3.2 oz)</t>
  </si>
  <si>
    <t>Sweet Potato, 1 medium, 5" long,?2" diameter (130 g/4.6 oz)</t>
  </si>
  <si>
    <t>Tomato, 1 medium (148 g/5.3 oz)</t>
  </si>
  <si>
    <t>Apple, 1 large (242 g/8 oz)</t>
  </si>
  <si>
    <t>Avocado, California,1/5 medium (30 g/1.1 oz)</t>
  </si>
  <si>
    <t>Banana, 1 medium (126 g/4.5 oz)</t>
  </si>
  <si>
    <t>Cantaloupe, 1/4 medium (134 g/4.8 oz)</t>
  </si>
  <si>
    <t>Grapefruit, 1/2 medium, (154 g/5.5 oz)</t>
  </si>
  <si>
    <t>Grapes, 3/4 cup (126 g/4.5 oz)</t>
  </si>
  <si>
    <t>Honeydew Melon 1/10 medium melon  (134 g/4.8 oz)</t>
  </si>
  <si>
    <t>Kiwifruit, 2 medium (148 g/5.3 oz)</t>
  </si>
  <si>
    <t>Lemon, 1 medium (58 g/2.1 oz)</t>
  </si>
  <si>
    <t>Lime, 1 medium (67 g/2.4 oz)</t>
  </si>
  <si>
    <t>Orange, 1 medium (154 g/5.5 oz)</t>
  </si>
  <si>
    <t>Peach, 1 medium (147 g/5.3 oz)</t>
  </si>
  <si>
    <t>Pear, 1 medium (166 g/5.9 oz)</t>
  </si>
  <si>
    <t>Pineapple, 2 slices, 3" diameter,?3/4" thick</t>
  </si>
  <si>
    <t>Plums, 2 medium (151 g/5.4 oz)</t>
  </si>
  <si>
    <t>Strawberries, 8 medium (147 g/5.3 oz)</t>
  </si>
  <si>
    <t>Sweet Cherries 21 cherries;?1 cup</t>
  </si>
  <si>
    <t>Tangerine, 1 medium (109 g/3.9 oz)</t>
  </si>
  <si>
    <t>Watermelon, 1/18 medium melon; 2 cups diced pieces(280 g/</t>
  </si>
  <si>
    <t>Catfish (84g)</t>
  </si>
  <si>
    <t>Clams, about 12 small  (84g)</t>
  </si>
  <si>
    <t>Cod  (84g)</t>
  </si>
  <si>
    <t>Flounder/Sole  (84g)</t>
  </si>
  <si>
    <t>Haddock  (84g)</t>
  </si>
  <si>
    <t>Halibut  (84g)</t>
  </si>
  <si>
    <t>Lobster  (84g)</t>
  </si>
  <si>
    <t>Ocean Perch  (84g)</t>
  </si>
  <si>
    <t>Orange Roughy  (84g)</t>
  </si>
  <si>
    <t>Oysters, about 12 medium  (84g)</t>
  </si>
  <si>
    <t>Pollock  (84g)</t>
  </si>
  <si>
    <t>Rainbow Trout  (84g)</t>
  </si>
  <si>
    <t>Salmon, Atlantic/Coho/Sockeye /Chinook  (84g)</t>
  </si>
  <si>
    <t>Salmon, Chum/Pink  (84g)</t>
  </si>
  <si>
    <t>Scallops, about 6 large or 14 small  (84g)</t>
  </si>
  <si>
    <t>Shrimp  (84g)</t>
  </si>
  <si>
    <t>Swordfish  (84g)</t>
  </si>
  <si>
    <t>Tilapia  (84g)</t>
  </si>
  <si>
    <t>Tuna  (84g)</t>
  </si>
  <si>
    <t>Price/serve</t>
  </si>
  <si>
    <t>Meal 1 Nutrient Intake RHS</t>
  </si>
  <si>
    <t>3 Meal Nutrient Intake RHS Bal</t>
  </si>
  <si>
    <t>Decision Var.</t>
  </si>
  <si>
    <t>LHS</t>
  </si>
  <si>
    <t>Lower Limit
RNI/meal</t>
  </si>
  <si>
    <t>Upper Limit
RNI/meal</t>
  </si>
  <si>
    <t>Nutrient/serving</t>
  </si>
  <si>
    <t>Carbohydrate(g)</t>
  </si>
  <si>
    <t>&lt;=&gt;</t>
  </si>
  <si>
    <t>Calories</t>
  </si>
  <si>
    <t>Fat(g)</t>
  </si>
  <si>
    <t>Protein(g)</t>
  </si>
  <si>
    <t>Saturated fat (g)</t>
  </si>
  <si>
    <t>Chlolesterol (mg)</t>
  </si>
  <si>
    <t>Sodium(mg)</t>
  </si>
  <si>
    <t>Potassium(mg)</t>
  </si>
  <si>
    <t>Fibre(g)</t>
  </si>
  <si>
    <t>Sugar(g)</t>
  </si>
  <si>
    <t>Vitamin A (mg)</t>
  </si>
  <si>
    <t>Vitamin C (mg)</t>
  </si>
  <si>
    <t>Calcium (mg)</t>
  </si>
  <si>
    <t>Iron (mg)</t>
  </si>
  <si>
    <t>Ingredient Used</t>
  </si>
  <si>
    <t>Meal 2</t>
  </si>
  <si>
    <t>Meal 2 Nutrient Intake RHS</t>
  </si>
  <si>
    <t>Meal 3</t>
  </si>
  <si>
    <t>Total 3 Meal Cost</t>
  </si>
  <si>
    <t>Meal 3 Nutrient Intake RHS</t>
  </si>
  <si>
    <t>Optimized/ 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</si>
</sst>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Calibri"/>
      <family val="2"/>
    </font>
    <font>
      <b/>
      <u/>
      <sz val="16"/>
      <color rgb="FF000000"/>
      <name val="Calibri"/>
      <family val="2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3" borderId="9" xfId="0" applyFill="1" applyBorder="1" applyAlignment="1">
      <alignment horizontal="center" vertical="center" wrapText="1"/>
    </xf>
    <xf numFmtId="0" fontId="0" fillId="0" borderId="4" xfId="0" applyBorder="1"/>
    <xf numFmtId="0" fontId="0" fillId="0" borderId="8" xfId="0" applyBorder="1"/>
    <xf numFmtId="0" fontId="0" fillId="0" borderId="16" xfId="0" applyBorder="1"/>
    <xf numFmtId="0" fontId="0" fillId="3" borderId="17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 applyFill="1"/>
    <xf numFmtId="0" fontId="2" fillId="0" borderId="0" xfId="0" applyFont="1" applyFill="1"/>
    <xf numFmtId="0" fontId="1" fillId="0" borderId="0" xfId="0" applyFont="1" applyFill="1"/>
    <xf numFmtId="0" fontId="0" fillId="0" borderId="0" xfId="0" applyBorder="1"/>
    <xf numFmtId="0" fontId="0" fillId="0" borderId="0" xfId="0" applyFill="1" applyBorder="1"/>
    <xf numFmtId="0" fontId="0" fillId="0" borderId="4" xfId="0" applyFill="1" applyBorder="1"/>
    <xf numFmtId="0" fontId="0" fillId="0" borderId="0" xfId="0" applyBorder="1" applyAlignment="1">
      <alignment horizontal="center" textRotation="90"/>
    </xf>
    <xf numFmtId="0" fontId="0" fillId="0" borderId="18" xfId="0" applyBorder="1"/>
    <xf numFmtId="0" fontId="0" fillId="0" borderId="19" xfId="0" applyBorder="1"/>
    <xf numFmtId="0" fontId="0" fillId="0" borderId="8" xfId="0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2" fontId="0" fillId="3" borderId="13" xfId="0" applyNumberFormat="1" applyFill="1" applyBorder="1" applyAlignment="1">
      <alignment horizontal="right" vertical="center"/>
    </xf>
    <xf numFmtId="2" fontId="0" fillId="3" borderId="17" xfId="0" applyNumberFormat="1" applyFill="1" applyBorder="1" applyAlignment="1">
      <alignment horizontal="right" vertical="center"/>
    </xf>
    <xf numFmtId="0" fontId="5" fillId="0" borderId="0" xfId="0" applyFont="1" applyAlignment="1">
      <alignment wrapText="1"/>
    </xf>
    <xf numFmtId="0" fontId="4" fillId="0" borderId="30" xfId="0" applyFont="1" applyBorder="1" applyAlignment="1">
      <alignment wrapText="1"/>
    </xf>
    <xf numFmtId="0" fontId="4" fillId="0" borderId="31" xfId="0" applyFont="1" applyBorder="1" applyAlignment="1">
      <alignment wrapText="1"/>
    </xf>
    <xf numFmtId="0" fontId="4" fillId="0" borderId="19" xfId="0" applyFont="1" applyBorder="1" applyAlignment="1">
      <alignment horizontal="center" wrapText="1"/>
    </xf>
    <xf numFmtId="0" fontId="6" fillId="0" borderId="10" xfId="0" applyFont="1" applyBorder="1" applyAlignment="1">
      <alignment horizontal="center"/>
    </xf>
    <xf numFmtId="0" fontId="6" fillId="6" borderId="9" xfId="0" applyFont="1" applyFill="1" applyBorder="1"/>
    <xf numFmtId="0" fontId="6" fillId="0" borderId="10" xfId="0" applyFont="1" applyBorder="1"/>
    <xf numFmtId="0" fontId="6" fillId="0" borderId="11" xfId="0" applyFont="1" applyBorder="1"/>
    <xf numFmtId="0" fontId="1" fillId="2" borderId="9" xfId="0" applyFont="1" applyFill="1" applyBorder="1" applyAlignment="1">
      <alignment horizontal="center" vertical="center" wrapText="1"/>
    </xf>
    <xf numFmtId="0" fontId="1" fillId="5" borderId="9" xfId="0" applyFont="1" applyFill="1" applyBorder="1" applyAlignment="1">
      <alignment horizontal="center" vertical="center" wrapText="1"/>
    </xf>
    <xf numFmtId="2" fontId="0" fillId="5" borderId="14" xfId="0" applyNumberFormat="1" applyFill="1" applyBorder="1" applyAlignment="1">
      <alignment horizontal="right" vertical="center"/>
    </xf>
    <xf numFmtId="2" fontId="0" fillId="5" borderId="13" xfId="0" applyNumberFormat="1" applyFill="1" applyBorder="1" applyAlignment="1">
      <alignment horizontal="right" vertical="center"/>
    </xf>
    <xf numFmtId="2" fontId="0" fillId="5" borderId="15" xfId="0" applyNumberFormat="1" applyFill="1" applyBorder="1" applyAlignment="1">
      <alignment horizontal="right" vertical="center"/>
    </xf>
    <xf numFmtId="2" fontId="0" fillId="5" borderId="17" xfId="0" applyNumberFormat="1" applyFill="1" applyBorder="1" applyAlignment="1">
      <alignment horizontal="right" vertical="center"/>
    </xf>
    <xf numFmtId="2" fontId="0" fillId="2" borderId="20" xfId="0" applyNumberFormat="1" applyFill="1" applyBorder="1" applyAlignment="1">
      <alignment horizontal="right" vertical="center"/>
    </xf>
    <xf numFmtId="2" fontId="0" fillId="2" borderId="21" xfId="0" applyNumberFormat="1" applyFill="1" applyBorder="1" applyAlignment="1">
      <alignment horizontal="right" vertical="center"/>
    </xf>
    <xf numFmtId="2" fontId="0" fillId="2" borderId="22" xfId="0" applyNumberFormat="1" applyFill="1" applyBorder="1" applyAlignment="1">
      <alignment horizontal="right" vertical="center"/>
    </xf>
    <xf numFmtId="2" fontId="0" fillId="2" borderId="23" xfId="0" applyNumberFormat="1" applyFill="1" applyBorder="1" applyAlignment="1">
      <alignment horizontal="right" vertical="center"/>
    </xf>
    <xf numFmtId="2" fontId="0" fillId="2" borderId="24" xfId="0" applyNumberFormat="1" applyFill="1" applyBorder="1" applyAlignment="1">
      <alignment horizontal="right" vertical="center"/>
    </xf>
    <xf numFmtId="2" fontId="0" fillId="2" borderId="25" xfId="0" applyNumberFormat="1" applyFill="1" applyBorder="1" applyAlignment="1">
      <alignment horizontal="right" vertical="center"/>
    </xf>
    <xf numFmtId="0" fontId="1" fillId="0" borderId="9" xfId="0" applyFont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7" fillId="0" borderId="0" xfId="0" applyFont="1"/>
    <xf numFmtId="0" fontId="6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0" fillId="0" borderId="8" xfId="0" applyFont="1" applyFill="1" applyBorder="1"/>
    <xf numFmtId="0" fontId="6" fillId="4" borderId="9" xfId="0" applyFont="1" applyFill="1" applyBorder="1"/>
    <xf numFmtId="164" fontId="6" fillId="4" borderId="9" xfId="0" applyNumberFormat="1" applyFont="1" applyFill="1" applyBorder="1"/>
    <xf numFmtId="2" fontId="2" fillId="3" borderId="13" xfId="0" applyNumberFormat="1" applyFont="1" applyFill="1" applyBorder="1" applyAlignment="1">
      <alignment horizontal="right" vertical="center"/>
    </xf>
    <xf numFmtId="2" fontId="0" fillId="0" borderId="0" xfId="0" applyNumberFormat="1" applyAlignment="1">
      <alignment horizontal="right"/>
    </xf>
    <xf numFmtId="2" fontId="0" fillId="5" borderId="20" xfId="0" applyNumberFormat="1" applyFill="1" applyBorder="1" applyAlignment="1">
      <alignment horizontal="right" vertical="center"/>
    </xf>
    <xf numFmtId="2" fontId="0" fillId="5" borderId="21" xfId="0" applyNumberFormat="1" applyFill="1" applyBorder="1" applyAlignment="1">
      <alignment horizontal="right" vertical="center"/>
    </xf>
    <xf numFmtId="2" fontId="0" fillId="5" borderId="22" xfId="0" applyNumberFormat="1" applyFill="1" applyBorder="1" applyAlignment="1">
      <alignment horizontal="right" vertical="center"/>
    </xf>
    <xf numFmtId="2" fontId="0" fillId="5" borderId="23" xfId="0" applyNumberFormat="1" applyFill="1" applyBorder="1" applyAlignment="1">
      <alignment horizontal="right" vertical="center"/>
    </xf>
    <xf numFmtId="2" fontId="0" fillId="5" borderId="24" xfId="0" applyNumberFormat="1" applyFill="1" applyBorder="1" applyAlignment="1">
      <alignment horizontal="right" vertical="center"/>
    </xf>
    <xf numFmtId="2" fontId="0" fillId="5" borderId="25" xfId="0" applyNumberFormat="1" applyFill="1" applyBorder="1" applyAlignment="1">
      <alignment horizontal="right" vertical="center"/>
    </xf>
    <xf numFmtId="0" fontId="1" fillId="7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2" fillId="0" borderId="8" xfId="0" applyFont="1" applyBorder="1"/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" fontId="0" fillId="8" borderId="22" xfId="0" applyNumberFormat="1" applyFill="1" applyBorder="1"/>
    <xf numFmtId="2" fontId="0" fillId="8" borderId="23" xfId="0" applyNumberFormat="1" applyFill="1" applyBorder="1"/>
    <xf numFmtId="2" fontId="0" fillId="8" borderId="24" xfId="0" applyNumberFormat="1" applyFill="1" applyBorder="1"/>
    <xf numFmtId="2" fontId="0" fillId="8" borderId="25" xfId="0" applyNumberFormat="1" applyFill="1" applyBorder="1"/>
    <xf numFmtId="2" fontId="0" fillId="7" borderId="32" xfId="0" applyNumberFormat="1" applyFill="1" applyBorder="1"/>
    <xf numFmtId="2" fontId="0" fillId="7" borderId="26" xfId="0" applyNumberFormat="1" applyFill="1" applyBorder="1"/>
    <xf numFmtId="2" fontId="0" fillId="7" borderId="26" xfId="0" applyNumberFormat="1" applyFont="1" applyFill="1" applyBorder="1"/>
    <xf numFmtId="2" fontId="0" fillId="7" borderId="27" xfId="0" applyNumberFormat="1" applyFill="1" applyBorder="1"/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0" fillId="0" borderId="18" xfId="0" applyBorder="1" applyAlignment="1">
      <alignment horizontal="center" textRotation="90"/>
    </xf>
    <xf numFmtId="0" fontId="4" fillId="0" borderId="28" xfId="0" applyFont="1" applyBorder="1" applyAlignment="1">
      <alignment horizontal="center" wrapText="1"/>
    </xf>
    <xf numFmtId="0" fontId="4" fillId="0" borderId="29" xfId="0" applyFont="1" applyBorder="1" applyAlignment="1">
      <alignment horizontal="center" wrapText="1"/>
    </xf>
    <xf numFmtId="0" fontId="6" fillId="0" borderId="28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6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E13B0-4665-4F87-9B5D-8CC5F5AE7042}">
  <sheetPr>
    <tabColor theme="6" tint="0.39997558519241921"/>
  </sheetPr>
  <dimension ref="A1:BT32"/>
  <sheetViews>
    <sheetView topLeftCell="AV1" zoomScale="70" zoomScaleNormal="70" workbookViewId="0">
      <selection activeCell="P4" sqref="P4"/>
    </sheetView>
  </sheetViews>
  <sheetFormatPr defaultRowHeight="14.4" x14ac:dyDescent="0.3"/>
  <cols>
    <col min="1" max="1" width="4.5546875" customWidth="1"/>
    <col min="2" max="2" width="17.109375" bestFit="1" customWidth="1"/>
    <col min="3" max="59" width="10.77734375" customWidth="1"/>
    <col min="60" max="60" width="5" customWidth="1"/>
    <col min="61" max="61" width="17.109375" bestFit="1" customWidth="1"/>
    <col min="62" max="62" width="14.5546875" customWidth="1"/>
    <col min="64" max="64" width="21.44140625" customWidth="1"/>
    <col min="65" max="65" width="17.5546875" customWidth="1"/>
    <col min="67" max="67" width="17.44140625" customWidth="1"/>
    <col min="68" max="68" width="20.109375" customWidth="1"/>
  </cols>
  <sheetData>
    <row r="1" spans="1:72" ht="21" x14ac:dyDescent="0.4">
      <c r="C1" s="12"/>
      <c r="D1" s="12"/>
      <c r="E1" s="12"/>
      <c r="F1" s="12"/>
      <c r="G1" s="12"/>
      <c r="BI1" s="88" t="s">
        <v>0</v>
      </c>
      <c r="BJ1" s="89"/>
    </row>
    <row r="2" spans="1:72" ht="21" x14ac:dyDescent="0.4">
      <c r="B2" s="32" t="s">
        <v>1</v>
      </c>
      <c r="BI2" s="33" t="s">
        <v>2</v>
      </c>
      <c r="BJ2" s="92">
        <v>492</v>
      </c>
    </row>
    <row r="3" spans="1:72" ht="21.6" thickBot="1" x14ac:dyDescent="0.45">
      <c r="BI3" s="34" t="s">
        <v>3</v>
      </c>
      <c r="BJ3" s="35" t="s">
        <v>4</v>
      </c>
    </row>
    <row r="4" spans="1:72" x14ac:dyDescent="0.3">
      <c r="BI4" s="29"/>
      <c r="BJ4" s="6"/>
    </row>
    <row r="5" spans="1:72" x14ac:dyDescent="0.3">
      <c r="BI5" s="29"/>
      <c r="BJ5" s="6"/>
    </row>
    <row r="6" spans="1:72" x14ac:dyDescent="0.3">
      <c r="BI6" s="29"/>
      <c r="BJ6" s="6"/>
    </row>
    <row r="7" spans="1:72" ht="15" thickBot="1" x14ac:dyDescent="0.35"/>
    <row r="8" spans="1:72" ht="21.6" thickBot="1" x14ac:dyDescent="0.45">
      <c r="BI8" s="36" t="s">
        <v>5</v>
      </c>
      <c r="BJ8" s="37">
        <f>SUMPRODUCT(C11:BG11,C12:BG12)</f>
        <v>3.3556266660980851</v>
      </c>
      <c r="BL8" s="38" t="s">
        <v>6</v>
      </c>
      <c r="BM8" s="39">
        <v>0.4</v>
      </c>
    </row>
    <row r="9" spans="1:72" ht="15" thickBot="1" x14ac:dyDescent="0.35"/>
    <row r="10" spans="1:72" ht="15" thickBot="1" x14ac:dyDescent="0.35">
      <c r="B10" s="13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23</v>
      </c>
      <c r="S10" s="1" t="s">
        <v>24</v>
      </c>
      <c r="T10" s="1" t="s">
        <v>25</v>
      </c>
      <c r="U10" s="1" t="s">
        <v>26</v>
      </c>
      <c r="V10" s="1" t="s">
        <v>27</v>
      </c>
      <c r="W10" s="1" t="s">
        <v>28</v>
      </c>
      <c r="X10" s="1" t="s">
        <v>29</v>
      </c>
      <c r="Y10" s="1" t="s">
        <v>30</v>
      </c>
      <c r="Z10" s="1" t="s">
        <v>31</v>
      </c>
      <c r="AA10" s="1" t="s">
        <v>32</v>
      </c>
      <c r="AB10" s="1" t="s">
        <v>33</v>
      </c>
      <c r="AC10" s="1" t="s">
        <v>34</v>
      </c>
      <c r="AD10" s="1" t="s">
        <v>35</v>
      </c>
      <c r="AE10" s="1" t="s">
        <v>36</v>
      </c>
      <c r="AF10" s="1" t="s">
        <v>37</v>
      </c>
      <c r="AG10" s="1" t="s">
        <v>38</v>
      </c>
      <c r="AH10" s="1" t="s">
        <v>39</v>
      </c>
      <c r="AI10" s="1" t="s">
        <v>40</v>
      </c>
      <c r="AJ10" s="1" t="s">
        <v>41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  <c r="AP10" s="1" t="s">
        <v>47</v>
      </c>
      <c r="AQ10" s="1" t="s">
        <v>48</v>
      </c>
      <c r="AR10" s="1" t="s">
        <v>49</v>
      </c>
      <c r="AS10" s="1" t="s">
        <v>50</v>
      </c>
      <c r="AT10" s="1" t="s">
        <v>51</v>
      </c>
      <c r="AU10" s="1" t="s">
        <v>52</v>
      </c>
      <c r="AV10" s="1" t="s">
        <v>53</v>
      </c>
      <c r="AW10" s="1" t="s">
        <v>54</v>
      </c>
      <c r="AX10" s="1" t="s">
        <v>55</v>
      </c>
      <c r="AY10" s="1" t="s">
        <v>56</v>
      </c>
      <c r="AZ10" s="1" t="s">
        <v>57</v>
      </c>
      <c r="BA10" s="1" t="s">
        <v>58</v>
      </c>
      <c r="BB10" s="1" t="s">
        <v>59</v>
      </c>
      <c r="BC10" s="1" t="s">
        <v>60</v>
      </c>
      <c r="BD10" s="1" t="s">
        <v>61</v>
      </c>
      <c r="BE10" s="1" t="s">
        <v>62</v>
      </c>
      <c r="BF10" s="1" t="s">
        <v>63</v>
      </c>
      <c r="BG10" s="2" t="s">
        <v>64</v>
      </c>
      <c r="BQ10" s="16"/>
      <c r="BR10" s="16"/>
      <c r="BS10" s="16"/>
      <c r="BT10" s="16"/>
    </row>
    <row r="11" spans="1:72" ht="15" thickBot="1" x14ac:dyDescent="0.35">
      <c r="B11" s="8" t="s">
        <v>65</v>
      </c>
      <c r="C11" s="3">
        <v>4.1850000000000005</v>
      </c>
      <c r="D11" s="4">
        <v>1.18252</v>
      </c>
      <c r="E11" s="4">
        <v>3.29</v>
      </c>
      <c r="F11" s="4">
        <v>0.31122</v>
      </c>
      <c r="G11" s="4">
        <v>0.69201000000000001</v>
      </c>
      <c r="H11" s="4">
        <v>2.99</v>
      </c>
      <c r="I11" s="4">
        <v>0.32571</v>
      </c>
      <c r="J11" s="4">
        <v>0.56025000000000003</v>
      </c>
      <c r="K11" s="4">
        <v>0.22596000000000002</v>
      </c>
      <c r="L11" s="4">
        <v>0.19975000000000001</v>
      </c>
      <c r="M11" s="4">
        <v>0.57850000000000001</v>
      </c>
      <c r="N11" s="4">
        <v>1.25</v>
      </c>
      <c r="O11" s="4">
        <v>0.74315294117647057</v>
      </c>
      <c r="P11" s="4">
        <v>0.44252000000000002</v>
      </c>
      <c r="Q11" s="4">
        <v>3.6852000000000003E-2</v>
      </c>
      <c r="R11" s="4">
        <v>0.42415000000000003</v>
      </c>
      <c r="S11" s="4">
        <v>0.8872941176470589</v>
      </c>
      <c r="T11" s="4">
        <v>0.47449999999999998</v>
      </c>
      <c r="U11" s="4">
        <v>0.57855000000000001</v>
      </c>
      <c r="V11" s="4">
        <v>1.69</v>
      </c>
      <c r="W11" s="4">
        <v>0.66</v>
      </c>
      <c r="X11" s="4">
        <v>0.50274000000000008</v>
      </c>
      <c r="Y11" s="4">
        <v>134</v>
      </c>
      <c r="Z11" s="4">
        <v>1.2150458715596331</v>
      </c>
      <c r="AA11" s="4">
        <v>1.76274</v>
      </c>
      <c r="AB11" s="4">
        <v>0.57486000000000004</v>
      </c>
      <c r="AC11" s="4">
        <v>2.5</v>
      </c>
      <c r="AD11" s="4">
        <v>1</v>
      </c>
      <c r="AE11" s="4">
        <v>0.66933000000000009</v>
      </c>
      <c r="AF11" s="4">
        <v>0.69</v>
      </c>
      <c r="AG11" s="4">
        <v>1.50528</v>
      </c>
      <c r="AH11" s="4">
        <v>0.99434000000000011</v>
      </c>
      <c r="AI11" s="4">
        <v>1.645</v>
      </c>
      <c r="AJ11" s="4">
        <v>2.7149800000000002</v>
      </c>
      <c r="AK11" s="4">
        <v>9.9901199999999992</v>
      </c>
      <c r="AL11" s="4">
        <v>1.3356000000000001</v>
      </c>
      <c r="AM11" s="4">
        <v>1.3858571428571429</v>
      </c>
      <c r="AN11" s="4">
        <v>0.6412000000000001</v>
      </c>
      <c r="AO11" s="4">
        <v>0.75516000000000005</v>
      </c>
      <c r="AP11" s="4">
        <v>1.42632</v>
      </c>
      <c r="AQ11" s="4">
        <v>11.592000000000001</v>
      </c>
      <c r="AR11" s="4">
        <v>0.54600000000000004</v>
      </c>
      <c r="AS11" s="4">
        <v>4.3680000000000003</v>
      </c>
      <c r="AT11" s="4">
        <v>6.2030769230769227</v>
      </c>
      <c r="AU11" s="4">
        <v>28.32</v>
      </c>
      <c r="AV11" s="4">
        <v>6.7900000000000009</v>
      </c>
      <c r="AW11" s="4">
        <v>4.0019999999999998</v>
      </c>
      <c r="AX11" s="4">
        <v>2.1823200000000003</v>
      </c>
      <c r="AY11" s="4">
        <v>1.4</v>
      </c>
      <c r="AZ11" s="4">
        <v>4.7039999999999997</v>
      </c>
      <c r="BA11" s="4">
        <v>2.9391600000000002</v>
      </c>
      <c r="BB11" s="4">
        <v>3.7800000000000002</v>
      </c>
      <c r="BC11" s="4">
        <v>4.7572000000000001</v>
      </c>
      <c r="BD11" s="4">
        <v>2.18316</v>
      </c>
      <c r="BE11" s="4">
        <v>0.71567999999999998</v>
      </c>
      <c r="BF11" s="4">
        <v>3.8315224828265687E-2</v>
      </c>
      <c r="BG11" s="5">
        <v>0.83076000000000005</v>
      </c>
      <c r="BL11" s="83" t="s">
        <v>66</v>
      </c>
      <c r="BM11" s="84"/>
      <c r="BO11" s="85" t="s">
        <v>67</v>
      </c>
      <c r="BP11" s="86"/>
      <c r="BQ11" s="16"/>
      <c r="BR11" s="16"/>
      <c r="BS11" s="16"/>
      <c r="BT11" s="16"/>
    </row>
    <row r="12" spans="1:72" ht="41.25" customHeight="1" thickBot="1" x14ac:dyDescent="0.35">
      <c r="B12" s="52" t="s">
        <v>68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0</v>
      </c>
      <c r="L12" s="53">
        <v>1.7517158104684178</v>
      </c>
      <c r="M12" s="53">
        <v>0</v>
      </c>
      <c r="N12" s="53">
        <v>0</v>
      </c>
      <c r="O12" s="53">
        <v>0</v>
      </c>
      <c r="P12" s="53">
        <v>0</v>
      </c>
      <c r="Q12" s="53">
        <v>0</v>
      </c>
      <c r="R12" s="53">
        <v>0</v>
      </c>
      <c r="S12" s="53">
        <v>0</v>
      </c>
      <c r="T12" s="53">
        <v>0.58638409943245273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1.4388282495360314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0.61654481468076672</v>
      </c>
      <c r="AP12" s="53">
        <v>0.88206550282233764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</v>
      </c>
      <c r="BF12" s="53">
        <v>0.28691037063846714</v>
      </c>
      <c r="BG12" s="54">
        <v>0</v>
      </c>
      <c r="BJ12" s="7" t="s">
        <v>69</v>
      </c>
      <c r="BL12" s="40" t="s">
        <v>70</v>
      </c>
      <c r="BM12" s="40" t="s">
        <v>71</v>
      </c>
      <c r="BO12" s="41" t="s">
        <v>70</v>
      </c>
      <c r="BP12" s="41" t="s">
        <v>71</v>
      </c>
      <c r="BQ12" s="16"/>
      <c r="BR12" s="16"/>
      <c r="BS12" s="16"/>
      <c r="BT12" s="16"/>
    </row>
    <row r="13" spans="1:72" x14ac:dyDescent="0.3">
      <c r="A13" s="87" t="s">
        <v>72</v>
      </c>
      <c r="B13" s="8" t="s">
        <v>73</v>
      </c>
      <c r="C13" s="20">
        <v>4</v>
      </c>
      <c r="D13" s="20">
        <v>6</v>
      </c>
      <c r="E13" s="20">
        <v>8</v>
      </c>
      <c r="F13" s="20">
        <v>7</v>
      </c>
      <c r="G13" s="20">
        <v>5</v>
      </c>
      <c r="H13" s="20">
        <v>4</v>
      </c>
      <c r="I13" s="20">
        <v>2</v>
      </c>
      <c r="J13" s="20">
        <v>5</v>
      </c>
      <c r="K13" s="20">
        <v>5</v>
      </c>
      <c r="L13" s="20">
        <v>2</v>
      </c>
      <c r="M13" s="20">
        <v>2</v>
      </c>
      <c r="N13" s="20">
        <v>2</v>
      </c>
      <c r="O13" s="20">
        <v>3</v>
      </c>
      <c r="P13" s="20">
        <v>11</v>
      </c>
      <c r="Q13" s="20">
        <v>26</v>
      </c>
      <c r="R13" s="20">
        <v>3</v>
      </c>
      <c r="S13" s="20">
        <v>18</v>
      </c>
      <c r="T13" s="20">
        <v>23</v>
      </c>
      <c r="U13" s="20">
        <v>5</v>
      </c>
      <c r="V13" s="20">
        <v>34</v>
      </c>
      <c r="W13" s="20">
        <v>3</v>
      </c>
      <c r="X13" s="20">
        <v>30</v>
      </c>
      <c r="Y13" s="20">
        <v>12</v>
      </c>
      <c r="Z13" s="20">
        <v>15</v>
      </c>
      <c r="AA13" s="20">
        <v>23</v>
      </c>
      <c r="AB13" s="20">
        <v>12</v>
      </c>
      <c r="AC13" s="20">
        <v>20</v>
      </c>
      <c r="AD13" s="20">
        <v>5</v>
      </c>
      <c r="AE13" s="20">
        <v>7</v>
      </c>
      <c r="AF13" s="20">
        <v>19</v>
      </c>
      <c r="AG13" s="20">
        <v>15</v>
      </c>
      <c r="AH13" s="20">
        <v>26</v>
      </c>
      <c r="AI13" s="20">
        <v>13</v>
      </c>
      <c r="AJ13" s="20">
        <v>19</v>
      </c>
      <c r="AK13" s="20">
        <v>11</v>
      </c>
      <c r="AL13" s="20">
        <v>26</v>
      </c>
      <c r="AM13" s="20">
        <v>13</v>
      </c>
      <c r="AN13" s="20">
        <v>21</v>
      </c>
      <c r="AO13" s="20">
        <v>0</v>
      </c>
      <c r="AP13" s="20">
        <v>6</v>
      </c>
      <c r="AQ13" s="20">
        <v>0</v>
      </c>
      <c r="AR13" s="20">
        <v>0</v>
      </c>
      <c r="AS13" s="20">
        <v>0</v>
      </c>
      <c r="AT13" s="20">
        <v>0</v>
      </c>
      <c r="AU13" s="20">
        <v>1</v>
      </c>
      <c r="AV13" s="20">
        <v>0</v>
      </c>
      <c r="AW13" s="20">
        <v>0</v>
      </c>
      <c r="AX13" s="20">
        <v>6</v>
      </c>
      <c r="AY13" s="20">
        <v>0</v>
      </c>
      <c r="AZ13" s="20">
        <v>0</v>
      </c>
      <c r="BA13" s="20">
        <v>0</v>
      </c>
      <c r="BB13" s="20">
        <v>0</v>
      </c>
      <c r="BC13" s="20">
        <v>5</v>
      </c>
      <c r="BD13" s="20">
        <v>0</v>
      </c>
      <c r="BE13" s="20">
        <v>0</v>
      </c>
      <c r="BF13" s="20">
        <v>0</v>
      </c>
      <c r="BG13" s="24">
        <v>0</v>
      </c>
      <c r="BI13" s="13" t="s">
        <v>73</v>
      </c>
      <c r="BJ13" s="30">
        <f t="shared" ref="BJ13:BJ26" si="0">SUMPRODUCT($C$12:$BG$12,C13:BG13)</f>
        <v>49.620395666001869</v>
      </c>
      <c r="BK13" s="12" t="s">
        <v>74</v>
      </c>
      <c r="BL13" s="46">
        <f t="shared" ref="BL13:BL23" si="1">$BM$8*BO13</f>
        <v>20</v>
      </c>
      <c r="BM13" s="47">
        <f t="shared" ref="BM13:BM23" si="2">$BM$8*BP13</f>
        <v>86</v>
      </c>
      <c r="BO13" s="42">
        <v>50</v>
      </c>
      <c r="BP13" s="42">
        <v>215</v>
      </c>
      <c r="BQ13" s="16"/>
      <c r="BR13" s="16"/>
      <c r="BS13" s="16"/>
      <c r="BT13" s="16"/>
    </row>
    <row r="14" spans="1:72" x14ac:dyDescent="0.3">
      <c r="A14" s="87"/>
      <c r="B14" s="8" t="s">
        <v>75</v>
      </c>
      <c r="C14" s="20">
        <v>20</v>
      </c>
      <c r="D14" s="20">
        <v>25</v>
      </c>
      <c r="E14" s="20">
        <v>45</v>
      </c>
      <c r="F14" s="20">
        <v>30</v>
      </c>
      <c r="G14" s="20">
        <v>25</v>
      </c>
      <c r="H14" s="20">
        <v>15</v>
      </c>
      <c r="I14" s="20">
        <v>10</v>
      </c>
      <c r="J14" s="20">
        <v>20</v>
      </c>
      <c r="K14" s="20">
        <v>25</v>
      </c>
      <c r="L14" s="20">
        <v>10</v>
      </c>
      <c r="M14" s="20">
        <v>10</v>
      </c>
      <c r="N14" s="20">
        <v>15</v>
      </c>
      <c r="O14" s="20">
        <v>20</v>
      </c>
      <c r="P14" s="20">
        <v>45</v>
      </c>
      <c r="Q14" s="20">
        <v>110</v>
      </c>
      <c r="R14" s="20">
        <v>10</v>
      </c>
      <c r="S14" s="20">
        <v>90</v>
      </c>
      <c r="T14" s="20">
        <v>100</v>
      </c>
      <c r="U14" s="20">
        <v>25</v>
      </c>
      <c r="V14" s="20">
        <v>130</v>
      </c>
      <c r="W14" s="20">
        <v>50</v>
      </c>
      <c r="X14" s="20">
        <v>110</v>
      </c>
      <c r="Y14" s="20">
        <v>50</v>
      </c>
      <c r="Z14" s="20">
        <v>60</v>
      </c>
      <c r="AA14" s="20">
        <v>90</v>
      </c>
      <c r="AB14" s="20">
        <v>50</v>
      </c>
      <c r="AC14" s="20">
        <v>90</v>
      </c>
      <c r="AD14" s="20">
        <v>15</v>
      </c>
      <c r="AE14" s="20">
        <v>20</v>
      </c>
      <c r="AF14" s="20">
        <v>80</v>
      </c>
      <c r="AG14" s="20">
        <v>60</v>
      </c>
      <c r="AH14" s="20">
        <v>100</v>
      </c>
      <c r="AI14" s="20">
        <v>50</v>
      </c>
      <c r="AJ14" s="20">
        <v>70</v>
      </c>
      <c r="AK14" s="20">
        <v>50</v>
      </c>
      <c r="AL14" s="20">
        <v>100</v>
      </c>
      <c r="AM14" s="20">
        <v>50</v>
      </c>
      <c r="AN14" s="20">
        <v>80</v>
      </c>
      <c r="AO14" s="20">
        <v>130</v>
      </c>
      <c r="AP14" s="20">
        <v>110</v>
      </c>
      <c r="AQ14" s="20">
        <v>90</v>
      </c>
      <c r="AR14" s="20">
        <v>100</v>
      </c>
      <c r="AS14" s="20">
        <v>100</v>
      </c>
      <c r="AT14" s="20">
        <v>120</v>
      </c>
      <c r="AU14" s="20">
        <v>80</v>
      </c>
      <c r="AV14" s="20">
        <v>110</v>
      </c>
      <c r="AW14" s="20">
        <v>80</v>
      </c>
      <c r="AX14" s="20">
        <v>100</v>
      </c>
      <c r="AY14" s="20">
        <v>90</v>
      </c>
      <c r="AZ14" s="20">
        <v>140</v>
      </c>
      <c r="BA14" s="20">
        <v>200</v>
      </c>
      <c r="BB14" s="20">
        <v>130</v>
      </c>
      <c r="BC14" s="20">
        <v>140</v>
      </c>
      <c r="BD14" s="20">
        <v>100</v>
      </c>
      <c r="BE14" s="20">
        <v>120</v>
      </c>
      <c r="BF14" s="20">
        <v>110</v>
      </c>
      <c r="BG14" s="24">
        <v>130</v>
      </c>
      <c r="BI14" s="8" t="s">
        <v>75</v>
      </c>
      <c r="BJ14" s="30">
        <f t="shared" si="0"/>
        <v>400.00000000000017</v>
      </c>
      <c r="BK14" s="12" t="s">
        <v>74</v>
      </c>
      <c r="BL14" s="48">
        <f t="shared" si="1"/>
        <v>400</v>
      </c>
      <c r="BM14" s="49">
        <f t="shared" si="2"/>
        <v>688</v>
      </c>
      <c r="BO14" s="43">
        <v>1000</v>
      </c>
      <c r="BP14" s="43">
        <v>1720</v>
      </c>
      <c r="BQ14" s="16"/>
      <c r="BR14" s="16"/>
      <c r="BS14" s="16"/>
      <c r="BT14" s="16"/>
    </row>
    <row r="15" spans="1:72" x14ac:dyDescent="0.3">
      <c r="A15" s="87"/>
      <c r="B15" s="8" t="s">
        <v>76</v>
      </c>
      <c r="C15" s="20">
        <v>0</v>
      </c>
      <c r="D15" s="20">
        <v>0</v>
      </c>
      <c r="E15" s="20">
        <v>0.5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2.5</v>
      </c>
      <c r="T15" s="20">
        <v>0</v>
      </c>
      <c r="U15" s="20">
        <v>0</v>
      </c>
      <c r="V15" s="20">
        <v>0</v>
      </c>
      <c r="W15" s="20">
        <v>4.5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1</v>
      </c>
      <c r="AD15" s="20">
        <v>0</v>
      </c>
      <c r="AE15" s="20">
        <v>0</v>
      </c>
      <c r="AF15" s="20">
        <v>0</v>
      </c>
      <c r="AG15" s="20">
        <v>0.5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6</v>
      </c>
      <c r="AP15" s="20">
        <v>1.5</v>
      </c>
      <c r="AQ15" s="20">
        <v>1</v>
      </c>
      <c r="AR15" s="20">
        <v>1.5</v>
      </c>
      <c r="AS15" s="20">
        <v>1</v>
      </c>
      <c r="AT15" s="20">
        <v>2</v>
      </c>
      <c r="AU15" s="20">
        <v>0.5</v>
      </c>
      <c r="AV15" s="20">
        <v>2</v>
      </c>
      <c r="AW15" s="20">
        <v>1</v>
      </c>
      <c r="AX15" s="20">
        <v>4</v>
      </c>
      <c r="AY15" s="20">
        <v>1</v>
      </c>
      <c r="AZ15" s="20">
        <v>6</v>
      </c>
      <c r="BA15" s="20">
        <v>10</v>
      </c>
      <c r="BB15" s="20">
        <v>4</v>
      </c>
      <c r="BC15" s="20">
        <v>1</v>
      </c>
      <c r="BD15" s="20">
        <v>1.5</v>
      </c>
      <c r="BE15" s="20">
        <v>6</v>
      </c>
      <c r="BF15" s="20">
        <v>2.5</v>
      </c>
      <c r="BG15" s="24">
        <v>1.5</v>
      </c>
      <c r="BI15" s="8" t="s">
        <v>76</v>
      </c>
      <c r="BJ15" s="30">
        <f t="shared" si="0"/>
        <v>5.7396430689142743</v>
      </c>
      <c r="BK15" s="12" t="s">
        <v>74</v>
      </c>
      <c r="BL15" s="48">
        <f t="shared" si="1"/>
        <v>0</v>
      </c>
      <c r="BM15" s="49">
        <f t="shared" si="2"/>
        <v>22.8</v>
      </c>
      <c r="BO15" s="44">
        <v>0</v>
      </c>
      <c r="BP15" s="44">
        <v>57</v>
      </c>
      <c r="BQ15" s="17"/>
      <c r="BR15" s="16"/>
      <c r="BS15" s="16"/>
      <c r="BT15" s="16"/>
    </row>
    <row r="16" spans="1:72" x14ac:dyDescent="0.3">
      <c r="A16" s="87"/>
      <c r="B16" s="8" t="s">
        <v>77</v>
      </c>
      <c r="C16" s="20">
        <v>2</v>
      </c>
      <c r="D16" s="20">
        <v>1</v>
      </c>
      <c r="E16" s="20">
        <v>4</v>
      </c>
      <c r="F16" s="20">
        <v>1</v>
      </c>
      <c r="G16" s="20">
        <v>2</v>
      </c>
      <c r="H16" s="20">
        <v>0</v>
      </c>
      <c r="I16" s="20">
        <v>1</v>
      </c>
      <c r="J16" s="20">
        <v>1</v>
      </c>
      <c r="K16" s="20">
        <v>1</v>
      </c>
      <c r="L16" s="20">
        <v>0</v>
      </c>
      <c r="M16" s="20">
        <v>1</v>
      </c>
      <c r="N16" s="20">
        <v>1</v>
      </c>
      <c r="O16" s="20">
        <v>3</v>
      </c>
      <c r="P16" s="20">
        <v>1</v>
      </c>
      <c r="Q16" s="20">
        <v>3</v>
      </c>
      <c r="R16" s="20">
        <v>0</v>
      </c>
      <c r="S16" s="20">
        <v>4</v>
      </c>
      <c r="T16" s="20">
        <v>2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0</v>
      </c>
      <c r="AB16" s="20">
        <v>1</v>
      </c>
      <c r="AC16" s="20">
        <v>1</v>
      </c>
      <c r="AD16" s="20">
        <v>0</v>
      </c>
      <c r="AE16" s="20">
        <v>0</v>
      </c>
      <c r="AF16" s="20">
        <v>1</v>
      </c>
      <c r="AG16" s="20">
        <v>1</v>
      </c>
      <c r="AH16" s="20">
        <v>1</v>
      </c>
      <c r="AI16" s="20">
        <v>1</v>
      </c>
      <c r="AJ16" s="20">
        <v>1</v>
      </c>
      <c r="AK16" s="20">
        <v>1</v>
      </c>
      <c r="AL16" s="20">
        <v>1</v>
      </c>
      <c r="AM16" s="20">
        <v>1</v>
      </c>
      <c r="AN16" s="20">
        <v>1</v>
      </c>
      <c r="AO16" s="20">
        <v>17</v>
      </c>
      <c r="AP16" s="20">
        <v>17</v>
      </c>
      <c r="AQ16" s="20">
        <v>20</v>
      </c>
      <c r="AR16" s="20">
        <v>19</v>
      </c>
      <c r="AS16" s="20">
        <v>21</v>
      </c>
      <c r="AT16" s="20">
        <v>23</v>
      </c>
      <c r="AU16" s="20">
        <v>17</v>
      </c>
      <c r="AV16" s="20">
        <v>21</v>
      </c>
      <c r="AW16" s="20">
        <v>16</v>
      </c>
      <c r="AX16" s="20">
        <v>10</v>
      </c>
      <c r="AY16" s="20">
        <v>20</v>
      </c>
      <c r="AZ16" s="20">
        <v>20</v>
      </c>
      <c r="BA16" s="20">
        <v>24</v>
      </c>
      <c r="BB16" s="20">
        <v>22</v>
      </c>
      <c r="BC16" s="20">
        <v>27</v>
      </c>
      <c r="BD16" s="20">
        <v>21</v>
      </c>
      <c r="BE16" s="20">
        <v>16</v>
      </c>
      <c r="BF16" s="20">
        <v>22</v>
      </c>
      <c r="BG16" s="24">
        <v>26</v>
      </c>
      <c r="BI16" s="8" t="s">
        <v>77</v>
      </c>
      <c r="BJ16" s="30">
        <f t="shared" si="0"/>
        <v>34.399999999999984</v>
      </c>
      <c r="BK16" s="12" t="s">
        <v>74</v>
      </c>
      <c r="BL16" s="48">
        <f t="shared" si="1"/>
        <v>24.8</v>
      </c>
      <c r="BM16" s="49">
        <f t="shared" si="2"/>
        <v>34.4</v>
      </c>
      <c r="BO16" s="44">
        <v>62</v>
      </c>
      <c r="BP16" s="44">
        <v>86</v>
      </c>
      <c r="BQ16" s="16"/>
      <c r="BR16" s="16"/>
      <c r="BS16" s="16"/>
      <c r="BT16" s="16"/>
    </row>
    <row r="17" spans="1:72" x14ac:dyDescent="0.3">
      <c r="A17" s="87"/>
      <c r="B17" s="8" t="s">
        <v>78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10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3</v>
      </c>
      <c r="AW17" s="20">
        <v>0</v>
      </c>
      <c r="AX17" s="20">
        <v>5</v>
      </c>
      <c r="AY17" s="20">
        <v>0</v>
      </c>
      <c r="AZ17" s="20">
        <v>10</v>
      </c>
      <c r="BA17" s="20">
        <v>10</v>
      </c>
      <c r="BB17" s="20">
        <v>5</v>
      </c>
      <c r="BC17" s="20">
        <v>0</v>
      </c>
      <c r="BD17" s="20">
        <v>0</v>
      </c>
      <c r="BE17" s="20">
        <v>8</v>
      </c>
      <c r="BF17" s="20">
        <v>5</v>
      </c>
      <c r="BG17" s="24">
        <v>0</v>
      </c>
      <c r="BI17" s="8" t="s">
        <v>78</v>
      </c>
      <c r="BJ17" s="30">
        <f t="shared" si="0"/>
        <v>7.6000000000000032</v>
      </c>
      <c r="BK17" s="12" t="s">
        <v>74</v>
      </c>
      <c r="BL17" s="48">
        <f t="shared" si="1"/>
        <v>0</v>
      </c>
      <c r="BM17" s="49">
        <f t="shared" si="2"/>
        <v>7.6000000000000005</v>
      </c>
      <c r="BO17" s="44">
        <v>0</v>
      </c>
      <c r="BP17" s="44">
        <v>19</v>
      </c>
      <c r="BQ17" s="16"/>
      <c r="BR17" s="16"/>
      <c r="BS17" s="16"/>
      <c r="BT17" s="16"/>
    </row>
    <row r="18" spans="1:72" x14ac:dyDescent="0.3">
      <c r="A18" s="87"/>
      <c r="B18" s="8" t="s">
        <v>79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17</v>
      </c>
      <c r="AP18" s="20">
        <v>27</v>
      </c>
      <c r="AQ18" s="20">
        <v>17</v>
      </c>
      <c r="AR18" s="20">
        <v>18</v>
      </c>
      <c r="AS18" s="20">
        <v>23</v>
      </c>
      <c r="AT18" s="20">
        <v>13</v>
      </c>
      <c r="AU18" s="20">
        <v>20</v>
      </c>
      <c r="AV18" s="20">
        <v>15</v>
      </c>
      <c r="AW18" s="20">
        <v>7</v>
      </c>
      <c r="AX18" s="20">
        <v>27</v>
      </c>
      <c r="AY18" s="20">
        <v>27</v>
      </c>
      <c r="AZ18" s="20">
        <v>18</v>
      </c>
      <c r="BA18" s="20">
        <v>23</v>
      </c>
      <c r="BB18" s="20">
        <v>23</v>
      </c>
      <c r="BC18" s="20">
        <v>22</v>
      </c>
      <c r="BD18" s="20">
        <v>57</v>
      </c>
      <c r="BE18" s="20">
        <v>13</v>
      </c>
      <c r="BF18" s="20">
        <v>25</v>
      </c>
      <c r="BG18" s="24">
        <v>17</v>
      </c>
      <c r="BI18" s="8" t="s">
        <v>79</v>
      </c>
      <c r="BJ18" s="30">
        <f t="shared" si="0"/>
        <v>41.46978969173783</v>
      </c>
      <c r="BK18" s="12" t="s">
        <v>74</v>
      </c>
      <c r="BL18" s="48">
        <f t="shared" si="1"/>
        <v>0</v>
      </c>
      <c r="BM18" s="49">
        <f t="shared" si="2"/>
        <v>120</v>
      </c>
      <c r="BO18" s="44">
        <v>0</v>
      </c>
      <c r="BP18" s="44">
        <v>300</v>
      </c>
      <c r="BQ18" s="16"/>
      <c r="BR18" s="16"/>
      <c r="BS18" s="16"/>
      <c r="BT18" s="16"/>
    </row>
    <row r="19" spans="1:72" x14ac:dyDescent="0.3">
      <c r="A19" s="87"/>
      <c r="B19" s="8" t="s">
        <v>80</v>
      </c>
      <c r="C19" s="20">
        <v>0</v>
      </c>
      <c r="D19" s="20">
        <v>40</v>
      </c>
      <c r="E19" s="20">
        <v>80</v>
      </c>
      <c r="F19" s="20">
        <v>60</v>
      </c>
      <c r="G19" s="20">
        <v>30</v>
      </c>
      <c r="H19" s="20">
        <v>115</v>
      </c>
      <c r="I19" s="20">
        <v>0</v>
      </c>
      <c r="J19" s="20">
        <v>0</v>
      </c>
      <c r="K19" s="20">
        <v>20</v>
      </c>
      <c r="L19" s="20">
        <v>10</v>
      </c>
      <c r="M19" s="20">
        <v>10</v>
      </c>
      <c r="N19" s="20">
        <v>35</v>
      </c>
      <c r="O19" s="20">
        <v>15</v>
      </c>
      <c r="P19" s="20">
        <v>5</v>
      </c>
      <c r="Q19" s="20">
        <v>0</v>
      </c>
      <c r="R19" s="20">
        <v>55</v>
      </c>
      <c r="S19" s="20">
        <v>0</v>
      </c>
      <c r="T19" s="20">
        <v>70</v>
      </c>
      <c r="U19" s="20">
        <v>20</v>
      </c>
      <c r="V19" s="20">
        <v>0</v>
      </c>
      <c r="W19" s="20">
        <v>0</v>
      </c>
      <c r="X19" s="20">
        <v>0</v>
      </c>
      <c r="Y19" s="20">
        <v>20</v>
      </c>
      <c r="Z19" s="20">
        <v>0</v>
      </c>
      <c r="AA19" s="20">
        <v>15</v>
      </c>
      <c r="AB19" s="20">
        <v>30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40</v>
      </c>
      <c r="AP19" s="20">
        <v>95</v>
      </c>
      <c r="AQ19" s="20">
        <v>65</v>
      </c>
      <c r="AR19" s="20">
        <v>100</v>
      </c>
      <c r="AS19" s="20">
        <v>85</v>
      </c>
      <c r="AT19" s="20">
        <v>60</v>
      </c>
      <c r="AU19" s="20">
        <v>320</v>
      </c>
      <c r="AV19" s="20">
        <v>95</v>
      </c>
      <c r="AW19" s="20">
        <v>70</v>
      </c>
      <c r="AX19" s="20">
        <v>300</v>
      </c>
      <c r="AY19" s="20">
        <v>110</v>
      </c>
      <c r="AZ19" s="20">
        <v>35</v>
      </c>
      <c r="BA19" s="20">
        <v>55</v>
      </c>
      <c r="BB19" s="20">
        <v>65</v>
      </c>
      <c r="BC19" s="20">
        <v>310</v>
      </c>
      <c r="BD19" s="20">
        <v>240</v>
      </c>
      <c r="BE19" s="20">
        <v>100</v>
      </c>
      <c r="BF19" s="20">
        <v>30</v>
      </c>
      <c r="BG19" s="24">
        <v>40</v>
      </c>
      <c r="BI19" s="8" t="s">
        <v>80</v>
      </c>
      <c r="BJ19" s="30">
        <f t="shared" si="0"/>
        <v>175.62937153946262</v>
      </c>
      <c r="BK19" s="12" t="s">
        <v>74</v>
      </c>
      <c r="BL19" s="48">
        <f t="shared" si="1"/>
        <v>140</v>
      </c>
      <c r="BM19" s="49">
        <f t="shared" si="2"/>
        <v>920</v>
      </c>
      <c r="BO19" s="44">
        <v>350</v>
      </c>
      <c r="BP19" s="44">
        <v>2300</v>
      </c>
      <c r="BQ19" s="17"/>
      <c r="BR19" s="16"/>
      <c r="BS19" s="16"/>
      <c r="BT19" s="16"/>
    </row>
    <row r="20" spans="1:72" x14ac:dyDescent="0.3">
      <c r="A20" s="87"/>
      <c r="B20" s="8" t="s">
        <v>81</v>
      </c>
      <c r="C20" s="20">
        <v>230</v>
      </c>
      <c r="D20" s="20">
        <v>220</v>
      </c>
      <c r="E20" s="20">
        <v>460</v>
      </c>
      <c r="F20" s="20">
        <v>250</v>
      </c>
      <c r="G20" s="20">
        <v>270</v>
      </c>
      <c r="H20" s="20">
        <v>260</v>
      </c>
      <c r="I20" s="20">
        <v>140</v>
      </c>
      <c r="J20" s="20">
        <v>200</v>
      </c>
      <c r="K20" s="20">
        <v>190</v>
      </c>
      <c r="L20" s="20">
        <v>70</v>
      </c>
      <c r="M20" s="20">
        <v>125</v>
      </c>
      <c r="N20" s="20">
        <v>170</v>
      </c>
      <c r="O20" s="20">
        <v>300</v>
      </c>
      <c r="P20" s="20">
        <v>190</v>
      </c>
      <c r="Q20" s="20">
        <v>620</v>
      </c>
      <c r="R20" s="20">
        <v>190</v>
      </c>
      <c r="S20" s="20">
        <v>250</v>
      </c>
      <c r="T20" s="20">
        <v>440</v>
      </c>
      <c r="U20" s="20">
        <v>340</v>
      </c>
      <c r="V20" s="20">
        <v>260</v>
      </c>
      <c r="W20" s="20">
        <v>140</v>
      </c>
      <c r="X20" s="20">
        <v>450</v>
      </c>
      <c r="Y20" s="20">
        <v>240</v>
      </c>
      <c r="Z20" s="20">
        <v>160</v>
      </c>
      <c r="AA20" s="20">
        <v>240</v>
      </c>
      <c r="AB20" s="20">
        <v>210</v>
      </c>
      <c r="AC20" s="20">
        <v>450</v>
      </c>
      <c r="AD20" s="20">
        <v>75</v>
      </c>
      <c r="AE20" s="20">
        <v>75</v>
      </c>
      <c r="AF20" s="20">
        <v>250</v>
      </c>
      <c r="AG20" s="20">
        <v>230</v>
      </c>
      <c r="AH20" s="20">
        <v>190</v>
      </c>
      <c r="AI20" s="20">
        <v>120</v>
      </c>
      <c r="AJ20" s="20">
        <v>230</v>
      </c>
      <c r="AK20" s="20">
        <v>170</v>
      </c>
      <c r="AL20" s="20">
        <v>350</v>
      </c>
      <c r="AM20" s="20">
        <v>160</v>
      </c>
      <c r="AN20" s="20">
        <v>270</v>
      </c>
      <c r="AO20" s="20">
        <v>230</v>
      </c>
      <c r="AP20" s="20">
        <v>470</v>
      </c>
      <c r="AQ20" s="20">
        <v>460</v>
      </c>
      <c r="AR20" s="20">
        <v>390</v>
      </c>
      <c r="AS20" s="20">
        <v>340</v>
      </c>
      <c r="AT20" s="20">
        <v>500</v>
      </c>
      <c r="AU20" s="20">
        <v>300</v>
      </c>
      <c r="AV20" s="20">
        <v>290</v>
      </c>
      <c r="AW20" s="20">
        <v>340</v>
      </c>
      <c r="AX20" s="20">
        <v>220</v>
      </c>
      <c r="AY20" s="20">
        <v>370</v>
      </c>
      <c r="AZ20" s="20">
        <v>370</v>
      </c>
      <c r="BA20" s="20">
        <v>430</v>
      </c>
      <c r="BB20" s="20">
        <v>420</v>
      </c>
      <c r="BC20" s="20">
        <v>430</v>
      </c>
      <c r="BD20" s="20">
        <v>220</v>
      </c>
      <c r="BE20" s="20">
        <v>310</v>
      </c>
      <c r="BF20" s="20">
        <v>360</v>
      </c>
      <c r="BG20" s="24">
        <v>480</v>
      </c>
      <c r="BI20" s="8" t="s">
        <v>81</v>
      </c>
      <c r="BJ20" s="30">
        <f t="shared" si="0"/>
        <v>1399.9999999999995</v>
      </c>
      <c r="BK20" s="12" t="s">
        <v>74</v>
      </c>
      <c r="BL20" s="48">
        <f t="shared" si="1"/>
        <v>0</v>
      </c>
      <c r="BM20" s="49">
        <f t="shared" si="2"/>
        <v>1400</v>
      </c>
      <c r="BO20" s="44">
        <v>0</v>
      </c>
      <c r="BP20" s="44">
        <v>3500</v>
      </c>
      <c r="BQ20" s="16"/>
      <c r="BR20" s="16"/>
      <c r="BS20" s="16"/>
      <c r="BT20" s="16"/>
    </row>
    <row r="21" spans="1:72" x14ac:dyDescent="0.3">
      <c r="A21" s="87"/>
      <c r="B21" s="8" t="s">
        <v>82</v>
      </c>
      <c r="C21" s="20">
        <v>2</v>
      </c>
      <c r="D21" s="20">
        <v>2</v>
      </c>
      <c r="E21" s="20">
        <v>3</v>
      </c>
      <c r="F21" s="20">
        <v>2</v>
      </c>
      <c r="G21" s="20">
        <v>2</v>
      </c>
      <c r="H21" s="20">
        <v>2</v>
      </c>
      <c r="I21" s="20">
        <v>1</v>
      </c>
      <c r="J21" s="20">
        <v>3</v>
      </c>
      <c r="K21" s="20">
        <v>2</v>
      </c>
      <c r="L21" s="20">
        <v>1</v>
      </c>
      <c r="M21" s="20">
        <v>1</v>
      </c>
      <c r="N21" s="20">
        <v>1</v>
      </c>
      <c r="O21" s="20">
        <v>1</v>
      </c>
      <c r="P21" s="20">
        <v>3</v>
      </c>
      <c r="Q21" s="20">
        <v>2</v>
      </c>
      <c r="R21" s="20">
        <v>1</v>
      </c>
      <c r="S21" s="20">
        <v>2</v>
      </c>
      <c r="T21" s="20">
        <v>4</v>
      </c>
      <c r="U21" s="20">
        <v>1</v>
      </c>
      <c r="V21" s="20">
        <v>5</v>
      </c>
      <c r="W21" s="20">
        <v>1</v>
      </c>
      <c r="X21" s="20">
        <v>3</v>
      </c>
      <c r="Y21" s="20">
        <v>1</v>
      </c>
      <c r="Z21" s="20">
        <v>2</v>
      </c>
      <c r="AA21" s="20">
        <v>1</v>
      </c>
      <c r="AB21" s="20">
        <v>1</v>
      </c>
      <c r="AC21" s="20">
        <v>4</v>
      </c>
      <c r="AD21" s="20">
        <v>2</v>
      </c>
      <c r="AE21" s="20">
        <v>2</v>
      </c>
      <c r="AF21" s="20">
        <v>3</v>
      </c>
      <c r="AG21" s="20">
        <v>2</v>
      </c>
      <c r="AH21" s="20">
        <v>6</v>
      </c>
      <c r="AI21" s="20">
        <v>1</v>
      </c>
      <c r="AJ21" s="20">
        <v>2</v>
      </c>
      <c r="AK21" s="20">
        <v>2</v>
      </c>
      <c r="AL21" s="20">
        <v>1</v>
      </c>
      <c r="AM21" s="20">
        <v>2</v>
      </c>
      <c r="AN21" s="20">
        <v>1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4">
        <v>0</v>
      </c>
      <c r="BI21" s="8" t="s">
        <v>82</v>
      </c>
      <c r="BJ21" s="30">
        <f t="shared" si="0"/>
        <v>8.4137369568063214</v>
      </c>
      <c r="BK21" s="12" t="s">
        <v>74</v>
      </c>
      <c r="BL21" s="48">
        <f t="shared" si="1"/>
        <v>8</v>
      </c>
      <c r="BM21" s="49">
        <f t="shared" si="2"/>
        <v>15.200000000000001</v>
      </c>
      <c r="BO21" s="44">
        <v>20</v>
      </c>
      <c r="BP21" s="44">
        <v>38</v>
      </c>
      <c r="BQ21" s="16"/>
      <c r="BR21" s="16"/>
      <c r="BS21" s="16"/>
      <c r="BT21" s="16"/>
    </row>
    <row r="22" spans="1:72" x14ac:dyDescent="0.3">
      <c r="A22" s="87"/>
      <c r="B22" s="8" t="s">
        <v>83</v>
      </c>
      <c r="C22" s="20">
        <v>2</v>
      </c>
      <c r="D22" s="20">
        <v>4</v>
      </c>
      <c r="E22" s="20">
        <v>2</v>
      </c>
      <c r="F22" s="20">
        <v>5</v>
      </c>
      <c r="G22" s="20">
        <v>2</v>
      </c>
      <c r="H22" s="20">
        <v>2</v>
      </c>
      <c r="I22" s="20">
        <v>1</v>
      </c>
      <c r="J22" s="20">
        <v>2</v>
      </c>
      <c r="K22" s="20">
        <v>3</v>
      </c>
      <c r="L22" s="20">
        <v>1</v>
      </c>
      <c r="M22" s="20">
        <v>2</v>
      </c>
      <c r="N22" s="20">
        <v>1</v>
      </c>
      <c r="O22" s="20">
        <v>0</v>
      </c>
      <c r="P22" s="20">
        <v>9</v>
      </c>
      <c r="Q22" s="20">
        <v>1</v>
      </c>
      <c r="R22" s="20">
        <v>2</v>
      </c>
      <c r="S22" s="20">
        <v>5</v>
      </c>
      <c r="T22" s="20">
        <v>7</v>
      </c>
      <c r="U22" s="20">
        <v>3</v>
      </c>
      <c r="V22" s="20">
        <v>25</v>
      </c>
      <c r="W22" s="20">
        <v>0</v>
      </c>
      <c r="X22" s="20">
        <v>19</v>
      </c>
      <c r="Y22" s="20">
        <v>11</v>
      </c>
      <c r="Z22" s="20">
        <v>11</v>
      </c>
      <c r="AA22" s="20">
        <v>20</v>
      </c>
      <c r="AB22" s="20">
        <v>11</v>
      </c>
      <c r="AC22" s="20">
        <v>13</v>
      </c>
      <c r="AD22" s="20">
        <v>2</v>
      </c>
      <c r="AE22" s="20">
        <v>0</v>
      </c>
      <c r="AF22" s="20">
        <v>14</v>
      </c>
      <c r="AG22" s="20">
        <v>13</v>
      </c>
      <c r="AH22" s="20">
        <v>16</v>
      </c>
      <c r="AI22" s="20">
        <v>10</v>
      </c>
      <c r="AJ22" s="20">
        <v>16</v>
      </c>
      <c r="AK22" s="20">
        <v>8</v>
      </c>
      <c r="AL22" s="20">
        <v>16</v>
      </c>
      <c r="AM22" s="20">
        <v>9</v>
      </c>
      <c r="AN22" s="20">
        <v>20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4">
        <v>0</v>
      </c>
      <c r="BI22" s="8" t="s">
        <v>83</v>
      </c>
      <c r="BJ22" s="30">
        <f t="shared" si="0"/>
        <v>26.000000000000025</v>
      </c>
      <c r="BK22" s="12" t="s">
        <v>74</v>
      </c>
      <c r="BL22" s="48">
        <f t="shared" si="1"/>
        <v>0</v>
      </c>
      <c r="BM22" s="49">
        <f t="shared" si="2"/>
        <v>26</v>
      </c>
      <c r="BO22" s="44">
        <v>0</v>
      </c>
      <c r="BP22" s="44">
        <v>65</v>
      </c>
      <c r="BQ22" s="16"/>
      <c r="BR22" s="16"/>
      <c r="BS22" s="16"/>
      <c r="BT22" s="16"/>
    </row>
    <row r="23" spans="1:72" x14ac:dyDescent="0.3">
      <c r="A23" s="87"/>
      <c r="B23" s="8" t="s">
        <v>84</v>
      </c>
      <c r="C23" s="20">
        <v>9.0000000000000011E-2</v>
      </c>
      <c r="D23" s="20">
        <v>3.6000000000000004E-2</v>
      </c>
      <c r="E23" s="20">
        <v>5.3999999999999999E-2</v>
      </c>
      <c r="F23" s="20">
        <v>0.9900000000000001</v>
      </c>
      <c r="G23" s="20">
        <v>0</v>
      </c>
      <c r="H23" s="20">
        <v>9.0000000000000011E-2</v>
      </c>
      <c r="I23" s="20">
        <v>3.6000000000000004E-2</v>
      </c>
      <c r="J23" s="20">
        <v>3.6000000000000004E-2</v>
      </c>
      <c r="K23" s="20">
        <v>0</v>
      </c>
      <c r="L23" s="20">
        <v>1.8000000000000002E-2</v>
      </c>
      <c r="M23" s="20">
        <v>5.3999999999999999E-2</v>
      </c>
      <c r="N23" s="20">
        <v>1.1700000000000002</v>
      </c>
      <c r="O23" s="20">
        <v>0</v>
      </c>
      <c r="P23" s="20">
        <v>0</v>
      </c>
      <c r="Q23" s="20">
        <v>0</v>
      </c>
      <c r="R23" s="20">
        <v>0</v>
      </c>
      <c r="S23" s="20">
        <v>1.8000000000000002E-2</v>
      </c>
      <c r="T23" s="20">
        <v>1.08</v>
      </c>
      <c r="U23" s="20">
        <v>0.18000000000000002</v>
      </c>
      <c r="V23" s="20">
        <v>1.8000000000000002E-2</v>
      </c>
      <c r="W23" s="20">
        <v>0</v>
      </c>
      <c r="X23" s="20">
        <v>1.8000000000000002E-2</v>
      </c>
      <c r="Y23" s="20">
        <v>1.08</v>
      </c>
      <c r="Z23" s="20">
        <v>0.315</v>
      </c>
      <c r="AA23" s="20">
        <v>0</v>
      </c>
      <c r="AB23" s="20">
        <v>1.8000000000000002E-2</v>
      </c>
      <c r="AC23" s="20">
        <v>1.8000000000000002E-2</v>
      </c>
      <c r="AD23" s="20">
        <v>0</v>
      </c>
      <c r="AE23" s="20">
        <v>0</v>
      </c>
      <c r="AF23" s="20">
        <v>1.8000000000000002E-2</v>
      </c>
      <c r="AG23" s="20">
        <v>5.3999999999999999E-2</v>
      </c>
      <c r="AH23" s="20">
        <v>0</v>
      </c>
      <c r="AI23" s="20">
        <v>1.8000000000000002E-2</v>
      </c>
      <c r="AJ23" s="20">
        <v>7.2000000000000008E-2</v>
      </c>
      <c r="AK23" s="20">
        <v>0</v>
      </c>
      <c r="AL23" s="20">
        <v>1.8000000000000002E-2</v>
      </c>
      <c r="AM23" s="20">
        <v>5.3999999999999999E-2</v>
      </c>
      <c r="AN23" s="20">
        <v>0.27</v>
      </c>
      <c r="AO23" s="20">
        <v>0</v>
      </c>
      <c r="AP23" s="20">
        <v>9.0000000000000011E-2</v>
      </c>
      <c r="AQ23" s="20">
        <v>0</v>
      </c>
      <c r="AR23" s="20">
        <v>0</v>
      </c>
      <c r="AS23" s="20">
        <v>1.8000000000000002E-2</v>
      </c>
      <c r="AT23" s="20">
        <v>3.6000000000000004E-2</v>
      </c>
      <c r="AU23" s="20">
        <v>1.8000000000000002E-2</v>
      </c>
      <c r="AV23" s="20">
        <v>0</v>
      </c>
      <c r="AW23" s="20">
        <v>1.8000000000000002E-2</v>
      </c>
      <c r="AX23" s="20">
        <v>0</v>
      </c>
      <c r="AY23" s="20">
        <v>1.8000000000000002E-2</v>
      </c>
      <c r="AZ23" s="20">
        <v>3.6000000000000004E-2</v>
      </c>
      <c r="BA23" s="20">
        <v>0</v>
      </c>
      <c r="BB23" s="20">
        <v>1.8000000000000002E-2</v>
      </c>
      <c r="BC23" s="20">
        <v>0</v>
      </c>
      <c r="BD23" s="20">
        <v>0</v>
      </c>
      <c r="BE23" s="20">
        <v>0</v>
      </c>
      <c r="BF23" s="20">
        <v>0</v>
      </c>
      <c r="BG23" s="24">
        <v>0</v>
      </c>
      <c r="BI23" s="8" t="s">
        <v>84</v>
      </c>
      <c r="BJ23" s="30">
        <f t="shared" si="0"/>
        <v>0.77011051572113953</v>
      </c>
      <c r="BK23" s="12" t="s">
        <v>74</v>
      </c>
      <c r="BL23" s="48">
        <f t="shared" si="1"/>
        <v>0.24</v>
      </c>
      <c r="BM23" s="49">
        <f t="shared" si="2"/>
        <v>1.2000000000000002</v>
      </c>
      <c r="BO23" s="44">
        <v>0.6</v>
      </c>
      <c r="BP23" s="44">
        <v>3</v>
      </c>
      <c r="BQ23" s="18"/>
      <c r="BR23" s="18"/>
      <c r="BS23" s="16"/>
      <c r="BT23" s="19"/>
    </row>
    <row r="24" spans="1:72" x14ac:dyDescent="0.3">
      <c r="A24" s="87"/>
      <c r="B24" s="8" t="s">
        <v>85</v>
      </c>
      <c r="C24" s="20">
        <v>13.5</v>
      </c>
      <c r="D24" s="20">
        <v>171</v>
      </c>
      <c r="E24" s="20">
        <v>198.00000000000003</v>
      </c>
      <c r="F24" s="20">
        <v>9</v>
      </c>
      <c r="G24" s="20">
        <v>90</v>
      </c>
      <c r="H24" s="20">
        <v>13.5</v>
      </c>
      <c r="I24" s="20">
        <v>9</v>
      </c>
      <c r="J24" s="20">
        <v>9</v>
      </c>
      <c r="K24" s="20">
        <v>62.999999999999993</v>
      </c>
      <c r="L24" s="20">
        <v>7.2</v>
      </c>
      <c r="M24" s="20">
        <v>5.3999999999999995</v>
      </c>
      <c r="N24" s="20">
        <v>5.3999999999999995</v>
      </c>
      <c r="O24" s="20">
        <v>1.8</v>
      </c>
      <c r="P24" s="20">
        <v>18</v>
      </c>
      <c r="Q24" s="20">
        <v>40.5</v>
      </c>
      <c r="R24" s="20">
        <v>27</v>
      </c>
      <c r="S24" s="20">
        <v>9</v>
      </c>
      <c r="T24" s="20">
        <v>27</v>
      </c>
      <c r="U24" s="20">
        <v>36</v>
      </c>
      <c r="V24" s="20">
        <v>7.2</v>
      </c>
      <c r="W24" s="20">
        <v>3.6</v>
      </c>
      <c r="X24" s="20">
        <v>13.5</v>
      </c>
      <c r="Y24" s="20">
        <v>72</v>
      </c>
      <c r="Z24" s="20">
        <v>90</v>
      </c>
      <c r="AA24" s="20">
        <v>1.8</v>
      </c>
      <c r="AB24" s="20">
        <v>40.5</v>
      </c>
      <c r="AC24" s="20">
        <v>216</v>
      </c>
      <c r="AD24" s="20">
        <v>36</v>
      </c>
      <c r="AE24" s="20">
        <v>31.499999999999996</v>
      </c>
      <c r="AF24" s="20">
        <v>117</v>
      </c>
      <c r="AG24" s="20">
        <v>13.5</v>
      </c>
      <c r="AH24" s="20">
        <v>9</v>
      </c>
      <c r="AI24" s="20">
        <v>45</v>
      </c>
      <c r="AJ24" s="20">
        <v>9</v>
      </c>
      <c r="AK24" s="20">
        <v>144</v>
      </c>
      <c r="AL24" s="20">
        <v>13.5</v>
      </c>
      <c r="AM24" s="20">
        <v>40.5</v>
      </c>
      <c r="AN24" s="20">
        <v>22.5</v>
      </c>
      <c r="AO24" s="20">
        <v>0</v>
      </c>
      <c r="AP24" s="20">
        <v>0</v>
      </c>
      <c r="AQ24" s="20">
        <v>1.8</v>
      </c>
      <c r="AR24" s="20">
        <v>0</v>
      </c>
      <c r="AS24" s="20">
        <v>0</v>
      </c>
      <c r="AT24" s="20">
        <v>0</v>
      </c>
      <c r="AU24" s="20">
        <v>0</v>
      </c>
      <c r="AV24" s="20">
        <v>1.8</v>
      </c>
      <c r="AW24" s="20">
        <v>0</v>
      </c>
      <c r="AX24" s="20">
        <v>5.3999999999999995</v>
      </c>
      <c r="AY24" s="20">
        <v>0</v>
      </c>
      <c r="AZ24" s="20">
        <v>3.6</v>
      </c>
      <c r="BA24" s="20">
        <v>1.8</v>
      </c>
      <c r="BB24" s="20">
        <v>1.8</v>
      </c>
      <c r="BC24" s="20">
        <v>0</v>
      </c>
      <c r="BD24" s="20">
        <v>0</v>
      </c>
      <c r="BE24" s="20">
        <v>0</v>
      </c>
      <c r="BF24" s="20">
        <v>0</v>
      </c>
      <c r="BG24" s="24">
        <v>0</v>
      </c>
      <c r="BI24" s="8" t="s">
        <v>85</v>
      </c>
      <c r="BJ24" s="30">
        <f t="shared" si="0"/>
        <v>196.7876297157645</v>
      </c>
      <c r="BK24" s="12" t="s">
        <v>74</v>
      </c>
      <c r="BL24" s="48">
        <v>0</v>
      </c>
      <c r="BM24" s="49">
        <f>$BM$8*BP24</f>
        <v>800</v>
      </c>
      <c r="BO24" s="44">
        <v>70</v>
      </c>
      <c r="BP24" s="44">
        <v>2000</v>
      </c>
      <c r="BQ24" s="18"/>
      <c r="BR24" s="18"/>
      <c r="BS24" s="16"/>
      <c r="BT24" s="19"/>
    </row>
    <row r="25" spans="1:72" x14ac:dyDescent="0.3">
      <c r="A25" s="87"/>
      <c r="B25" s="8" t="s">
        <v>86</v>
      </c>
      <c r="C25" s="20">
        <v>26</v>
      </c>
      <c r="D25" s="20">
        <v>26</v>
      </c>
      <c r="E25" s="20">
        <v>78</v>
      </c>
      <c r="F25" s="20">
        <v>26</v>
      </c>
      <c r="G25" s="20">
        <v>26</v>
      </c>
      <c r="H25" s="20">
        <v>52</v>
      </c>
      <c r="I25" s="20">
        <v>26</v>
      </c>
      <c r="J25" s="20">
        <v>52</v>
      </c>
      <c r="K25" s="20">
        <v>52</v>
      </c>
      <c r="L25" s="20">
        <v>26</v>
      </c>
      <c r="M25" s="20">
        <v>26</v>
      </c>
      <c r="N25" s="20">
        <v>26</v>
      </c>
      <c r="O25" s="20">
        <v>0</v>
      </c>
      <c r="P25" s="20">
        <v>52</v>
      </c>
      <c r="Q25" s="20">
        <v>26</v>
      </c>
      <c r="R25" s="20">
        <v>26</v>
      </c>
      <c r="S25" s="20">
        <v>0</v>
      </c>
      <c r="T25" s="20">
        <v>52</v>
      </c>
      <c r="U25" s="20">
        <v>26</v>
      </c>
      <c r="V25" s="20">
        <v>26</v>
      </c>
      <c r="W25" s="20">
        <v>0</v>
      </c>
      <c r="X25" s="20">
        <v>0</v>
      </c>
      <c r="Y25" s="20">
        <v>26</v>
      </c>
      <c r="Z25" s="20">
        <v>52</v>
      </c>
      <c r="AA25" s="20">
        <v>26</v>
      </c>
      <c r="AB25" s="20">
        <v>26</v>
      </c>
      <c r="AC25" s="20">
        <v>52</v>
      </c>
      <c r="AD25" s="20">
        <v>26</v>
      </c>
      <c r="AE25" s="20">
        <v>0</v>
      </c>
      <c r="AF25" s="20">
        <v>78</v>
      </c>
      <c r="AG25" s="20">
        <v>0</v>
      </c>
      <c r="AH25" s="20">
        <v>26</v>
      </c>
      <c r="AI25" s="20">
        <v>26</v>
      </c>
      <c r="AJ25" s="20">
        <v>0</v>
      </c>
      <c r="AK25" s="20">
        <v>26</v>
      </c>
      <c r="AL25" s="20">
        <v>26</v>
      </c>
      <c r="AM25" s="20">
        <v>52</v>
      </c>
      <c r="AN25" s="20">
        <v>26</v>
      </c>
      <c r="AO25" s="20">
        <v>0</v>
      </c>
      <c r="AP25" s="20">
        <v>104</v>
      </c>
      <c r="AQ25" s="20">
        <v>26</v>
      </c>
      <c r="AR25" s="20">
        <v>26</v>
      </c>
      <c r="AS25" s="20">
        <v>26</v>
      </c>
      <c r="AT25" s="20">
        <v>26</v>
      </c>
      <c r="AU25" s="20">
        <v>78</v>
      </c>
      <c r="AV25" s="20">
        <v>130</v>
      </c>
      <c r="AW25" s="20">
        <v>52</v>
      </c>
      <c r="AX25" s="20">
        <v>78</v>
      </c>
      <c r="AY25" s="20">
        <v>0</v>
      </c>
      <c r="AZ25" s="20">
        <v>78</v>
      </c>
      <c r="BA25" s="20">
        <v>0</v>
      </c>
      <c r="BB25" s="20">
        <v>26</v>
      </c>
      <c r="BC25" s="20">
        <v>0</v>
      </c>
      <c r="BD25" s="20">
        <v>0</v>
      </c>
      <c r="BE25" s="20">
        <v>0</v>
      </c>
      <c r="BF25" s="20">
        <v>0</v>
      </c>
      <c r="BG25" s="24">
        <v>0</v>
      </c>
      <c r="BI25" s="8" t="s">
        <v>86</v>
      </c>
      <c r="BJ25" s="30">
        <f t="shared" si="0"/>
        <v>280</v>
      </c>
      <c r="BK25" s="12" t="s">
        <v>74</v>
      </c>
      <c r="BL25" s="48">
        <f>$BM$8*BO25</f>
        <v>280</v>
      </c>
      <c r="BM25" s="49">
        <f>$BM$8*BP25</f>
        <v>1000</v>
      </c>
      <c r="BO25" s="44">
        <v>700</v>
      </c>
      <c r="BP25" s="44">
        <v>2500</v>
      </c>
      <c r="BQ25" s="16"/>
      <c r="BR25" s="16"/>
      <c r="BS25" s="16"/>
      <c r="BT25" s="16"/>
    </row>
    <row r="26" spans="1:72" ht="15" thickBot="1" x14ac:dyDescent="0.35">
      <c r="A26" s="87"/>
      <c r="B26" s="9" t="s">
        <v>87</v>
      </c>
      <c r="C26" s="10">
        <v>0.36</v>
      </c>
      <c r="D26" s="10">
        <v>0.72</v>
      </c>
      <c r="E26" s="10">
        <v>1.08</v>
      </c>
      <c r="F26" s="10">
        <v>0.36</v>
      </c>
      <c r="G26" s="10">
        <v>0.36</v>
      </c>
      <c r="H26" s="10">
        <v>0.36</v>
      </c>
      <c r="I26" s="10">
        <v>0.36</v>
      </c>
      <c r="J26" s="10">
        <v>0.36</v>
      </c>
      <c r="K26" s="10">
        <v>0.36</v>
      </c>
      <c r="L26" s="10">
        <v>0.36</v>
      </c>
      <c r="M26" s="10">
        <v>0.36</v>
      </c>
      <c r="N26" s="10">
        <v>0.72</v>
      </c>
      <c r="O26" s="10">
        <v>0.36</v>
      </c>
      <c r="P26" s="10">
        <v>0.72</v>
      </c>
      <c r="Q26" s="10">
        <v>1.08</v>
      </c>
      <c r="R26" s="10">
        <v>0.36</v>
      </c>
      <c r="S26" s="10">
        <v>0.36</v>
      </c>
      <c r="T26" s="10">
        <v>0.72</v>
      </c>
      <c r="U26" s="10">
        <v>0.72</v>
      </c>
      <c r="V26" s="10">
        <v>0.36</v>
      </c>
      <c r="W26" s="10">
        <v>0.36</v>
      </c>
      <c r="X26" s="10">
        <v>0.36</v>
      </c>
      <c r="Y26" s="10">
        <v>0.36</v>
      </c>
      <c r="Z26" s="10">
        <v>0</v>
      </c>
      <c r="AA26" s="10">
        <v>0</v>
      </c>
      <c r="AB26" s="10">
        <v>0.36</v>
      </c>
      <c r="AC26" s="10">
        <v>0.36</v>
      </c>
      <c r="AD26" s="10">
        <v>0</v>
      </c>
      <c r="AE26" s="10">
        <v>0</v>
      </c>
      <c r="AF26" s="10">
        <v>0</v>
      </c>
      <c r="AG26" s="10">
        <v>0.36</v>
      </c>
      <c r="AH26" s="10">
        <v>0</v>
      </c>
      <c r="AI26" s="10">
        <v>0.36</v>
      </c>
      <c r="AJ26" s="10">
        <v>0.36</v>
      </c>
      <c r="AK26" s="10">
        <v>0.36</v>
      </c>
      <c r="AL26" s="10">
        <v>0.36</v>
      </c>
      <c r="AM26" s="10">
        <v>0</v>
      </c>
      <c r="AN26" s="10">
        <v>0.72</v>
      </c>
      <c r="AO26" s="10">
        <v>0</v>
      </c>
      <c r="AP26" s="10">
        <v>5.3999999999999995</v>
      </c>
      <c r="AQ26" s="10">
        <v>0.36</v>
      </c>
      <c r="AR26" s="10">
        <v>0</v>
      </c>
      <c r="AS26" s="10">
        <v>1.08</v>
      </c>
      <c r="AT26" s="10">
        <v>1.08</v>
      </c>
      <c r="AU26" s="10">
        <v>0.36</v>
      </c>
      <c r="AV26" s="10">
        <v>0.72</v>
      </c>
      <c r="AW26" s="10">
        <v>0.36</v>
      </c>
      <c r="AX26" s="10">
        <v>8.1</v>
      </c>
      <c r="AY26" s="10">
        <v>0.36</v>
      </c>
      <c r="AZ26" s="10">
        <v>1.8</v>
      </c>
      <c r="BA26" s="10">
        <v>0.36</v>
      </c>
      <c r="BB26" s="10">
        <v>0.72</v>
      </c>
      <c r="BC26" s="10">
        <v>0</v>
      </c>
      <c r="BD26" s="10">
        <v>0</v>
      </c>
      <c r="BE26" s="10">
        <v>0</v>
      </c>
      <c r="BF26" s="10">
        <v>0</v>
      </c>
      <c r="BG26" s="25">
        <v>0</v>
      </c>
      <c r="BI26" s="9" t="s">
        <v>87</v>
      </c>
      <c r="BJ26" s="31">
        <f t="shared" si="0"/>
        <v>5.8159679586006199</v>
      </c>
      <c r="BK26" s="12" t="s">
        <v>74</v>
      </c>
      <c r="BL26" s="50">
        <f>$BM$8*BO26</f>
        <v>3.6</v>
      </c>
      <c r="BM26" s="51">
        <f>$BM$8*BP26</f>
        <v>18</v>
      </c>
      <c r="BO26" s="45">
        <v>9</v>
      </c>
      <c r="BP26" s="45">
        <v>45</v>
      </c>
      <c r="BQ26" s="16"/>
      <c r="BR26" s="16"/>
      <c r="BS26" s="16"/>
      <c r="BT26" s="16"/>
    </row>
    <row r="27" spans="1:72" ht="15" thickBot="1" x14ac:dyDescent="0.35">
      <c r="B27" s="26" t="s">
        <v>88</v>
      </c>
      <c r="C27" s="10">
        <f>IF(C12&gt;0,1,0)</f>
        <v>0</v>
      </c>
      <c r="D27" s="10">
        <f t="shared" ref="D27:BG27" si="3">IF(D12&gt;0,1,0)</f>
        <v>0</v>
      </c>
      <c r="E27" s="10">
        <f t="shared" si="3"/>
        <v>0</v>
      </c>
      <c r="F27" s="10">
        <f t="shared" si="3"/>
        <v>0</v>
      </c>
      <c r="G27" s="10">
        <f t="shared" si="3"/>
        <v>0</v>
      </c>
      <c r="H27" s="10">
        <f t="shared" si="3"/>
        <v>0</v>
      </c>
      <c r="I27" s="10">
        <f t="shared" si="3"/>
        <v>0</v>
      </c>
      <c r="J27" s="10">
        <f t="shared" si="3"/>
        <v>0</v>
      </c>
      <c r="K27" s="10">
        <f t="shared" si="3"/>
        <v>0</v>
      </c>
      <c r="L27" s="10">
        <f t="shared" si="3"/>
        <v>1</v>
      </c>
      <c r="M27" s="10">
        <f t="shared" si="3"/>
        <v>0</v>
      </c>
      <c r="N27" s="10">
        <f t="shared" si="3"/>
        <v>0</v>
      </c>
      <c r="O27" s="10">
        <f t="shared" si="3"/>
        <v>0</v>
      </c>
      <c r="P27" s="10">
        <f t="shared" si="3"/>
        <v>0</v>
      </c>
      <c r="Q27" s="10">
        <f t="shared" si="3"/>
        <v>0</v>
      </c>
      <c r="R27" s="10">
        <f t="shared" si="3"/>
        <v>0</v>
      </c>
      <c r="S27" s="10">
        <f t="shared" si="3"/>
        <v>0</v>
      </c>
      <c r="T27" s="10">
        <f t="shared" si="3"/>
        <v>1</v>
      </c>
      <c r="U27" s="10">
        <f t="shared" si="3"/>
        <v>0</v>
      </c>
      <c r="V27" s="10">
        <f t="shared" si="3"/>
        <v>0</v>
      </c>
      <c r="W27" s="10">
        <f t="shared" si="3"/>
        <v>0</v>
      </c>
      <c r="X27" s="10">
        <f t="shared" si="3"/>
        <v>0</v>
      </c>
      <c r="Y27" s="10">
        <f t="shared" si="3"/>
        <v>0</v>
      </c>
      <c r="Z27" s="10">
        <f t="shared" si="3"/>
        <v>0</v>
      </c>
      <c r="AA27" s="10">
        <f t="shared" si="3"/>
        <v>0</v>
      </c>
      <c r="AB27" s="10">
        <f t="shared" si="3"/>
        <v>0</v>
      </c>
      <c r="AC27" s="10">
        <f t="shared" si="3"/>
        <v>0</v>
      </c>
      <c r="AD27" s="10">
        <f t="shared" si="3"/>
        <v>0</v>
      </c>
      <c r="AE27" s="10">
        <f t="shared" si="3"/>
        <v>0</v>
      </c>
      <c r="AF27" s="10">
        <f t="shared" si="3"/>
        <v>1</v>
      </c>
      <c r="AG27" s="10">
        <f t="shared" si="3"/>
        <v>0</v>
      </c>
      <c r="AH27" s="10">
        <f t="shared" si="3"/>
        <v>0</v>
      </c>
      <c r="AI27" s="10">
        <f t="shared" si="3"/>
        <v>0</v>
      </c>
      <c r="AJ27" s="10">
        <f t="shared" si="3"/>
        <v>0</v>
      </c>
      <c r="AK27" s="10">
        <f t="shared" si="3"/>
        <v>0</v>
      </c>
      <c r="AL27" s="10">
        <f t="shared" si="3"/>
        <v>0</v>
      </c>
      <c r="AM27" s="10">
        <f t="shared" si="3"/>
        <v>0</v>
      </c>
      <c r="AN27" s="10">
        <f t="shared" si="3"/>
        <v>0</v>
      </c>
      <c r="AO27" s="10">
        <f t="shared" si="3"/>
        <v>1</v>
      </c>
      <c r="AP27" s="10">
        <f t="shared" si="3"/>
        <v>1</v>
      </c>
      <c r="AQ27" s="10">
        <f t="shared" si="3"/>
        <v>0</v>
      </c>
      <c r="AR27" s="10">
        <f t="shared" si="3"/>
        <v>0</v>
      </c>
      <c r="AS27" s="10">
        <f t="shared" si="3"/>
        <v>0</v>
      </c>
      <c r="AT27" s="10">
        <f t="shared" si="3"/>
        <v>0</v>
      </c>
      <c r="AU27" s="10">
        <f t="shared" si="3"/>
        <v>0</v>
      </c>
      <c r="AV27" s="10">
        <f t="shared" si="3"/>
        <v>0</v>
      </c>
      <c r="AW27" s="10">
        <f t="shared" si="3"/>
        <v>0</v>
      </c>
      <c r="AX27" s="10">
        <f t="shared" si="3"/>
        <v>0</v>
      </c>
      <c r="AY27" s="10">
        <f t="shared" si="3"/>
        <v>0</v>
      </c>
      <c r="AZ27" s="10">
        <f t="shared" si="3"/>
        <v>0</v>
      </c>
      <c r="BA27" s="10">
        <f t="shared" si="3"/>
        <v>0</v>
      </c>
      <c r="BB27" s="10">
        <f t="shared" si="3"/>
        <v>0</v>
      </c>
      <c r="BC27" s="10">
        <f t="shared" si="3"/>
        <v>0</v>
      </c>
      <c r="BD27" s="10">
        <f t="shared" si="3"/>
        <v>0</v>
      </c>
      <c r="BE27" s="10">
        <f t="shared" si="3"/>
        <v>0</v>
      </c>
      <c r="BF27" s="10">
        <f t="shared" si="3"/>
        <v>1</v>
      </c>
      <c r="BG27" s="25">
        <f t="shared" si="3"/>
        <v>0</v>
      </c>
      <c r="BI27" s="20"/>
      <c r="BJ27" s="27"/>
      <c r="BK27" s="28"/>
      <c r="BL27" s="27"/>
      <c r="BM27" s="27"/>
      <c r="BN27" s="16"/>
      <c r="BO27" s="27"/>
      <c r="BP27" s="27"/>
      <c r="BQ27" s="16"/>
      <c r="BR27" s="16"/>
      <c r="BS27" s="16"/>
      <c r="BT27" s="16"/>
    </row>
    <row r="28" spans="1:72" x14ac:dyDescent="0.3">
      <c r="B28" s="21"/>
      <c r="BI28" s="20"/>
      <c r="BJ28" s="27"/>
      <c r="BK28" s="28"/>
      <c r="BL28" s="27"/>
      <c r="BM28" s="27"/>
      <c r="BN28" s="16"/>
      <c r="BO28" s="27"/>
      <c r="BP28" s="27"/>
      <c r="BQ28" s="16"/>
      <c r="BR28" s="16"/>
      <c r="BS28" s="16"/>
      <c r="BT28" s="16"/>
    </row>
    <row r="29" spans="1:72" x14ac:dyDescent="0.3">
      <c r="B29" s="21"/>
    </row>
    <row r="30" spans="1:72" x14ac:dyDescent="0.3">
      <c r="B30" s="21"/>
    </row>
    <row r="32" spans="1:72" ht="30.75" customHeight="1" x14ac:dyDescent="0.3"/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6F936-7B81-42A6-9F87-40D2AFC9E8C3}">
  <sheetPr>
    <tabColor theme="6" tint="0.39997558519241921"/>
  </sheetPr>
  <dimension ref="A1:BP51"/>
  <sheetViews>
    <sheetView topLeftCell="AY1" zoomScale="70" zoomScaleNormal="70" workbookViewId="0">
      <selection activeCell="L8" sqref="L8"/>
    </sheetView>
  </sheetViews>
  <sheetFormatPr defaultRowHeight="14.4" x14ac:dyDescent="0.3"/>
  <cols>
    <col min="1" max="1" width="4.5546875" customWidth="1"/>
    <col min="2" max="2" width="17.109375" bestFit="1" customWidth="1"/>
    <col min="3" max="59" width="10.77734375" customWidth="1"/>
    <col min="61" max="61" width="19.88671875" customWidth="1"/>
    <col min="62" max="62" width="12" customWidth="1"/>
    <col min="64" max="64" width="19.6640625" customWidth="1"/>
    <col min="65" max="65" width="18.33203125" customWidth="1"/>
    <col min="67" max="67" width="17.88671875" customWidth="1"/>
    <col min="68" max="68" width="23.33203125" customWidth="1"/>
  </cols>
  <sheetData>
    <row r="1" spans="1:68" ht="21" x14ac:dyDescent="0.4">
      <c r="C1" s="12"/>
      <c r="D1" s="12"/>
      <c r="E1" s="12"/>
      <c r="F1" s="12"/>
      <c r="G1" s="12"/>
      <c r="BI1" s="90" t="s">
        <v>0</v>
      </c>
      <c r="BJ1" s="91"/>
    </row>
    <row r="2" spans="1:68" ht="23.4" x14ac:dyDescent="0.45">
      <c r="B2" s="55" t="s">
        <v>89</v>
      </c>
      <c r="BI2" s="56" t="s">
        <v>2</v>
      </c>
      <c r="BJ2" s="93">
        <v>492</v>
      </c>
    </row>
    <row r="3" spans="1:68" ht="21.6" thickBot="1" x14ac:dyDescent="0.45">
      <c r="BI3" s="57" t="s">
        <v>3</v>
      </c>
      <c r="BJ3" s="58" t="s">
        <v>4</v>
      </c>
    </row>
    <row r="4" spans="1:68" x14ac:dyDescent="0.3">
      <c r="BI4" s="29"/>
      <c r="BJ4" s="6"/>
    </row>
    <row r="5" spans="1:68" x14ac:dyDescent="0.3">
      <c r="BI5" s="29"/>
      <c r="BJ5" s="6"/>
    </row>
    <row r="6" spans="1:68" x14ac:dyDescent="0.3">
      <c r="BI6" s="29"/>
      <c r="BJ6" s="6"/>
    </row>
    <row r="7" spans="1:68" ht="15" thickBot="1" x14ac:dyDescent="0.35"/>
    <row r="8" spans="1:68" ht="21.6" thickBot="1" x14ac:dyDescent="0.45">
      <c r="BI8" s="36" t="s">
        <v>5</v>
      </c>
      <c r="BJ8" s="61">
        <f>SUMPRODUCT(C11:BG11,C12:BG12)</f>
        <v>3.4268480904194401</v>
      </c>
      <c r="BL8" s="38" t="s">
        <v>6</v>
      </c>
      <c r="BM8" s="39">
        <v>0.5</v>
      </c>
    </row>
    <row r="9" spans="1:68" ht="15" thickBot="1" x14ac:dyDescent="0.35"/>
    <row r="10" spans="1:68" ht="15" thickBot="1" x14ac:dyDescent="0.35">
      <c r="B10" s="13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23</v>
      </c>
      <c r="S10" s="1" t="s">
        <v>24</v>
      </c>
      <c r="T10" s="1" t="s">
        <v>25</v>
      </c>
      <c r="U10" s="1" t="s">
        <v>26</v>
      </c>
      <c r="V10" s="1" t="s">
        <v>27</v>
      </c>
      <c r="W10" s="1" t="s">
        <v>28</v>
      </c>
      <c r="X10" s="1" t="s">
        <v>29</v>
      </c>
      <c r="Y10" s="1" t="s">
        <v>30</v>
      </c>
      <c r="Z10" s="1" t="s">
        <v>31</v>
      </c>
      <c r="AA10" s="1" t="s">
        <v>32</v>
      </c>
      <c r="AB10" s="1" t="s">
        <v>33</v>
      </c>
      <c r="AC10" s="1" t="s">
        <v>34</v>
      </c>
      <c r="AD10" s="1" t="s">
        <v>35</v>
      </c>
      <c r="AE10" s="1" t="s">
        <v>36</v>
      </c>
      <c r="AF10" s="1" t="s">
        <v>37</v>
      </c>
      <c r="AG10" s="1" t="s">
        <v>38</v>
      </c>
      <c r="AH10" s="1" t="s">
        <v>39</v>
      </c>
      <c r="AI10" s="1" t="s">
        <v>40</v>
      </c>
      <c r="AJ10" s="1" t="s">
        <v>41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  <c r="AP10" s="1" t="s">
        <v>47</v>
      </c>
      <c r="AQ10" s="1" t="s">
        <v>48</v>
      </c>
      <c r="AR10" s="1" t="s">
        <v>49</v>
      </c>
      <c r="AS10" s="1" t="s">
        <v>50</v>
      </c>
      <c r="AT10" s="1" t="s">
        <v>51</v>
      </c>
      <c r="AU10" s="1" t="s">
        <v>52</v>
      </c>
      <c r="AV10" s="1" t="s">
        <v>53</v>
      </c>
      <c r="AW10" s="1" t="s">
        <v>54</v>
      </c>
      <c r="AX10" s="1" t="s">
        <v>55</v>
      </c>
      <c r="AY10" s="1" t="s">
        <v>56</v>
      </c>
      <c r="AZ10" s="1" t="s">
        <v>57</v>
      </c>
      <c r="BA10" s="1" t="s">
        <v>58</v>
      </c>
      <c r="BB10" s="1" t="s">
        <v>59</v>
      </c>
      <c r="BC10" s="1" t="s">
        <v>60</v>
      </c>
      <c r="BD10" s="1" t="s">
        <v>61</v>
      </c>
      <c r="BE10" s="1" t="s">
        <v>62</v>
      </c>
      <c r="BF10" s="1" t="s">
        <v>63</v>
      </c>
      <c r="BG10" s="2" t="s">
        <v>64</v>
      </c>
    </row>
    <row r="11" spans="1:68" ht="15" thickBot="1" x14ac:dyDescent="0.35">
      <c r="B11" s="8" t="s">
        <v>65</v>
      </c>
      <c r="C11" s="3">
        <v>4.1850000000000005</v>
      </c>
      <c r="D11" s="4">
        <v>1.18252</v>
      </c>
      <c r="E11" s="4">
        <v>3.29</v>
      </c>
      <c r="F11" s="4">
        <v>0.31122</v>
      </c>
      <c r="G11" s="4">
        <v>0.69201000000000001</v>
      </c>
      <c r="H11" s="4">
        <v>2.99</v>
      </c>
      <c r="I11" s="4">
        <v>0.32571</v>
      </c>
      <c r="J11" s="4">
        <v>0.56025000000000003</v>
      </c>
      <c r="K11" s="4">
        <v>0.22596000000000002</v>
      </c>
      <c r="L11" s="4">
        <v>0.19975000000000001</v>
      </c>
      <c r="M11" s="4">
        <v>0.57850000000000001</v>
      </c>
      <c r="N11" s="4">
        <v>1.25</v>
      </c>
      <c r="O11" s="4">
        <v>0.74315294117647057</v>
      </c>
      <c r="P11" s="4">
        <v>0.44252000000000002</v>
      </c>
      <c r="Q11" s="4">
        <v>3.6852000000000003E-2</v>
      </c>
      <c r="R11" s="4">
        <v>0.42415000000000003</v>
      </c>
      <c r="S11" s="4">
        <v>0.8872941176470589</v>
      </c>
      <c r="T11" s="4">
        <v>0.47449999999999998</v>
      </c>
      <c r="U11" s="4">
        <v>0.57855000000000001</v>
      </c>
      <c r="V11" s="4">
        <v>1.69</v>
      </c>
      <c r="W11" s="4">
        <v>0.66</v>
      </c>
      <c r="X11" s="4">
        <v>0.50274000000000008</v>
      </c>
      <c r="Y11" s="4">
        <v>134</v>
      </c>
      <c r="Z11" s="4">
        <v>1.2150458715596331</v>
      </c>
      <c r="AA11" s="4">
        <v>1.76274</v>
      </c>
      <c r="AB11" s="4">
        <v>0.57486000000000004</v>
      </c>
      <c r="AC11" s="4">
        <v>2.5</v>
      </c>
      <c r="AD11" s="4">
        <v>1</v>
      </c>
      <c r="AE11" s="4">
        <v>0.66933000000000009</v>
      </c>
      <c r="AF11" s="4">
        <v>0.69</v>
      </c>
      <c r="AG11" s="4">
        <v>1.50528</v>
      </c>
      <c r="AH11" s="4">
        <v>0.99434000000000011</v>
      </c>
      <c r="AI11" s="4">
        <v>1.645</v>
      </c>
      <c r="AJ11" s="4">
        <v>2.7149800000000002</v>
      </c>
      <c r="AK11" s="4">
        <v>9.9901199999999992</v>
      </c>
      <c r="AL11" s="4">
        <v>1.3356000000000001</v>
      </c>
      <c r="AM11" s="4">
        <v>1.3858571428571429</v>
      </c>
      <c r="AN11" s="4">
        <v>0.6412000000000001</v>
      </c>
      <c r="AO11" s="4">
        <v>0.75516000000000005</v>
      </c>
      <c r="AP11" s="4">
        <v>1.42632</v>
      </c>
      <c r="AQ11" s="4">
        <v>11.592000000000001</v>
      </c>
      <c r="AR11" s="4">
        <v>0.54600000000000004</v>
      </c>
      <c r="AS11" s="4">
        <v>4.3680000000000003</v>
      </c>
      <c r="AT11" s="4">
        <v>6.2030769230769227</v>
      </c>
      <c r="AU11" s="4">
        <v>28.32</v>
      </c>
      <c r="AV11" s="4">
        <v>6.7900000000000009</v>
      </c>
      <c r="AW11" s="4">
        <v>4.0019999999999998</v>
      </c>
      <c r="AX11" s="4">
        <v>2.1823200000000003</v>
      </c>
      <c r="AY11" s="4">
        <v>1.4</v>
      </c>
      <c r="AZ11" s="4">
        <v>4.7039999999999997</v>
      </c>
      <c r="BA11" s="4">
        <v>2.9391600000000002</v>
      </c>
      <c r="BB11" s="4">
        <v>3.7800000000000002</v>
      </c>
      <c r="BC11" s="4">
        <v>4.7572000000000001</v>
      </c>
      <c r="BD11" s="4">
        <v>2.18316</v>
      </c>
      <c r="BE11" s="4">
        <v>0.71567999999999998</v>
      </c>
      <c r="BF11" s="4">
        <v>3.8315224828265687E-2</v>
      </c>
      <c r="BG11" s="5">
        <v>0.83076000000000005</v>
      </c>
      <c r="BL11" s="83" t="s">
        <v>90</v>
      </c>
      <c r="BM11" s="84"/>
      <c r="BO11" s="85" t="s">
        <v>67</v>
      </c>
      <c r="BP11" s="86"/>
    </row>
    <row r="12" spans="1:68" ht="31.5" customHeight="1" thickBot="1" x14ac:dyDescent="0.35">
      <c r="B12" s="52" t="s">
        <v>68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0</v>
      </c>
      <c r="K12" s="53">
        <v>2.2208379622430781</v>
      </c>
      <c r="L12" s="53">
        <v>0</v>
      </c>
      <c r="M12" s="53">
        <v>0</v>
      </c>
      <c r="N12" s="53">
        <v>0</v>
      </c>
      <c r="O12" s="53">
        <v>0</v>
      </c>
      <c r="P12" s="53">
        <v>0</v>
      </c>
      <c r="Q12" s="53">
        <v>3.0460892519285632E-3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0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0.80215250150117745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0.59830901413157545</v>
      </c>
      <c r="AS12" s="53">
        <v>0</v>
      </c>
      <c r="AT12" s="53">
        <v>0</v>
      </c>
      <c r="AU12" s="53">
        <v>0</v>
      </c>
      <c r="AV12" s="53">
        <v>0</v>
      </c>
      <c r="AW12" s="53">
        <v>0</v>
      </c>
      <c r="AX12" s="53">
        <v>0.74391318251741234</v>
      </c>
      <c r="AY12" s="53">
        <v>0</v>
      </c>
      <c r="AZ12" s="53">
        <v>0</v>
      </c>
      <c r="BA12" s="53">
        <v>0</v>
      </c>
      <c r="BB12" s="53">
        <v>0</v>
      </c>
      <c r="BC12" s="53">
        <v>0</v>
      </c>
      <c r="BD12" s="53">
        <v>0</v>
      </c>
      <c r="BE12" s="53">
        <v>0.24755426092661728</v>
      </c>
      <c r="BF12" s="53">
        <v>0</v>
      </c>
      <c r="BG12" s="54">
        <v>0</v>
      </c>
      <c r="BJ12" s="7" t="s">
        <v>69</v>
      </c>
      <c r="BL12" s="40" t="s">
        <v>70</v>
      </c>
      <c r="BM12" s="40" t="s">
        <v>71</v>
      </c>
      <c r="BO12" s="41" t="s">
        <v>70</v>
      </c>
      <c r="BP12" s="41" t="s">
        <v>71</v>
      </c>
    </row>
    <row r="13" spans="1:68" ht="15" thickBot="1" x14ac:dyDescent="0.35">
      <c r="A13" s="87" t="s">
        <v>72</v>
      </c>
      <c r="B13" s="8" t="s">
        <v>73</v>
      </c>
      <c r="C13" s="20">
        <v>4</v>
      </c>
      <c r="D13" s="20">
        <v>6</v>
      </c>
      <c r="E13" s="20">
        <v>8</v>
      </c>
      <c r="F13" s="20">
        <v>7</v>
      </c>
      <c r="G13" s="20">
        <v>5</v>
      </c>
      <c r="H13" s="20">
        <v>4</v>
      </c>
      <c r="I13" s="20">
        <v>2</v>
      </c>
      <c r="J13" s="20">
        <v>5</v>
      </c>
      <c r="K13" s="20">
        <v>5</v>
      </c>
      <c r="L13" s="20">
        <v>2</v>
      </c>
      <c r="M13" s="20">
        <v>2</v>
      </c>
      <c r="N13" s="20">
        <v>2</v>
      </c>
      <c r="O13" s="20">
        <v>3</v>
      </c>
      <c r="P13" s="20">
        <v>11</v>
      </c>
      <c r="Q13" s="20">
        <v>26</v>
      </c>
      <c r="R13" s="20">
        <v>3</v>
      </c>
      <c r="S13" s="20">
        <v>18</v>
      </c>
      <c r="T13" s="20">
        <v>23</v>
      </c>
      <c r="U13" s="20">
        <v>5</v>
      </c>
      <c r="V13" s="20">
        <v>34</v>
      </c>
      <c r="W13" s="20">
        <v>3</v>
      </c>
      <c r="X13" s="20">
        <v>30</v>
      </c>
      <c r="Y13" s="20">
        <v>12</v>
      </c>
      <c r="Z13" s="20">
        <v>15</v>
      </c>
      <c r="AA13" s="20">
        <v>23</v>
      </c>
      <c r="AB13" s="20">
        <v>12</v>
      </c>
      <c r="AC13" s="20">
        <v>20</v>
      </c>
      <c r="AD13" s="20">
        <v>5</v>
      </c>
      <c r="AE13" s="20">
        <v>7</v>
      </c>
      <c r="AF13" s="20">
        <v>19</v>
      </c>
      <c r="AG13" s="20">
        <v>15</v>
      </c>
      <c r="AH13" s="20">
        <v>26</v>
      </c>
      <c r="AI13" s="20">
        <v>13</v>
      </c>
      <c r="AJ13" s="20">
        <v>19</v>
      </c>
      <c r="AK13" s="20">
        <v>11</v>
      </c>
      <c r="AL13" s="20">
        <v>26</v>
      </c>
      <c r="AM13" s="20">
        <v>13</v>
      </c>
      <c r="AN13" s="20">
        <v>21</v>
      </c>
      <c r="AO13" s="20">
        <v>0</v>
      </c>
      <c r="AP13" s="20">
        <v>6</v>
      </c>
      <c r="AQ13" s="20">
        <v>0</v>
      </c>
      <c r="AR13" s="20">
        <v>0</v>
      </c>
      <c r="AS13" s="20">
        <v>0</v>
      </c>
      <c r="AT13" s="20">
        <v>0</v>
      </c>
      <c r="AU13" s="20">
        <v>1</v>
      </c>
      <c r="AV13" s="20">
        <v>0</v>
      </c>
      <c r="AW13" s="20">
        <v>0</v>
      </c>
      <c r="AX13" s="20">
        <v>6</v>
      </c>
      <c r="AY13" s="20">
        <v>0</v>
      </c>
      <c r="AZ13" s="20">
        <v>0</v>
      </c>
      <c r="BA13" s="20">
        <v>0</v>
      </c>
      <c r="BB13" s="20">
        <v>0</v>
      </c>
      <c r="BC13" s="20">
        <v>5</v>
      </c>
      <c r="BD13" s="20">
        <v>0</v>
      </c>
      <c r="BE13" s="20">
        <v>0</v>
      </c>
      <c r="BF13" s="20">
        <v>0</v>
      </c>
      <c r="BG13" s="24">
        <v>0</v>
      </c>
      <c r="BI13" s="13" t="s">
        <v>73</v>
      </c>
      <c r="BJ13" s="30">
        <f t="shared" ref="BJ13:BJ27" si="0">SUMPRODUCT($C$12:$BG$12,C13:BG13)</f>
        <v>36.502832265900622</v>
      </c>
      <c r="BK13" s="12" t="s">
        <v>74</v>
      </c>
      <c r="BL13" s="46">
        <f t="shared" ref="BL13:BL26" si="1">$BM$8*BO13</f>
        <v>0.18980216699906549</v>
      </c>
      <c r="BM13" s="47">
        <f t="shared" ref="BM13:BM26" si="2">$BM$8*BP13</f>
        <v>82.689802166999073</v>
      </c>
      <c r="BN13" s="63"/>
      <c r="BO13" s="64">
        <f>IF('492_Meal1'!BO13-'492_Meal1'!BJ13&gt;0,'492_Meal1'!BO13-'492_Meal1'!BJ13,0)</f>
        <v>0.37960433399813098</v>
      </c>
      <c r="BP13" s="65">
        <f>'492_Meal1'!BP13-'492_Meal1'!BJ13</f>
        <v>165.37960433399815</v>
      </c>
    </row>
    <row r="14" spans="1:68" x14ac:dyDescent="0.3">
      <c r="A14" s="87"/>
      <c r="B14" s="8" t="s">
        <v>75</v>
      </c>
      <c r="C14" s="20">
        <v>20</v>
      </c>
      <c r="D14" s="20">
        <v>25</v>
      </c>
      <c r="E14" s="20">
        <v>45</v>
      </c>
      <c r="F14" s="20">
        <v>30</v>
      </c>
      <c r="G14" s="20">
        <v>25</v>
      </c>
      <c r="H14" s="20">
        <v>15</v>
      </c>
      <c r="I14" s="20">
        <v>10</v>
      </c>
      <c r="J14" s="20">
        <v>20</v>
      </c>
      <c r="K14" s="20">
        <v>25</v>
      </c>
      <c r="L14" s="20">
        <v>10</v>
      </c>
      <c r="M14" s="20">
        <v>10</v>
      </c>
      <c r="N14" s="20">
        <v>15</v>
      </c>
      <c r="O14" s="20">
        <v>20</v>
      </c>
      <c r="P14" s="20">
        <v>45</v>
      </c>
      <c r="Q14" s="20">
        <v>110</v>
      </c>
      <c r="R14" s="20">
        <v>10</v>
      </c>
      <c r="S14" s="20">
        <v>90</v>
      </c>
      <c r="T14" s="20">
        <v>100</v>
      </c>
      <c r="U14" s="20">
        <v>25</v>
      </c>
      <c r="V14" s="20">
        <v>130</v>
      </c>
      <c r="W14" s="20">
        <v>50</v>
      </c>
      <c r="X14" s="20">
        <v>110</v>
      </c>
      <c r="Y14" s="20">
        <v>50</v>
      </c>
      <c r="Z14" s="20">
        <v>60</v>
      </c>
      <c r="AA14" s="20">
        <v>90</v>
      </c>
      <c r="AB14" s="20">
        <v>50</v>
      </c>
      <c r="AC14" s="20">
        <v>90</v>
      </c>
      <c r="AD14" s="20">
        <v>15</v>
      </c>
      <c r="AE14" s="20">
        <v>20</v>
      </c>
      <c r="AF14" s="20">
        <v>80</v>
      </c>
      <c r="AG14" s="20">
        <v>60</v>
      </c>
      <c r="AH14" s="20">
        <v>100</v>
      </c>
      <c r="AI14" s="20">
        <v>50</v>
      </c>
      <c r="AJ14" s="20">
        <v>70</v>
      </c>
      <c r="AK14" s="20">
        <v>50</v>
      </c>
      <c r="AL14" s="20">
        <v>100</v>
      </c>
      <c r="AM14" s="20">
        <v>50</v>
      </c>
      <c r="AN14" s="20">
        <v>80</v>
      </c>
      <c r="AO14" s="20">
        <v>130</v>
      </c>
      <c r="AP14" s="20">
        <v>110</v>
      </c>
      <c r="AQ14" s="20">
        <v>90</v>
      </c>
      <c r="AR14" s="20">
        <v>100</v>
      </c>
      <c r="AS14" s="20">
        <v>100</v>
      </c>
      <c r="AT14" s="20">
        <v>120</v>
      </c>
      <c r="AU14" s="20">
        <v>80</v>
      </c>
      <c r="AV14" s="20">
        <v>110</v>
      </c>
      <c r="AW14" s="20">
        <v>80</v>
      </c>
      <c r="AX14" s="20">
        <v>100</v>
      </c>
      <c r="AY14" s="20">
        <v>90</v>
      </c>
      <c r="AZ14" s="20">
        <v>140</v>
      </c>
      <c r="BA14" s="20">
        <v>200</v>
      </c>
      <c r="BB14" s="20">
        <v>130</v>
      </c>
      <c r="BC14" s="20">
        <v>140</v>
      </c>
      <c r="BD14" s="20">
        <v>100</v>
      </c>
      <c r="BE14" s="20">
        <v>120</v>
      </c>
      <c r="BF14" s="20">
        <v>110</v>
      </c>
      <c r="BG14" s="24">
        <v>130</v>
      </c>
      <c r="BI14" s="8" t="s">
        <v>75</v>
      </c>
      <c r="BJ14" s="30">
        <f t="shared" si="0"/>
        <v>299.99999999999966</v>
      </c>
      <c r="BK14" s="12" t="s">
        <v>74</v>
      </c>
      <c r="BL14" s="48">
        <f t="shared" si="1"/>
        <v>299.99999999999989</v>
      </c>
      <c r="BM14" s="49">
        <f t="shared" si="2"/>
        <v>659.99999999999989</v>
      </c>
      <c r="BN14" s="63"/>
      <c r="BO14" s="64">
        <f>IF('492_Meal1'!BO14-'492_Meal1'!BJ14&gt;0,'492_Meal1'!BO14-'492_Meal1'!BJ14,0)</f>
        <v>599.99999999999977</v>
      </c>
      <c r="BP14" s="65">
        <f>'492_Meal1'!BP14-'492_Meal1'!BJ14</f>
        <v>1319.9999999999998</v>
      </c>
    </row>
    <row r="15" spans="1:68" x14ac:dyDescent="0.3">
      <c r="A15" s="87"/>
      <c r="B15" s="8" t="s">
        <v>76</v>
      </c>
      <c r="C15" s="20">
        <v>0</v>
      </c>
      <c r="D15" s="20">
        <v>0</v>
      </c>
      <c r="E15" s="20">
        <v>0.5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2.5</v>
      </c>
      <c r="T15" s="20">
        <v>0</v>
      </c>
      <c r="U15" s="20">
        <v>0</v>
      </c>
      <c r="V15" s="20">
        <v>0</v>
      </c>
      <c r="W15" s="20">
        <v>4.5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1</v>
      </c>
      <c r="AD15" s="20">
        <v>0</v>
      </c>
      <c r="AE15" s="20">
        <v>0</v>
      </c>
      <c r="AF15" s="20">
        <v>0</v>
      </c>
      <c r="AG15" s="20">
        <v>0.5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6</v>
      </c>
      <c r="AP15" s="20">
        <v>1.5</v>
      </c>
      <c r="AQ15" s="20">
        <v>1</v>
      </c>
      <c r="AR15" s="20">
        <v>1.5</v>
      </c>
      <c r="AS15" s="20">
        <v>1</v>
      </c>
      <c r="AT15" s="20">
        <v>2</v>
      </c>
      <c r="AU15" s="20">
        <v>0.5</v>
      </c>
      <c r="AV15" s="20">
        <v>2</v>
      </c>
      <c r="AW15" s="20">
        <v>1</v>
      </c>
      <c r="AX15" s="20">
        <v>4</v>
      </c>
      <c r="AY15" s="20">
        <v>1</v>
      </c>
      <c r="AZ15" s="20">
        <v>6</v>
      </c>
      <c r="BA15" s="20">
        <v>10</v>
      </c>
      <c r="BB15" s="20">
        <v>4</v>
      </c>
      <c r="BC15" s="20">
        <v>1</v>
      </c>
      <c r="BD15" s="20">
        <v>1.5</v>
      </c>
      <c r="BE15" s="20">
        <v>6</v>
      </c>
      <c r="BF15" s="20">
        <v>2.5</v>
      </c>
      <c r="BG15" s="24">
        <v>1.5</v>
      </c>
      <c r="BI15" s="8" t="s">
        <v>76</v>
      </c>
      <c r="BJ15" s="62">
        <f t="shared" si="0"/>
        <v>5.3584418168267165</v>
      </c>
      <c r="BK15" s="12" t="s">
        <v>74</v>
      </c>
      <c r="BL15" s="48">
        <f t="shared" si="1"/>
        <v>0</v>
      </c>
      <c r="BM15" s="49">
        <f t="shared" si="2"/>
        <v>25.630178465542862</v>
      </c>
      <c r="BN15" s="63"/>
      <c r="BO15" s="66">
        <f>IF('492_Meal1'!BO15-'492_Meal1'!BJ15&gt;0,'492_Meal1'!BO15-'492_Meal1'!BJ15,0)</f>
        <v>0</v>
      </c>
      <c r="BP15" s="67">
        <f>'492_Meal1'!BP15-'492_Meal1'!BJ15</f>
        <v>51.260356931085724</v>
      </c>
    </row>
    <row r="16" spans="1:68" x14ac:dyDescent="0.3">
      <c r="A16" s="87"/>
      <c r="B16" s="8" t="s">
        <v>77</v>
      </c>
      <c r="C16" s="20">
        <v>2</v>
      </c>
      <c r="D16" s="20">
        <v>1</v>
      </c>
      <c r="E16" s="20">
        <v>4</v>
      </c>
      <c r="F16" s="20">
        <v>1</v>
      </c>
      <c r="G16" s="20">
        <v>2</v>
      </c>
      <c r="H16" s="20">
        <v>0</v>
      </c>
      <c r="I16" s="20">
        <v>1</v>
      </c>
      <c r="J16" s="20">
        <v>1</v>
      </c>
      <c r="K16" s="20">
        <v>1</v>
      </c>
      <c r="L16" s="20">
        <v>0</v>
      </c>
      <c r="M16" s="20">
        <v>1</v>
      </c>
      <c r="N16" s="20">
        <v>1</v>
      </c>
      <c r="O16" s="20">
        <v>3</v>
      </c>
      <c r="P16" s="20">
        <v>1</v>
      </c>
      <c r="Q16" s="20">
        <v>3</v>
      </c>
      <c r="R16" s="20">
        <v>0</v>
      </c>
      <c r="S16" s="20">
        <v>4</v>
      </c>
      <c r="T16" s="20">
        <v>2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0</v>
      </c>
      <c r="AB16" s="20">
        <v>1</v>
      </c>
      <c r="AC16" s="20">
        <v>1</v>
      </c>
      <c r="AD16" s="20">
        <v>0</v>
      </c>
      <c r="AE16" s="20">
        <v>0</v>
      </c>
      <c r="AF16" s="20">
        <v>1</v>
      </c>
      <c r="AG16" s="20">
        <v>1</v>
      </c>
      <c r="AH16" s="20">
        <v>1</v>
      </c>
      <c r="AI16" s="20">
        <v>1</v>
      </c>
      <c r="AJ16" s="20">
        <v>1</v>
      </c>
      <c r="AK16" s="20">
        <v>1</v>
      </c>
      <c r="AL16" s="20">
        <v>1</v>
      </c>
      <c r="AM16" s="20">
        <v>1</v>
      </c>
      <c r="AN16" s="20">
        <v>1</v>
      </c>
      <c r="AO16" s="20">
        <v>17</v>
      </c>
      <c r="AP16" s="20">
        <v>17</v>
      </c>
      <c r="AQ16" s="20">
        <v>20</v>
      </c>
      <c r="AR16" s="20">
        <v>19</v>
      </c>
      <c r="AS16" s="20">
        <v>21</v>
      </c>
      <c r="AT16" s="20">
        <v>23</v>
      </c>
      <c r="AU16" s="20">
        <v>17</v>
      </c>
      <c r="AV16" s="20">
        <v>21</v>
      </c>
      <c r="AW16" s="20">
        <v>16</v>
      </c>
      <c r="AX16" s="20">
        <v>10</v>
      </c>
      <c r="AY16" s="20">
        <v>20</v>
      </c>
      <c r="AZ16" s="20">
        <v>20</v>
      </c>
      <c r="BA16" s="20">
        <v>24</v>
      </c>
      <c r="BB16" s="20">
        <v>22</v>
      </c>
      <c r="BC16" s="20">
        <v>27</v>
      </c>
      <c r="BD16" s="20">
        <v>21</v>
      </c>
      <c r="BE16" s="20">
        <v>16</v>
      </c>
      <c r="BF16" s="20">
        <v>22</v>
      </c>
      <c r="BG16" s="24">
        <v>26</v>
      </c>
      <c r="BI16" s="8" t="s">
        <v>77</v>
      </c>
      <c r="BJ16" s="30">
        <f t="shared" si="0"/>
        <v>25.799999999999972</v>
      </c>
      <c r="BK16" s="12" t="s">
        <v>74</v>
      </c>
      <c r="BL16" s="48">
        <f t="shared" si="1"/>
        <v>13.800000000000008</v>
      </c>
      <c r="BM16" s="49">
        <f t="shared" si="2"/>
        <v>25.800000000000008</v>
      </c>
      <c r="BN16" s="63"/>
      <c r="BO16" s="66">
        <f>IF('492_Meal1'!BO16-'492_Meal1'!BJ16&gt;0,'492_Meal1'!BO16-'492_Meal1'!BJ16,0)</f>
        <v>27.600000000000016</v>
      </c>
      <c r="BP16" s="67">
        <f>'492_Meal1'!BP16-'492_Meal1'!BJ16</f>
        <v>51.600000000000016</v>
      </c>
    </row>
    <row r="17" spans="1:68" x14ac:dyDescent="0.3">
      <c r="A17" s="87"/>
      <c r="B17" s="8" t="s">
        <v>78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10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3</v>
      </c>
      <c r="AW17" s="20">
        <v>0</v>
      </c>
      <c r="AX17" s="20">
        <v>5</v>
      </c>
      <c r="AY17" s="20">
        <v>0</v>
      </c>
      <c r="AZ17" s="20">
        <v>10</v>
      </c>
      <c r="BA17" s="20">
        <v>10</v>
      </c>
      <c r="BB17" s="20">
        <v>5</v>
      </c>
      <c r="BC17" s="20">
        <v>0</v>
      </c>
      <c r="BD17" s="20">
        <v>0</v>
      </c>
      <c r="BE17" s="20">
        <v>8</v>
      </c>
      <c r="BF17" s="20">
        <v>5</v>
      </c>
      <c r="BG17" s="24">
        <v>0</v>
      </c>
      <c r="BI17" s="8" t="s">
        <v>78</v>
      </c>
      <c r="BJ17" s="30">
        <f t="shared" si="0"/>
        <v>5.7</v>
      </c>
      <c r="BK17" s="12" t="s">
        <v>74</v>
      </c>
      <c r="BL17" s="48">
        <f t="shared" si="1"/>
        <v>0</v>
      </c>
      <c r="BM17" s="49">
        <f t="shared" si="2"/>
        <v>5.6999999999999984</v>
      </c>
      <c r="BN17" s="63"/>
      <c r="BO17" s="66">
        <f>IF('492_Meal1'!BO17-'492_Meal1'!BJ17&gt;0,'492_Meal1'!BO17-'492_Meal1'!BJ17,0)</f>
        <v>0</v>
      </c>
      <c r="BP17" s="67">
        <f>'492_Meal1'!BP17-'492_Meal1'!BJ17</f>
        <v>11.399999999999997</v>
      </c>
    </row>
    <row r="18" spans="1:68" x14ac:dyDescent="0.3">
      <c r="A18" s="87"/>
      <c r="B18" s="8" t="s">
        <v>79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17</v>
      </c>
      <c r="AP18" s="20">
        <v>27</v>
      </c>
      <c r="AQ18" s="20">
        <v>17</v>
      </c>
      <c r="AR18" s="20">
        <v>18</v>
      </c>
      <c r="AS18" s="20">
        <v>23</v>
      </c>
      <c r="AT18" s="20">
        <v>13</v>
      </c>
      <c r="AU18" s="20">
        <v>20</v>
      </c>
      <c r="AV18" s="20">
        <v>15</v>
      </c>
      <c r="AW18" s="20">
        <v>7</v>
      </c>
      <c r="AX18" s="20">
        <v>27</v>
      </c>
      <c r="AY18" s="20">
        <v>27</v>
      </c>
      <c r="AZ18" s="20">
        <v>18</v>
      </c>
      <c r="BA18" s="20">
        <v>23</v>
      </c>
      <c r="BB18" s="20">
        <v>23</v>
      </c>
      <c r="BC18" s="20">
        <v>22</v>
      </c>
      <c r="BD18" s="20">
        <v>57</v>
      </c>
      <c r="BE18" s="20">
        <v>13</v>
      </c>
      <c r="BF18" s="20">
        <v>25</v>
      </c>
      <c r="BG18" s="24">
        <v>17</v>
      </c>
      <c r="BI18" s="8" t="s">
        <v>79</v>
      </c>
      <c r="BJ18" s="30">
        <f t="shared" si="0"/>
        <v>34.073423574384513</v>
      </c>
      <c r="BK18" s="12" t="s">
        <v>74</v>
      </c>
      <c r="BL18" s="48">
        <f t="shared" si="1"/>
        <v>0</v>
      </c>
      <c r="BM18" s="49">
        <f t="shared" si="2"/>
        <v>129.26510515413108</v>
      </c>
      <c r="BN18" s="63"/>
      <c r="BO18" s="66">
        <f>IF('492_Meal1'!BO18-'492_Meal1'!BJ18&gt;0,'492_Meal1'!BO18-'492_Meal1'!BJ18,0)</f>
        <v>0</v>
      </c>
      <c r="BP18" s="67">
        <f>'492_Meal1'!BP18-'492_Meal1'!BJ18</f>
        <v>258.53021030826216</v>
      </c>
    </row>
    <row r="19" spans="1:68" x14ac:dyDescent="0.3">
      <c r="A19" s="87"/>
      <c r="B19" s="8" t="s">
        <v>80</v>
      </c>
      <c r="C19" s="20">
        <v>0</v>
      </c>
      <c r="D19" s="20">
        <v>40</v>
      </c>
      <c r="E19" s="20">
        <v>80</v>
      </c>
      <c r="F19" s="20">
        <v>60</v>
      </c>
      <c r="G19" s="20">
        <v>30</v>
      </c>
      <c r="H19" s="20">
        <v>115</v>
      </c>
      <c r="I19" s="20">
        <v>0</v>
      </c>
      <c r="J19" s="20">
        <v>0</v>
      </c>
      <c r="K19" s="20">
        <v>20</v>
      </c>
      <c r="L19" s="20">
        <v>10</v>
      </c>
      <c r="M19" s="20">
        <v>10</v>
      </c>
      <c r="N19" s="20">
        <v>35</v>
      </c>
      <c r="O19" s="20">
        <v>15</v>
      </c>
      <c r="P19" s="20">
        <v>5</v>
      </c>
      <c r="Q19" s="20">
        <v>0</v>
      </c>
      <c r="R19" s="20">
        <v>55</v>
      </c>
      <c r="S19" s="20">
        <v>0</v>
      </c>
      <c r="T19" s="20">
        <v>70</v>
      </c>
      <c r="U19" s="20">
        <v>20</v>
      </c>
      <c r="V19" s="20">
        <v>0</v>
      </c>
      <c r="W19" s="20">
        <v>0</v>
      </c>
      <c r="X19" s="20">
        <v>0</v>
      </c>
      <c r="Y19" s="20">
        <v>20</v>
      </c>
      <c r="Z19" s="20">
        <v>0</v>
      </c>
      <c r="AA19" s="20">
        <v>15</v>
      </c>
      <c r="AB19" s="20">
        <v>30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40</v>
      </c>
      <c r="AP19" s="20">
        <v>95</v>
      </c>
      <c r="AQ19" s="20">
        <v>65</v>
      </c>
      <c r="AR19" s="20">
        <v>100</v>
      </c>
      <c r="AS19" s="20">
        <v>85</v>
      </c>
      <c r="AT19" s="20">
        <v>60</v>
      </c>
      <c r="AU19" s="20">
        <v>320</v>
      </c>
      <c r="AV19" s="20">
        <v>95</v>
      </c>
      <c r="AW19" s="20">
        <v>70</v>
      </c>
      <c r="AX19" s="20">
        <v>300</v>
      </c>
      <c r="AY19" s="20">
        <v>110</v>
      </c>
      <c r="AZ19" s="20">
        <v>35</v>
      </c>
      <c r="BA19" s="20">
        <v>55</v>
      </c>
      <c r="BB19" s="20">
        <v>65</v>
      </c>
      <c r="BC19" s="20">
        <v>310</v>
      </c>
      <c r="BD19" s="20">
        <v>240</v>
      </c>
      <c r="BE19" s="20">
        <v>100</v>
      </c>
      <c r="BF19" s="20">
        <v>30</v>
      </c>
      <c r="BG19" s="24">
        <v>40</v>
      </c>
      <c r="BI19" s="8" t="s">
        <v>80</v>
      </c>
      <c r="BJ19" s="30">
        <f t="shared" si="0"/>
        <v>352.17704150590447</v>
      </c>
      <c r="BK19" s="12" t="s">
        <v>74</v>
      </c>
      <c r="BL19" s="48">
        <f t="shared" si="1"/>
        <v>87.185314230268688</v>
      </c>
      <c r="BM19" s="49">
        <f t="shared" si="2"/>
        <v>1062.1853142302687</v>
      </c>
      <c r="BN19" s="63"/>
      <c r="BO19" s="66">
        <f>IF('492_Meal1'!BO19-'492_Meal1'!BJ19&gt;0,'492_Meal1'!BO19-'492_Meal1'!BJ19,0)</f>
        <v>174.37062846053738</v>
      </c>
      <c r="BP19" s="67">
        <f>'492_Meal1'!BP19-'492_Meal1'!BJ19</f>
        <v>2124.3706284605373</v>
      </c>
    </row>
    <row r="20" spans="1:68" x14ac:dyDescent="0.3">
      <c r="A20" s="87"/>
      <c r="B20" s="8" t="s">
        <v>81</v>
      </c>
      <c r="C20" s="20">
        <v>230</v>
      </c>
      <c r="D20" s="20">
        <v>220</v>
      </c>
      <c r="E20" s="20">
        <v>460</v>
      </c>
      <c r="F20" s="20">
        <v>250</v>
      </c>
      <c r="G20" s="20">
        <v>270</v>
      </c>
      <c r="H20" s="20">
        <v>260</v>
      </c>
      <c r="I20" s="20">
        <v>140</v>
      </c>
      <c r="J20" s="20">
        <v>200</v>
      </c>
      <c r="K20" s="20">
        <v>190</v>
      </c>
      <c r="L20" s="20">
        <v>70</v>
      </c>
      <c r="M20" s="20">
        <v>125</v>
      </c>
      <c r="N20" s="20">
        <v>170</v>
      </c>
      <c r="O20" s="20">
        <v>300</v>
      </c>
      <c r="P20" s="20">
        <v>190</v>
      </c>
      <c r="Q20" s="20">
        <v>620</v>
      </c>
      <c r="R20" s="20">
        <v>190</v>
      </c>
      <c r="S20" s="20">
        <v>250</v>
      </c>
      <c r="T20" s="20">
        <v>440</v>
      </c>
      <c r="U20" s="20">
        <v>340</v>
      </c>
      <c r="V20" s="20">
        <v>260</v>
      </c>
      <c r="W20" s="20">
        <v>140</v>
      </c>
      <c r="X20" s="20">
        <v>450</v>
      </c>
      <c r="Y20" s="20">
        <v>240</v>
      </c>
      <c r="Z20" s="20">
        <v>160</v>
      </c>
      <c r="AA20" s="20">
        <v>240</v>
      </c>
      <c r="AB20" s="20">
        <v>210</v>
      </c>
      <c r="AC20" s="20">
        <v>450</v>
      </c>
      <c r="AD20" s="20">
        <v>75</v>
      </c>
      <c r="AE20" s="20">
        <v>75</v>
      </c>
      <c r="AF20" s="20">
        <v>250</v>
      </c>
      <c r="AG20" s="20">
        <v>230</v>
      </c>
      <c r="AH20" s="20">
        <v>190</v>
      </c>
      <c r="AI20" s="20">
        <v>120</v>
      </c>
      <c r="AJ20" s="20">
        <v>230</v>
      </c>
      <c r="AK20" s="20">
        <v>170</v>
      </c>
      <c r="AL20" s="20">
        <v>350</v>
      </c>
      <c r="AM20" s="20">
        <v>160</v>
      </c>
      <c r="AN20" s="20">
        <v>270</v>
      </c>
      <c r="AO20" s="20">
        <v>230</v>
      </c>
      <c r="AP20" s="20">
        <v>470</v>
      </c>
      <c r="AQ20" s="20">
        <v>460</v>
      </c>
      <c r="AR20" s="20">
        <v>390</v>
      </c>
      <c r="AS20" s="20">
        <v>340</v>
      </c>
      <c r="AT20" s="20">
        <v>500</v>
      </c>
      <c r="AU20" s="20">
        <v>300</v>
      </c>
      <c r="AV20" s="20">
        <v>290</v>
      </c>
      <c r="AW20" s="20">
        <v>340</v>
      </c>
      <c r="AX20" s="20">
        <v>220</v>
      </c>
      <c r="AY20" s="20">
        <v>370</v>
      </c>
      <c r="AZ20" s="20">
        <v>370</v>
      </c>
      <c r="BA20" s="20">
        <v>430</v>
      </c>
      <c r="BB20" s="20">
        <v>420</v>
      </c>
      <c r="BC20" s="20">
        <v>430</v>
      </c>
      <c r="BD20" s="20">
        <v>220</v>
      </c>
      <c r="BE20" s="20">
        <v>310</v>
      </c>
      <c r="BF20" s="20">
        <v>360</v>
      </c>
      <c r="BG20" s="24">
        <v>480</v>
      </c>
      <c r="BI20" s="8" t="s">
        <v>81</v>
      </c>
      <c r="BJ20" s="30">
        <f t="shared" si="0"/>
        <v>1050.0000000000007</v>
      </c>
      <c r="BK20" s="12" t="s">
        <v>74</v>
      </c>
      <c r="BL20" s="48">
        <f t="shared" si="1"/>
        <v>0</v>
      </c>
      <c r="BM20" s="49">
        <f t="shared" si="2"/>
        <v>1050.0000000000002</v>
      </c>
      <c r="BN20" s="63"/>
      <c r="BO20" s="66">
        <f>IF('492_Meal1'!BO20-'492_Meal1'!BJ20&gt;0,'492_Meal1'!BO20-'492_Meal1'!BJ20,0)</f>
        <v>0</v>
      </c>
      <c r="BP20" s="67">
        <f>'492_Meal1'!BP20-'492_Meal1'!BJ20</f>
        <v>2100.0000000000005</v>
      </c>
    </row>
    <row r="21" spans="1:68" x14ac:dyDescent="0.3">
      <c r="A21" s="87"/>
      <c r="B21" s="8" t="s">
        <v>82</v>
      </c>
      <c r="C21" s="20">
        <v>2</v>
      </c>
      <c r="D21" s="20">
        <v>2</v>
      </c>
      <c r="E21" s="20">
        <v>3</v>
      </c>
      <c r="F21" s="20">
        <v>2</v>
      </c>
      <c r="G21" s="20">
        <v>2</v>
      </c>
      <c r="H21" s="20">
        <v>2</v>
      </c>
      <c r="I21" s="20">
        <v>1</v>
      </c>
      <c r="J21" s="20">
        <v>3</v>
      </c>
      <c r="K21" s="20">
        <v>2</v>
      </c>
      <c r="L21" s="20">
        <v>1</v>
      </c>
      <c r="M21" s="20">
        <v>1</v>
      </c>
      <c r="N21" s="20">
        <v>1</v>
      </c>
      <c r="O21" s="20">
        <v>1</v>
      </c>
      <c r="P21" s="20">
        <v>3</v>
      </c>
      <c r="Q21" s="20">
        <v>2</v>
      </c>
      <c r="R21" s="20">
        <v>1</v>
      </c>
      <c r="S21" s="20">
        <v>2</v>
      </c>
      <c r="T21" s="20">
        <v>4</v>
      </c>
      <c r="U21" s="20">
        <v>1</v>
      </c>
      <c r="V21" s="20">
        <v>5</v>
      </c>
      <c r="W21" s="20">
        <v>1</v>
      </c>
      <c r="X21" s="20">
        <v>3</v>
      </c>
      <c r="Y21" s="20">
        <v>1</v>
      </c>
      <c r="Z21" s="20">
        <v>2</v>
      </c>
      <c r="AA21" s="20">
        <v>1</v>
      </c>
      <c r="AB21" s="20">
        <v>1</v>
      </c>
      <c r="AC21" s="20">
        <v>4</v>
      </c>
      <c r="AD21" s="20">
        <v>2</v>
      </c>
      <c r="AE21" s="20">
        <v>2</v>
      </c>
      <c r="AF21" s="20">
        <v>3</v>
      </c>
      <c r="AG21" s="20">
        <v>2</v>
      </c>
      <c r="AH21" s="20">
        <v>6</v>
      </c>
      <c r="AI21" s="20">
        <v>1</v>
      </c>
      <c r="AJ21" s="20">
        <v>2</v>
      </c>
      <c r="AK21" s="20">
        <v>2</v>
      </c>
      <c r="AL21" s="20">
        <v>1</v>
      </c>
      <c r="AM21" s="20">
        <v>2</v>
      </c>
      <c r="AN21" s="20">
        <v>1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4">
        <v>0</v>
      </c>
      <c r="BI21" s="8" t="s">
        <v>82</v>
      </c>
      <c r="BJ21" s="30">
        <f t="shared" si="0"/>
        <v>9.2606831119970785</v>
      </c>
      <c r="BK21" s="12" t="s">
        <v>74</v>
      </c>
      <c r="BL21" s="48">
        <f t="shared" si="1"/>
        <v>5.7931315215968393</v>
      </c>
      <c r="BM21" s="49">
        <f t="shared" si="2"/>
        <v>14.793131521596839</v>
      </c>
      <c r="BN21" s="63"/>
      <c r="BO21" s="66">
        <f>IF('492_Meal1'!BO21-'492_Meal1'!BJ21&gt;0,'492_Meal1'!BO21-'492_Meal1'!BJ21,0)</f>
        <v>11.586263043193679</v>
      </c>
      <c r="BP21" s="67">
        <f>'492_Meal1'!BP21-'492_Meal1'!BJ21</f>
        <v>29.586263043193679</v>
      </c>
    </row>
    <row r="22" spans="1:68" x14ac:dyDescent="0.3">
      <c r="A22" s="87"/>
      <c r="B22" s="8" t="s">
        <v>83</v>
      </c>
      <c r="C22" s="20">
        <v>2</v>
      </c>
      <c r="D22" s="20">
        <v>4</v>
      </c>
      <c r="E22" s="20">
        <v>2</v>
      </c>
      <c r="F22" s="20">
        <v>5</v>
      </c>
      <c r="G22" s="20">
        <v>2</v>
      </c>
      <c r="H22" s="20">
        <v>2</v>
      </c>
      <c r="I22" s="20">
        <v>1</v>
      </c>
      <c r="J22" s="20">
        <v>2</v>
      </c>
      <c r="K22" s="20">
        <v>3</v>
      </c>
      <c r="L22" s="20">
        <v>1</v>
      </c>
      <c r="M22" s="20">
        <v>2</v>
      </c>
      <c r="N22" s="20">
        <v>1</v>
      </c>
      <c r="O22" s="20">
        <v>0</v>
      </c>
      <c r="P22" s="20">
        <v>9</v>
      </c>
      <c r="Q22" s="20">
        <v>1</v>
      </c>
      <c r="R22" s="20">
        <v>2</v>
      </c>
      <c r="S22" s="20">
        <v>5</v>
      </c>
      <c r="T22" s="20">
        <v>7</v>
      </c>
      <c r="U22" s="20">
        <v>3</v>
      </c>
      <c r="V22" s="20">
        <v>25</v>
      </c>
      <c r="W22" s="20">
        <v>0</v>
      </c>
      <c r="X22" s="20">
        <v>19</v>
      </c>
      <c r="Y22" s="20">
        <v>11</v>
      </c>
      <c r="Z22" s="20">
        <v>11</v>
      </c>
      <c r="AA22" s="20">
        <v>20</v>
      </c>
      <c r="AB22" s="20">
        <v>11</v>
      </c>
      <c r="AC22" s="20">
        <v>13</v>
      </c>
      <c r="AD22" s="20">
        <v>2</v>
      </c>
      <c r="AE22" s="20">
        <v>0</v>
      </c>
      <c r="AF22" s="20">
        <v>14</v>
      </c>
      <c r="AG22" s="20">
        <v>13</v>
      </c>
      <c r="AH22" s="20">
        <v>16</v>
      </c>
      <c r="AI22" s="20">
        <v>10</v>
      </c>
      <c r="AJ22" s="20">
        <v>16</v>
      </c>
      <c r="AK22" s="20">
        <v>8</v>
      </c>
      <c r="AL22" s="20">
        <v>16</v>
      </c>
      <c r="AM22" s="20">
        <v>9</v>
      </c>
      <c r="AN22" s="20">
        <v>20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4">
        <v>0</v>
      </c>
      <c r="BI22" s="8" t="s">
        <v>83</v>
      </c>
      <c r="BJ22" s="30">
        <f t="shared" si="0"/>
        <v>19.500000000000004</v>
      </c>
      <c r="BK22" s="12" t="s">
        <v>74</v>
      </c>
      <c r="BL22" s="48">
        <f t="shared" si="1"/>
        <v>0</v>
      </c>
      <c r="BM22" s="49">
        <f t="shared" si="2"/>
        <v>19.499999999999986</v>
      </c>
      <c r="BN22" s="63"/>
      <c r="BO22" s="66">
        <f>IF('492_Meal1'!BO22-'492_Meal1'!BJ22&gt;0,'492_Meal1'!BO22-'492_Meal1'!BJ22,0)</f>
        <v>0</v>
      </c>
      <c r="BP22" s="67">
        <f>'492_Meal1'!BP22-'492_Meal1'!BJ22</f>
        <v>38.999999999999972</v>
      </c>
    </row>
    <row r="23" spans="1:68" x14ac:dyDescent="0.3">
      <c r="A23" s="87"/>
      <c r="B23" s="8" t="s">
        <v>84</v>
      </c>
      <c r="C23" s="20">
        <v>9.0000000000000011E-2</v>
      </c>
      <c r="D23" s="20">
        <v>3.6000000000000004E-2</v>
      </c>
      <c r="E23" s="20">
        <v>5.3999999999999999E-2</v>
      </c>
      <c r="F23" s="20">
        <v>0.9900000000000001</v>
      </c>
      <c r="G23" s="20">
        <v>0</v>
      </c>
      <c r="H23" s="20">
        <v>9.0000000000000011E-2</v>
      </c>
      <c r="I23" s="20">
        <v>3.6000000000000004E-2</v>
      </c>
      <c r="J23" s="20">
        <v>3.6000000000000004E-2</v>
      </c>
      <c r="K23" s="20">
        <v>0</v>
      </c>
      <c r="L23" s="20">
        <v>1.8000000000000002E-2</v>
      </c>
      <c r="M23" s="20">
        <v>5.3999999999999999E-2</v>
      </c>
      <c r="N23" s="20">
        <v>1.1700000000000002</v>
      </c>
      <c r="O23" s="20">
        <v>0</v>
      </c>
      <c r="P23" s="20">
        <v>0</v>
      </c>
      <c r="Q23" s="20">
        <v>0</v>
      </c>
      <c r="R23" s="20">
        <v>0</v>
      </c>
      <c r="S23" s="20">
        <v>1.8000000000000002E-2</v>
      </c>
      <c r="T23" s="20">
        <v>1.08</v>
      </c>
      <c r="U23" s="20">
        <v>0.18000000000000002</v>
      </c>
      <c r="V23" s="20">
        <v>1.8000000000000002E-2</v>
      </c>
      <c r="W23" s="20">
        <v>0</v>
      </c>
      <c r="X23" s="20">
        <v>1.8000000000000002E-2</v>
      </c>
      <c r="Y23" s="20">
        <v>1.08</v>
      </c>
      <c r="Z23" s="20">
        <v>0.315</v>
      </c>
      <c r="AA23" s="20">
        <v>0</v>
      </c>
      <c r="AB23" s="20">
        <v>1.8000000000000002E-2</v>
      </c>
      <c r="AC23" s="20">
        <v>1.8000000000000002E-2</v>
      </c>
      <c r="AD23" s="20">
        <v>0</v>
      </c>
      <c r="AE23" s="20">
        <v>0</v>
      </c>
      <c r="AF23" s="20">
        <v>1.8000000000000002E-2</v>
      </c>
      <c r="AG23" s="20">
        <v>5.3999999999999999E-2</v>
      </c>
      <c r="AH23" s="20">
        <v>0</v>
      </c>
      <c r="AI23" s="20">
        <v>1.8000000000000002E-2</v>
      </c>
      <c r="AJ23" s="20">
        <v>7.2000000000000008E-2</v>
      </c>
      <c r="AK23" s="20">
        <v>0</v>
      </c>
      <c r="AL23" s="20">
        <v>1.8000000000000002E-2</v>
      </c>
      <c r="AM23" s="20">
        <v>5.3999999999999999E-2</v>
      </c>
      <c r="AN23" s="20">
        <v>0.27</v>
      </c>
      <c r="AO23" s="20">
        <v>0</v>
      </c>
      <c r="AP23" s="20">
        <v>9.0000000000000011E-2</v>
      </c>
      <c r="AQ23" s="20">
        <v>0</v>
      </c>
      <c r="AR23" s="20">
        <v>0</v>
      </c>
      <c r="AS23" s="20">
        <v>1.8000000000000002E-2</v>
      </c>
      <c r="AT23" s="20">
        <v>3.6000000000000004E-2</v>
      </c>
      <c r="AU23" s="20">
        <v>1.8000000000000002E-2</v>
      </c>
      <c r="AV23" s="20">
        <v>0</v>
      </c>
      <c r="AW23" s="20">
        <v>1.8000000000000002E-2</v>
      </c>
      <c r="AX23" s="20">
        <v>0</v>
      </c>
      <c r="AY23" s="20">
        <v>1.8000000000000002E-2</v>
      </c>
      <c r="AZ23" s="20">
        <v>3.6000000000000004E-2</v>
      </c>
      <c r="BA23" s="20">
        <v>0</v>
      </c>
      <c r="BB23" s="20">
        <v>1.8000000000000002E-2</v>
      </c>
      <c r="BC23" s="20">
        <v>0</v>
      </c>
      <c r="BD23" s="20">
        <v>0</v>
      </c>
      <c r="BE23" s="20">
        <v>0</v>
      </c>
      <c r="BF23" s="20">
        <v>0</v>
      </c>
      <c r="BG23" s="24">
        <v>0</v>
      </c>
      <c r="BI23" s="8" t="s">
        <v>84</v>
      </c>
      <c r="BJ23" s="30">
        <f t="shared" si="0"/>
        <v>0</v>
      </c>
      <c r="BK23" s="12" t="s">
        <v>74</v>
      </c>
      <c r="BL23" s="48">
        <f t="shared" si="1"/>
        <v>0</v>
      </c>
      <c r="BM23" s="49">
        <f t="shared" si="2"/>
        <v>1.1149447421394303</v>
      </c>
      <c r="BN23" s="63"/>
      <c r="BO23" s="66">
        <f>IF('492_Meal1'!BO23-'492_Meal1'!BJ23&gt;0,'492_Meal1'!BO23-'492_Meal1'!BJ23,0)</f>
        <v>0</v>
      </c>
      <c r="BP23" s="67">
        <f>'492_Meal1'!BP23-'492_Meal1'!BJ23</f>
        <v>2.2298894842788606</v>
      </c>
    </row>
    <row r="24" spans="1:68" x14ac:dyDescent="0.3">
      <c r="A24" s="87"/>
      <c r="B24" s="8" t="s">
        <v>85</v>
      </c>
      <c r="C24" s="20">
        <v>13.5</v>
      </c>
      <c r="D24" s="20">
        <v>171</v>
      </c>
      <c r="E24" s="20">
        <v>198.00000000000003</v>
      </c>
      <c r="F24" s="20">
        <v>9</v>
      </c>
      <c r="G24" s="20">
        <v>90</v>
      </c>
      <c r="H24" s="20">
        <v>13.5</v>
      </c>
      <c r="I24" s="20">
        <v>9</v>
      </c>
      <c r="J24" s="20">
        <v>9</v>
      </c>
      <c r="K24" s="20">
        <v>62.999999999999993</v>
      </c>
      <c r="L24" s="20">
        <v>7.2</v>
      </c>
      <c r="M24" s="20">
        <v>5.3999999999999995</v>
      </c>
      <c r="N24" s="20">
        <v>5.3999999999999995</v>
      </c>
      <c r="O24" s="20">
        <v>1.8</v>
      </c>
      <c r="P24" s="20">
        <v>18</v>
      </c>
      <c r="Q24" s="20">
        <v>40.5</v>
      </c>
      <c r="R24" s="20">
        <v>27</v>
      </c>
      <c r="S24" s="20">
        <v>9</v>
      </c>
      <c r="T24" s="20">
        <v>27</v>
      </c>
      <c r="U24" s="20">
        <v>36</v>
      </c>
      <c r="V24" s="20">
        <v>7.2</v>
      </c>
      <c r="W24" s="20">
        <v>3.6</v>
      </c>
      <c r="X24" s="20">
        <v>13.5</v>
      </c>
      <c r="Y24" s="20">
        <v>72</v>
      </c>
      <c r="Z24" s="20">
        <v>90</v>
      </c>
      <c r="AA24" s="20">
        <v>1.8</v>
      </c>
      <c r="AB24" s="20">
        <v>40.5</v>
      </c>
      <c r="AC24" s="20">
        <v>216</v>
      </c>
      <c r="AD24" s="20">
        <v>36</v>
      </c>
      <c r="AE24" s="20">
        <v>31.499999999999996</v>
      </c>
      <c r="AF24" s="20">
        <v>117</v>
      </c>
      <c r="AG24" s="20">
        <v>13.5</v>
      </c>
      <c r="AH24" s="20">
        <v>9</v>
      </c>
      <c r="AI24" s="20">
        <v>45</v>
      </c>
      <c r="AJ24" s="20">
        <v>9</v>
      </c>
      <c r="AK24" s="20">
        <v>144</v>
      </c>
      <c r="AL24" s="20">
        <v>13.5</v>
      </c>
      <c r="AM24" s="20">
        <v>40.5</v>
      </c>
      <c r="AN24" s="20">
        <v>22.5</v>
      </c>
      <c r="AO24" s="20">
        <v>0</v>
      </c>
      <c r="AP24" s="20">
        <v>0</v>
      </c>
      <c r="AQ24" s="20">
        <v>1.8</v>
      </c>
      <c r="AR24" s="20">
        <v>0</v>
      </c>
      <c r="AS24" s="20">
        <v>0</v>
      </c>
      <c r="AT24" s="20">
        <v>0</v>
      </c>
      <c r="AU24" s="20">
        <v>0</v>
      </c>
      <c r="AV24" s="20">
        <v>1.8</v>
      </c>
      <c r="AW24" s="20">
        <v>0</v>
      </c>
      <c r="AX24" s="20">
        <v>5.3999999999999995</v>
      </c>
      <c r="AY24" s="20">
        <v>0</v>
      </c>
      <c r="AZ24" s="20">
        <v>3.6</v>
      </c>
      <c r="BA24" s="20">
        <v>1.8</v>
      </c>
      <c r="BB24" s="20">
        <v>1.8</v>
      </c>
      <c r="BC24" s="20">
        <v>0</v>
      </c>
      <c r="BD24" s="20">
        <v>0</v>
      </c>
      <c r="BE24" s="20">
        <v>0</v>
      </c>
      <c r="BF24" s="20">
        <v>0</v>
      </c>
      <c r="BG24" s="24">
        <v>0</v>
      </c>
      <c r="BI24" s="8" t="s">
        <v>85</v>
      </c>
      <c r="BJ24" s="30">
        <f t="shared" si="0"/>
        <v>151.27266193512165</v>
      </c>
      <c r="BK24" s="12" t="s">
        <v>74</v>
      </c>
      <c r="BL24" s="48">
        <f t="shared" si="1"/>
        <v>0</v>
      </c>
      <c r="BM24" s="49">
        <f t="shared" si="2"/>
        <v>901.60618514211774</v>
      </c>
      <c r="BN24" s="63"/>
      <c r="BO24" s="66">
        <f>IF('492_Meal1'!BO24-'492_Meal1'!BJ24&gt;0,'492_Meal1'!BO24-'492_Meal1'!BJ24,0)</f>
        <v>0</v>
      </c>
      <c r="BP24" s="67">
        <f>'492_Meal1'!BP24-'492_Meal1'!BJ24</f>
        <v>1803.2123702842355</v>
      </c>
    </row>
    <row r="25" spans="1:68" x14ac:dyDescent="0.3">
      <c r="A25" s="87"/>
      <c r="B25" s="8" t="s">
        <v>86</v>
      </c>
      <c r="C25" s="20">
        <v>26</v>
      </c>
      <c r="D25" s="20">
        <v>26</v>
      </c>
      <c r="E25" s="20">
        <v>78</v>
      </c>
      <c r="F25" s="20">
        <v>26</v>
      </c>
      <c r="G25" s="20">
        <v>26</v>
      </c>
      <c r="H25" s="20">
        <v>52</v>
      </c>
      <c r="I25" s="20">
        <v>26</v>
      </c>
      <c r="J25" s="20">
        <v>52</v>
      </c>
      <c r="K25" s="20">
        <v>52</v>
      </c>
      <c r="L25" s="20">
        <v>26</v>
      </c>
      <c r="M25" s="20">
        <v>26</v>
      </c>
      <c r="N25" s="20">
        <v>26</v>
      </c>
      <c r="O25" s="20">
        <v>0</v>
      </c>
      <c r="P25" s="20">
        <v>52</v>
      </c>
      <c r="Q25" s="20">
        <v>26</v>
      </c>
      <c r="R25" s="20">
        <v>26</v>
      </c>
      <c r="S25" s="20">
        <v>0</v>
      </c>
      <c r="T25" s="20">
        <v>52</v>
      </c>
      <c r="U25" s="20">
        <v>26</v>
      </c>
      <c r="V25" s="20">
        <v>26</v>
      </c>
      <c r="W25" s="20">
        <v>0</v>
      </c>
      <c r="X25" s="20">
        <v>0</v>
      </c>
      <c r="Y25" s="20">
        <v>26</v>
      </c>
      <c r="Z25" s="20">
        <v>52</v>
      </c>
      <c r="AA25" s="20">
        <v>26</v>
      </c>
      <c r="AB25" s="20">
        <v>26</v>
      </c>
      <c r="AC25" s="20">
        <v>52</v>
      </c>
      <c r="AD25" s="20">
        <v>26</v>
      </c>
      <c r="AE25" s="20">
        <v>0</v>
      </c>
      <c r="AF25" s="20">
        <v>78</v>
      </c>
      <c r="AG25" s="20">
        <v>0</v>
      </c>
      <c r="AH25" s="20">
        <v>26</v>
      </c>
      <c r="AI25" s="20">
        <v>26</v>
      </c>
      <c r="AJ25" s="20">
        <v>0</v>
      </c>
      <c r="AK25" s="20">
        <v>26</v>
      </c>
      <c r="AL25" s="20">
        <v>26</v>
      </c>
      <c r="AM25" s="20">
        <v>52</v>
      </c>
      <c r="AN25" s="20">
        <v>26</v>
      </c>
      <c r="AO25" s="20">
        <v>0</v>
      </c>
      <c r="AP25" s="20">
        <v>104</v>
      </c>
      <c r="AQ25" s="20">
        <v>26</v>
      </c>
      <c r="AR25" s="20">
        <v>26</v>
      </c>
      <c r="AS25" s="20">
        <v>26</v>
      </c>
      <c r="AT25" s="20">
        <v>26</v>
      </c>
      <c r="AU25" s="20">
        <v>78</v>
      </c>
      <c r="AV25" s="20">
        <v>130</v>
      </c>
      <c r="AW25" s="20">
        <v>52</v>
      </c>
      <c r="AX25" s="20">
        <v>78</v>
      </c>
      <c r="AY25" s="20">
        <v>0</v>
      </c>
      <c r="AZ25" s="20">
        <v>78</v>
      </c>
      <c r="BA25" s="20">
        <v>0</v>
      </c>
      <c r="BB25" s="20">
        <v>26</v>
      </c>
      <c r="BC25" s="20">
        <v>0</v>
      </c>
      <c r="BD25" s="20">
        <v>0</v>
      </c>
      <c r="BE25" s="20">
        <v>0</v>
      </c>
      <c r="BF25" s="20">
        <v>0</v>
      </c>
      <c r="BG25" s="24">
        <v>0</v>
      </c>
      <c r="BI25" s="8" t="s">
        <v>86</v>
      </c>
      <c r="BJ25" s="30">
        <f t="shared" si="0"/>
        <v>209.99999999999994</v>
      </c>
      <c r="BK25" s="12" t="s">
        <v>74</v>
      </c>
      <c r="BL25" s="48">
        <f t="shared" si="1"/>
        <v>210</v>
      </c>
      <c r="BM25" s="49">
        <f t="shared" si="2"/>
        <v>1110</v>
      </c>
      <c r="BN25" s="63"/>
      <c r="BO25" s="66">
        <f>IF('492_Meal1'!BO25-'492_Meal1'!BJ25&gt;0,'492_Meal1'!BO25-'492_Meal1'!BJ25,0)</f>
        <v>420</v>
      </c>
      <c r="BP25" s="67">
        <f>'492_Meal1'!BP25-'492_Meal1'!BJ25</f>
        <v>2220</v>
      </c>
    </row>
    <row r="26" spans="1:68" ht="15" thickBot="1" x14ac:dyDescent="0.35">
      <c r="A26" s="87"/>
      <c r="B26" s="9" t="s">
        <v>87</v>
      </c>
      <c r="C26" s="10">
        <v>0.36</v>
      </c>
      <c r="D26" s="10">
        <v>0.72</v>
      </c>
      <c r="E26" s="10">
        <v>1.08</v>
      </c>
      <c r="F26" s="10">
        <v>0.36</v>
      </c>
      <c r="G26" s="10">
        <v>0.36</v>
      </c>
      <c r="H26" s="10">
        <v>0.36</v>
      </c>
      <c r="I26" s="10">
        <v>0.36</v>
      </c>
      <c r="J26" s="10">
        <v>0.36</v>
      </c>
      <c r="K26" s="10">
        <v>0.36</v>
      </c>
      <c r="L26" s="10">
        <v>0.36</v>
      </c>
      <c r="M26" s="10">
        <v>0.36</v>
      </c>
      <c r="N26" s="10">
        <v>0.72</v>
      </c>
      <c r="O26" s="10">
        <v>0.36</v>
      </c>
      <c r="P26" s="10">
        <v>0.72</v>
      </c>
      <c r="Q26" s="10">
        <v>1.08</v>
      </c>
      <c r="R26" s="10">
        <v>0.36</v>
      </c>
      <c r="S26" s="10">
        <v>0.36</v>
      </c>
      <c r="T26" s="10">
        <v>0.72</v>
      </c>
      <c r="U26" s="10">
        <v>0.72</v>
      </c>
      <c r="V26" s="10">
        <v>0.36</v>
      </c>
      <c r="W26" s="10">
        <v>0.36</v>
      </c>
      <c r="X26" s="10">
        <v>0.36</v>
      </c>
      <c r="Y26" s="10">
        <v>0.36</v>
      </c>
      <c r="Z26" s="10">
        <v>0</v>
      </c>
      <c r="AA26" s="10">
        <v>0</v>
      </c>
      <c r="AB26" s="10">
        <v>0.36</v>
      </c>
      <c r="AC26" s="10">
        <v>0.36</v>
      </c>
      <c r="AD26" s="10">
        <v>0</v>
      </c>
      <c r="AE26" s="10">
        <v>0</v>
      </c>
      <c r="AF26" s="10">
        <v>0</v>
      </c>
      <c r="AG26" s="10">
        <v>0.36</v>
      </c>
      <c r="AH26" s="10">
        <v>0</v>
      </c>
      <c r="AI26" s="10">
        <v>0.36</v>
      </c>
      <c r="AJ26" s="10">
        <v>0.36</v>
      </c>
      <c r="AK26" s="10">
        <v>0.36</v>
      </c>
      <c r="AL26" s="10">
        <v>0.36</v>
      </c>
      <c r="AM26" s="10">
        <v>0</v>
      </c>
      <c r="AN26" s="10">
        <v>0.72</v>
      </c>
      <c r="AO26" s="10">
        <v>0</v>
      </c>
      <c r="AP26" s="10">
        <v>5.3999999999999995</v>
      </c>
      <c r="AQ26" s="10">
        <v>0.36</v>
      </c>
      <c r="AR26" s="10">
        <v>0</v>
      </c>
      <c r="AS26" s="10">
        <v>1.08</v>
      </c>
      <c r="AT26" s="10">
        <v>1.08</v>
      </c>
      <c r="AU26" s="10">
        <v>0.36</v>
      </c>
      <c r="AV26" s="10">
        <v>0.72</v>
      </c>
      <c r="AW26" s="10">
        <v>0.36</v>
      </c>
      <c r="AX26" s="10">
        <v>8.1</v>
      </c>
      <c r="AY26" s="10">
        <v>0.36</v>
      </c>
      <c r="AZ26" s="10">
        <v>1.8</v>
      </c>
      <c r="BA26" s="10">
        <v>0.36</v>
      </c>
      <c r="BB26" s="10">
        <v>0.72</v>
      </c>
      <c r="BC26" s="10">
        <v>0</v>
      </c>
      <c r="BD26" s="10">
        <v>0</v>
      </c>
      <c r="BE26" s="10">
        <v>0</v>
      </c>
      <c r="BF26" s="10">
        <v>0</v>
      </c>
      <c r="BG26" s="25">
        <v>0</v>
      </c>
      <c r="BI26" s="59" t="s">
        <v>87</v>
      </c>
      <c r="BJ26" s="31">
        <f t="shared" si="0"/>
        <v>6.8284882211906304</v>
      </c>
      <c r="BK26" s="12" t="s">
        <v>74</v>
      </c>
      <c r="BL26" s="48">
        <f t="shared" si="1"/>
        <v>1.5920160206996901</v>
      </c>
      <c r="BM26" s="49">
        <f t="shared" si="2"/>
        <v>19.592016020699688</v>
      </c>
      <c r="BN26" s="63"/>
      <c r="BO26" s="68">
        <f>IF('492_Meal1'!BO26-'492_Meal1'!BJ26&gt;0,'492_Meal1'!BO26-'492_Meal1'!BJ26,0)</f>
        <v>3.1840320413993801</v>
      </c>
      <c r="BP26" s="69">
        <f>'492_Meal1'!BP26-'492_Meal1'!BJ26</f>
        <v>39.184032041399377</v>
      </c>
    </row>
    <row r="27" spans="1:68" ht="15" thickBot="1" x14ac:dyDescent="0.35">
      <c r="A27" s="23"/>
      <c r="B27" s="22" t="s">
        <v>88</v>
      </c>
      <c r="C27" s="20">
        <f>'492_Meal1'!C27</f>
        <v>0</v>
      </c>
      <c r="D27" s="20">
        <f>'492_Meal1'!D27</f>
        <v>0</v>
      </c>
      <c r="E27" s="20">
        <f>'492_Meal1'!E27</f>
        <v>0</v>
      </c>
      <c r="F27" s="20">
        <f>'492_Meal1'!F27</f>
        <v>0</v>
      </c>
      <c r="G27" s="20">
        <f>'492_Meal1'!G27</f>
        <v>0</v>
      </c>
      <c r="H27" s="20">
        <f>'492_Meal1'!H27</f>
        <v>0</v>
      </c>
      <c r="I27" s="20">
        <f>'492_Meal1'!I27</f>
        <v>0</v>
      </c>
      <c r="J27" s="20">
        <f>'492_Meal1'!J27</f>
        <v>0</v>
      </c>
      <c r="K27" s="20">
        <f>'492_Meal1'!K27</f>
        <v>0</v>
      </c>
      <c r="L27" s="20">
        <f>'492_Meal1'!L27</f>
        <v>1</v>
      </c>
      <c r="M27" s="20">
        <f>'492_Meal1'!M27</f>
        <v>0</v>
      </c>
      <c r="N27" s="20">
        <f>'492_Meal1'!N27</f>
        <v>0</v>
      </c>
      <c r="O27" s="20">
        <f>'492_Meal1'!O27</f>
        <v>0</v>
      </c>
      <c r="P27" s="20">
        <f>'492_Meal1'!P27</f>
        <v>0</v>
      </c>
      <c r="Q27" s="20">
        <f>'492_Meal1'!Q27</f>
        <v>0</v>
      </c>
      <c r="R27" s="20">
        <f>'492_Meal1'!R27</f>
        <v>0</v>
      </c>
      <c r="S27" s="20">
        <f>'492_Meal1'!S27</f>
        <v>0</v>
      </c>
      <c r="T27" s="20">
        <f>'492_Meal1'!T27</f>
        <v>1</v>
      </c>
      <c r="U27" s="20">
        <f>'492_Meal1'!U27</f>
        <v>0</v>
      </c>
      <c r="V27" s="20">
        <f>'492_Meal1'!V27</f>
        <v>0</v>
      </c>
      <c r="W27" s="20">
        <f>'492_Meal1'!W27</f>
        <v>0</v>
      </c>
      <c r="X27" s="20">
        <f>'492_Meal1'!X27</f>
        <v>0</v>
      </c>
      <c r="Y27" s="20">
        <f>'492_Meal1'!Y27</f>
        <v>0</v>
      </c>
      <c r="Z27" s="20">
        <f>'492_Meal1'!Z27</f>
        <v>0</v>
      </c>
      <c r="AA27" s="20">
        <f>'492_Meal1'!AA27</f>
        <v>0</v>
      </c>
      <c r="AB27" s="20">
        <f>'492_Meal1'!AB27</f>
        <v>0</v>
      </c>
      <c r="AC27" s="20">
        <f>'492_Meal1'!AC27</f>
        <v>0</v>
      </c>
      <c r="AD27" s="20">
        <f>'492_Meal1'!AD27</f>
        <v>0</v>
      </c>
      <c r="AE27" s="20">
        <f>'492_Meal1'!AE27</f>
        <v>0</v>
      </c>
      <c r="AF27" s="20">
        <f>'492_Meal1'!AF27</f>
        <v>1</v>
      </c>
      <c r="AG27" s="20">
        <f>'492_Meal1'!AG27</f>
        <v>0</v>
      </c>
      <c r="AH27" s="20">
        <f>'492_Meal1'!AH27</f>
        <v>0</v>
      </c>
      <c r="AI27" s="20">
        <f>'492_Meal1'!AI27</f>
        <v>0</v>
      </c>
      <c r="AJ27" s="20">
        <f>'492_Meal1'!AJ27</f>
        <v>0</v>
      </c>
      <c r="AK27" s="20">
        <f>'492_Meal1'!AK27</f>
        <v>0</v>
      </c>
      <c r="AL27" s="20">
        <f>'492_Meal1'!AL27</f>
        <v>0</v>
      </c>
      <c r="AM27" s="20">
        <f>'492_Meal1'!AM27</f>
        <v>0</v>
      </c>
      <c r="AN27" s="20">
        <f>'492_Meal1'!AN27</f>
        <v>0</v>
      </c>
      <c r="AO27" s="20">
        <f>'492_Meal1'!AO27</f>
        <v>1</v>
      </c>
      <c r="AP27" s="20">
        <f>'492_Meal1'!AP27</f>
        <v>1</v>
      </c>
      <c r="AQ27" s="20">
        <f>'492_Meal1'!AQ27</f>
        <v>0</v>
      </c>
      <c r="AR27" s="20">
        <f>'492_Meal1'!AR27</f>
        <v>0</v>
      </c>
      <c r="AS27" s="20">
        <f>'492_Meal1'!AS27</f>
        <v>0</v>
      </c>
      <c r="AT27" s="20">
        <f>'492_Meal1'!AT27</f>
        <v>0</v>
      </c>
      <c r="AU27" s="20">
        <f>'492_Meal1'!AU27</f>
        <v>0</v>
      </c>
      <c r="AV27" s="20">
        <f>'492_Meal1'!AV27</f>
        <v>0</v>
      </c>
      <c r="AW27" s="20">
        <f>'492_Meal1'!AW27</f>
        <v>0</v>
      </c>
      <c r="AX27" s="20">
        <f>'492_Meal1'!AX27</f>
        <v>0</v>
      </c>
      <c r="AY27" s="20">
        <f>'492_Meal1'!AY27</f>
        <v>0</v>
      </c>
      <c r="AZ27" s="20">
        <f>'492_Meal1'!AZ27</f>
        <v>0</v>
      </c>
      <c r="BA27" s="20">
        <f>'492_Meal1'!BA27</f>
        <v>0</v>
      </c>
      <c r="BB27" s="20">
        <f>'492_Meal1'!BB27</f>
        <v>0</v>
      </c>
      <c r="BC27" s="20">
        <f>'492_Meal1'!BC27</f>
        <v>0</v>
      </c>
      <c r="BD27" s="20">
        <f>'492_Meal1'!BD27</f>
        <v>0</v>
      </c>
      <c r="BE27" s="20">
        <f>'492_Meal1'!BE27</f>
        <v>0</v>
      </c>
      <c r="BF27" s="20">
        <f>'492_Meal1'!BF27</f>
        <v>1</v>
      </c>
      <c r="BG27" s="24">
        <f>'492_Meal1'!BG27</f>
        <v>0</v>
      </c>
      <c r="BI27" s="20"/>
      <c r="BJ27" s="11">
        <f t="shared" si="0"/>
        <v>0</v>
      </c>
      <c r="BK27" s="12"/>
      <c r="BL27" s="14"/>
      <c r="BM27" s="15">
        <v>0</v>
      </c>
      <c r="BO27" s="27"/>
      <c r="BP27" s="27"/>
    </row>
    <row r="28" spans="1:68" ht="15" thickBot="1" x14ac:dyDescent="0.35">
      <c r="A28" s="23"/>
      <c r="B28" s="26" t="s">
        <v>88</v>
      </c>
      <c r="C28" s="10">
        <f>C12</f>
        <v>0</v>
      </c>
      <c r="D28" s="10">
        <f t="shared" ref="D28:BG28" si="3">D12</f>
        <v>0</v>
      </c>
      <c r="E28" s="10">
        <f t="shared" si="3"/>
        <v>0</v>
      </c>
      <c r="F28" s="10">
        <f t="shared" si="3"/>
        <v>0</v>
      </c>
      <c r="G28" s="10">
        <f t="shared" si="3"/>
        <v>0</v>
      </c>
      <c r="H28" s="10">
        <f t="shared" si="3"/>
        <v>0</v>
      </c>
      <c r="I28" s="10">
        <f t="shared" si="3"/>
        <v>0</v>
      </c>
      <c r="J28" s="10">
        <f t="shared" si="3"/>
        <v>0</v>
      </c>
      <c r="K28" s="10">
        <f t="shared" si="3"/>
        <v>2.2208379622430781</v>
      </c>
      <c r="L28" s="10">
        <f t="shared" si="3"/>
        <v>0</v>
      </c>
      <c r="M28" s="10">
        <f t="shared" si="3"/>
        <v>0</v>
      </c>
      <c r="N28" s="10">
        <f t="shared" si="3"/>
        <v>0</v>
      </c>
      <c r="O28" s="10">
        <f t="shared" si="3"/>
        <v>0</v>
      </c>
      <c r="P28" s="10">
        <f t="shared" si="3"/>
        <v>0</v>
      </c>
      <c r="Q28" s="10">
        <f t="shared" si="3"/>
        <v>3.0460892519285632E-3</v>
      </c>
      <c r="R28" s="10">
        <f t="shared" si="3"/>
        <v>0</v>
      </c>
      <c r="S28" s="10">
        <f t="shared" si="3"/>
        <v>0</v>
      </c>
      <c r="T28" s="10">
        <f t="shared" si="3"/>
        <v>0</v>
      </c>
      <c r="U28" s="10">
        <f t="shared" si="3"/>
        <v>0</v>
      </c>
      <c r="V28" s="10">
        <f t="shared" si="3"/>
        <v>0</v>
      </c>
      <c r="W28" s="10">
        <f t="shared" si="3"/>
        <v>0</v>
      </c>
      <c r="X28" s="10">
        <f t="shared" si="3"/>
        <v>0</v>
      </c>
      <c r="Y28" s="10">
        <f t="shared" si="3"/>
        <v>0</v>
      </c>
      <c r="Z28" s="10">
        <f t="shared" si="3"/>
        <v>0</v>
      </c>
      <c r="AA28" s="10">
        <f t="shared" si="3"/>
        <v>0</v>
      </c>
      <c r="AB28" s="10">
        <f t="shared" si="3"/>
        <v>0</v>
      </c>
      <c r="AC28" s="10">
        <f t="shared" si="3"/>
        <v>0</v>
      </c>
      <c r="AD28" s="10">
        <f t="shared" si="3"/>
        <v>0</v>
      </c>
      <c r="AE28" s="10">
        <f t="shared" si="3"/>
        <v>0</v>
      </c>
      <c r="AF28" s="10">
        <f t="shared" si="3"/>
        <v>0</v>
      </c>
      <c r="AG28" s="10">
        <f t="shared" si="3"/>
        <v>0</v>
      </c>
      <c r="AH28" s="10">
        <f t="shared" si="3"/>
        <v>0.80215250150117745</v>
      </c>
      <c r="AI28" s="10">
        <f t="shared" si="3"/>
        <v>0</v>
      </c>
      <c r="AJ28" s="10">
        <f t="shared" si="3"/>
        <v>0</v>
      </c>
      <c r="AK28" s="10">
        <f t="shared" si="3"/>
        <v>0</v>
      </c>
      <c r="AL28" s="10">
        <f t="shared" si="3"/>
        <v>0</v>
      </c>
      <c r="AM28" s="10">
        <f t="shared" si="3"/>
        <v>0</v>
      </c>
      <c r="AN28" s="10">
        <f t="shared" si="3"/>
        <v>0</v>
      </c>
      <c r="AO28" s="10">
        <f t="shared" si="3"/>
        <v>0</v>
      </c>
      <c r="AP28" s="10">
        <f t="shared" si="3"/>
        <v>0</v>
      </c>
      <c r="AQ28" s="10">
        <f t="shared" si="3"/>
        <v>0</v>
      </c>
      <c r="AR28" s="10">
        <f t="shared" si="3"/>
        <v>0.59830901413157545</v>
      </c>
      <c r="AS28" s="10">
        <f t="shared" si="3"/>
        <v>0</v>
      </c>
      <c r="AT28" s="10">
        <f t="shared" si="3"/>
        <v>0</v>
      </c>
      <c r="AU28" s="10">
        <f t="shared" si="3"/>
        <v>0</v>
      </c>
      <c r="AV28" s="10">
        <f t="shared" si="3"/>
        <v>0</v>
      </c>
      <c r="AW28" s="10">
        <f t="shared" si="3"/>
        <v>0</v>
      </c>
      <c r="AX28" s="10">
        <f t="shared" si="3"/>
        <v>0.74391318251741234</v>
      </c>
      <c r="AY28" s="10">
        <f t="shared" si="3"/>
        <v>0</v>
      </c>
      <c r="AZ28" s="10">
        <f t="shared" si="3"/>
        <v>0</v>
      </c>
      <c r="BA28" s="10">
        <f t="shared" si="3"/>
        <v>0</v>
      </c>
      <c r="BB28" s="10">
        <f t="shared" si="3"/>
        <v>0</v>
      </c>
      <c r="BC28" s="10">
        <f t="shared" si="3"/>
        <v>0</v>
      </c>
      <c r="BD28" s="10">
        <f t="shared" si="3"/>
        <v>0</v>
      </c>
      <c r="BE28" s="10">
        <f t="shared" si="3"/>
        <v>0.24755426092661728</v>
      </c>
      <c r="BF28" s="10">
        <f t="shared" si="3"/>
        <v>0</v>
      </c>
      <c r="BG28" s="25">
        <f t="shared" si="3"/>
        <v>0</v>
      </c>
    </row>
    <row r="29" spans="1:68" x14ac:dyDescent="0.3">
      <c r="A29" s="23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</row>
    <row r="32" spans="1:68" x14ac:dyDescent="0.3">
      <c r="J32" s="16"/>
      <c r="K32" s="16"/>
      <c r="L32" s="16"/>
      <c r="M32" s="16"/>
      <c r="N32" s="16"/>
    </row>
    <row r="33" spans="2:15" x14ac:dyDescent="0.3">
      <c r="J33" s="16"/>
      <c r="K33" s="16"/>
      <c r="L33" s="16"/>
      <c r="M33" s="16"/>
      <c r="N33" s="16"/>
    </row>
    <row r="34" spans="2:15" x14ac:dyDescent="0.3">
      <c r="J34" s="17"/>
      <c r="K34" s="16"/>
      <c r="L34" s="16"/>
      <c r="M34" s="16"/>
      <c r="N34" s="16"/>
    </row>
    <row r="35" spans="2:15" x14ac:dyDescent="0.3">
      <c r="J35" s="16"/>
      <c r="K35" s="16"/>
      <c r="L35" s="16"/>
      <c r="M35" s="16"/>
      <c r="N35" s="16"/>
    </row>
    <row r="36" spans="2:15" x14ac:dyDescent="0.3">
      <c r="J36" s="16"/>
      <c r="K36" s="16"/>
      <c r="L36" s="16"/>
      <c r="M36" s="16"/>
      <c r="N36" s="16"/>
    </row>
    <row r="37" spans="2:15" x14ac:dyDescent="0.3">
      <c r="J37" s="16"/>
      <c r="K37" s="16"/>
      <c r="L37" s="16"/>
      <c r="M37" s="16"/>
      <c r="N37" s="16"/>
    </row>
    <row r="38" spans="2:15" x14ac:dyDescent="0.3">
      <c r="J38" s="17"/>
      <c r="K38" s="16"/>
      <c r="L38" s="16"/>
      <c r="M38" s="16"/>
      <c r="N38" s="16"/>
    </row>
    <row r="39" spans="2:15" x14ac:dyDescent="0.3">
      <c r="J39" s="16"/>
      <c r="K39" s="16"/>
      <c r="L39" s="16"/>
      <c r="M39" s="16"/>
      <c r="N39" s="16"/>
    </row>
    <row r="40" spans="2:15" x14ac:dyDescent="0.3">
      <c r="J40" s="16"/>
      <c r="K40" s="16"/>
      <c r="L40" s="16"/>
      <c r="M40" s="16"/>
      <c r="N40" s="16"/>
    </row>
    <row r="41" spans="2:15" x14ac:dyDescent="0.3">
      <c r="J41" s="16"/>
      <c r="K41" s="16"/>
      <c r="L41" s="16"/>
      <c r="M41" s="16"/>
      <c r="N41" s="16"/>
    </row>
    <row r="42" spans="2:15" x14ac:dyDescent="0.3">
      <c r="J42" s="18"/>
      <c r="K42" s="18"/>
      <c r="L42" s="16"/>
      <c r="M42" s="19"/>
      <c r="N42" s="16"/>
    </row>
    <row r="43" spans="2:15" x14ac:dyDescent="0.3">
      <c r="J43" s="18"/>
      <c r="K43" s="18"/>
      <c r="L43" s="16"/>
      <c r="M43" s="19"/>
      <c r="N43" s="16"/>
    </row>
    <row r="44" spans="2:15" x14ac:dyDescent="0.3"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</row>
    <row r="45" spans="2:15" x14ac:dyDescent="0.3"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</row>
    <row r="46" spans="2:15" x14ac:dyDescent="0.3"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</row>
    <row r="47" spans="2:15" x14ac:dyDescent="0.3">
      <c r="B47" s="21"/>
      <c r="C47" s="27"/>
      <c r="D47" s="28"/>
      <c r="E47" s="27"/>
      <c r="F47" s="27"/>
      <c r="G47" s="16"/>
      <c r="H47" s="27"/>
      <c r="I47" s="27"/>
      <c r="J47" s="16"/>
      <c r="K47" s="16"/>
      <c r="L47" s="16"/>
      <c r="M47" s="16"/>
      <c r="N47" s="16"/>
      <c r="O47" s="16"/>
    </row>
    <row r="48" spans="2:15" x14ac:dyDescent="0.3"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</row>
    <row r="49" spans="2:15" x14ac:dyDescent="0.3"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</row>
    <row r="50" spans="2:15" x14ac:dyDescent="0.3"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</row>
    <row r="51" spans="2:15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</row>
  </sheetData>
  <mergeCells count="4">
    <mergeCell ref="BL11:BM11"/>
    <mergeCell ref="BO11:BP11"/>
    <mergeCell ref="A13:A26"/>
    <mergeCell ref="BI1:B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2DCAF-ADDE-4DDC-8D6B-C70D9D501F56}">
  <sheetPr>
    <tabColor theme="6" tint="0.39997558519241921"/>
  </sheetPr>
  <dimension ref="A1:BQ45"/>
  <sheetViews>
    <sheetView tabSelected="1" topLeftCell="B1" zoomScale="70" zoomScaleNormal="70" workbookViewId="0">
      <selection activeCell="M25" sqref="M25"/>
    </sheetView>
  </sheetViews>
  <sheetFormatPr defaultRowHeight="14.4" x14ac:dyDescent="0.3"/>
  <cols>
    <col min="1" max="1" width="4.5546875" customWidth="1"/>
    <col min="2" max="2" width="17.109375" bestFit="1" customWidth="1"/>
    <col min="3" max="59" width="9.77734375" customWidth="1"/>
    <col min="61" max="61" width="15.5546875" customWidth="1"/>
    <col min="62" max="62" width="13.88671875" customWidth="1"/>
    <col min="64" max="64" width="19.5546875" customWidth="1"/>
    <col min="65" max="65" width="19.6640625" customWidth="1"/>
    <col min="67" max="67" width="14.88671875" customWidth="1"/>
    <col min="68" max="68" width="17.44140625" customWidth="1"/>
    <col min="69" max="69" width="25.109375" customWidth="1"/>
  </cols>
  <sheetData>
    <row r="1" spans="1:69" ht="21" x14ac:dyDescent="0.4">
      <c r="C1" s="12"/>
      <c r="D1" s="12"/>
      <c r="E1" s="12"/>
      <c r="F1" s="12"/>
      <c r="G1" s="12"/>
      <c r="BI1" s="90" t="s">
        <v>0</v>
      </c>
      <c r="BJ1" s="91"/>
    </row>
    <row r="2" spans="1:69" ht="23.4" x14ac:dyDescent="0.45">
      <c r="B2" s="55" t="s">
        <v>91</v>
      </c>
      <c r="BI2" s="56" t="s">
        <v>2</v>
      </c>
      <c r="BJ2" s="93">
        <v>492</v>
      </c>
    </row>
    <row r="3" spans="1:69" ht="21.6" thickBot="1" x14ac:dyDescent="0.45">
      <c r="BI3" s="57" t="s">
        <v>3</v>
      </c>
      <c r="BJ3" s="58" t="s">
        <v>4</v>
      </c>
    </row>
    <row r="4" spans="1:69" x14ac:dyDescent="0.3">
      <c r="BI4" s="29"/>
      <c r="BJ4" s="6"/>
    </row>
    <row r="5" spans="1:69" x14ac:dyDescent="0.3">
      <c r="BI5" s="29"/>
      <c r="BJ5" s="6"/>
    </row>
    <row r="6" spans="1:69" x14ac:dyDescent="0.3">
      <c r="BI6" s="29"/>
      <c r="BJ6" s="6"/>
    </row>
    <row r="7" spans="1:69" ht="21.6" thickBot="1" x14ac:dyDescent="0.45">
      <c r="BI7" s="6"/>
      <c r="BJ7" s="6"/>
      <c r="BO7" s="71" t="s">
        <v>92</v>
      </c>
    </row>
    <row r="8" spans="1:69" ht="21.6" thickBot="1" x14ac:dyDescent="0.45">
      <c r="BI8" s="36" t="s">
        <v>5</v>
      </c>
      <c r="BJ8" s="60">
        <f>SUMPRODUCT(C11:BG11,C12:BG12)</f>
        <v>6.3605444561596363</v>
      </c>
      <c r="BO8" s="61">
        <f>BJ8+'492_Meal2'!BJ8+'492_Meal1'!BJ8</f>
        <v>13.14301921267716</v>
      </c>
    </row>
    <row r="9" spans="1:69" ht="15" thickBot="1" x14ac:dyDescent="0.35"/>
    <row r="10" spans="1:69" ht="15" thickBot="1" x14ac:dyDescent="0.35">
      <c r="B10" s="13" t="s">
        <v>7</v>
      </c>
      <c r="C10" s="1" t="s">
        <v>8</v>
      </c>
      <c r="D10" s="1" t="s">
        <v>9</v>
      </c>
      <c r="E10" s="1" t="s">
        <v>10</v>
      </c>
      <c r="F10" s="1" t="s">
        <v>11</v>
      </c>
      <c r="G10" s="1" t="s">
        <v>12</v>
      </c>
      <c r="H10" s="1" t="s">
        <v>13</v>
      </c>
      <c r="I10" s="1" t="s">
        <v>14</v>
      </c>
      <c r="J10" s="1" t="s">
        <v>15</v>
      </c>
      <c r="K10" s="1" t="s">
        <v>16</v>
      </c>
      <c r="L10" s="1" t="s">
        <v>17</v>
      </c>
      <c r="M10" s="1" t="s">
        <v>18</v>
      </c>
      <c r="N10" s="1" t="s">
        <v>19</v>
      </c>
      <c r="O10" s="1" t="s">
        <v>20</v>
      </c>
      <c r="P10" s="1" t="s">
        <v>21</v>
      </c>
      <c r="Q10" s="1" t="s">
        <v>22</v>
      </c>
      <c r="R10" s="1" t="s">
        <v>23</v>
      </c>
      <c r="S10" s="1" t="s">
        <v>24</v>
      </c>
      <c r="T10" s="1" t="s">
        <v>25</v>
      </c>
      <c r="U10" s="1" t="s">
        <v>26</v>
      </c>
      <c r="V10" s="1" t="s">
        <v>27</v>
      </c>
      <c r="W10" s="1" t="s">
        <v>28</v>
      </c>
      <c r="X10" s="1" t="s">
        <v>29</v>
      </c>
      <c r="Y10" s="1" t="s">
        <v>30</v>
      </c>
      <c r="Z10" s="1" t="s">
        <v>31</v>
      </c>
      <c r="AA10" s="1" t="s">
        <v>32</v>
      </c>
      <c r="AB10" s="1" t="s">
        <v>33</v>
      </c>
      <c r="AC10" s="1" t="s">
        <v>34</v>
      </c>
      <c r="AD10" s="1" t="s">
        <v>35</v>
      </c>
      <c r="AE10" s="1" t="s">
        <v>36</v>
      </c>
      <c r="AF10" s="1" t="s">
        <v>37</v>
      </c>
      <c r="AG10" s="1" t="s">
        <v>38</v>
      </c>
      <c r="AH10" s="1" t="s">
        <v>39</v>
      </c>
      <c r="AI10" s="1" t="s">
        <v>40</v>
      </c>
      <c r="AJ10" s="1" t="s">
        <v>41</v>
      </c>
      <c r="AK10" s="1" t="s">
        <v>42</v>
      </c>
      <c r="AL10" s="1" t="s">
        <v>43</v>
      </c>
      <c r="AM10" s="1" t="s">
        <v>44</v>
      </c>
      <c r="AN10" s="1" t="s">
        <v>45</v>
      </c>
      <c r="AO10" s="1" t="s">
        <v>46</v>
      </c>
      <c r="AP10" s="1" t="s">
        <v>47</v>
      </c>
      <c r="AQ10" s="1" t="s">
        <v>48</v>
      </c>
      <c r="AR10" s="1" t="s">
        <v>49</v>
      </c>
      <c r="AS10" s="1" t="s">
        <v>50</v>
      </c>
      <c r="AT10" s="1" t="s">
        <v>51</v>
      </c>
      <c r="AU10" s="1" t="s">
        <v>52</v>
      </c>
      <c r="AV10" s="1" t="s">
        <v>53</v>
      </c>
      <c r="AW10" s="1" t="s">
        <v>54</v>
      </c>
      <c r="AX10" s="1" t="s">
        <v>55</v>
      </c>
      <c r="AY10" s="1" t="s">
        <v>56</v>
      </c>
      <c r="AZ10" s="1" t="s">
        <v>57</v>
      </c>
      <c r="BA10" s="1" t="s">
        <v>58</v>
      </c>
      <c r="BB10" s="1" t="s">
        <v>59</v>
      </c>
      <c r="BC10" s="1" t="s">
        <v>60</v>
      </c>
      <c r="BD10" s="1" t="s">
        <v>61</v>
      </c>
      <c r="BE10" s="1" t="s">
        <v>62</v>
      </c>
      <c r="BF10" s="1" t="s">
        <v>63</v>
      </c>
      <c r="BG10" s="2" t="s">
        <v>64</v>
      </c>
    </row>
    <row r="11" spans="1:69" ht="15" thickBot="1" x14ac:dyDescent="0.35">
      <c r="B11" s="8" t="s">
        <v>65</v>
      </c>
      <c r="C11" s="3">
        <v>4.1850000000000005</v>
      </c>
      <c r="D11" s="4">
        <v>1.18252</v>
      </c>
      <c r="E11" s="4">
        <v>3.29</v>
      </c>
      <c r="F11" s="4">
        <v>0.31122</v>
      </c>
      <c r="G11" s="4">
        <v>0.69201000000000001</v>
      </c>
      <c r="H11" s="4">
        <v>2.99</v>
      </c>
      <c r="I11" s="4">
        <v>0.32571</v>
      </c>
      <c r="J11" s="4">
        <v>0.56025000000000003</v>
      </c>
      <c r="K11" s="4">
        <v>0.22596000000000002</v>
      </c>
      <c r="L11" s="4">
        <v>0.19975000000000001</v>
      </c>
      <c r="M11" s="4">
        <v>0.57850000000000001</v>
      </c>
      <c r="N11" s="4">
        <v>1.25</v>
      </c>
      <c r="O11" s="4">
        <v>0.74315294117647057</v>
      </c>
      <c r="P11" s="4">
        <v>0.44252000000000002</v>
      </c>
      <c r="Q11" s="4">
        <v>3.6852000000000003E-2</v>
      </c>
      <c r="R11" s="4">
        <v>0.42415000000000003</v>
      </c>
      <c r="S11" s="4">
        <v>0.8872941176470589</v>
      </c>
      <c r="T11" s="4">
        <v>0.47449999999999998</v>
      </c>
      <c r="U11" s="4">
        <v>0.57855000000000001</v>
      </c>
      <c r="V11" s="4">
        <v>1.69</v>
      </c>
      <c r="W11" s="4">
        <v>0.66</v>
      </c>
      <c r="X11" s="4">
        <v>0.50274000000000008</v>
      </c>
      <c r="Y11" s="4">
        <v>134</v>
      </c>
      <c r="Z11" s="4">
        <v>1.2150458715596331</v>
      </c>
      <c r="AA11" s="4">
        <v>1.76274</v>
      </c>
      <c r="AB11" s="4">
        <v>0.57486000000000004</v>
      </c>
      <c r="AC11" s="4">
        <v>2.5</v>
      </c>
      <c r="AD11" s="4">
        <v>1</v>
      </c>
      <c r="AE11" s="4">
        <v>0.66933000000000009</v>
      </c>
      <c r="AF11" s="4">
        <v>0.69</v>
      </c>
      <c r="AG11" s="4">
        <v>1.50528</v>
      </c>
      <c r="AH11" s="4">
        <v>0.99434000000000011</v>
      </c>
      <c r="AI11" s="4">
        <v>1.645</v>
      </c>
      <c r="AJ11" s="4">
        <v>2.7149800000000002</v>
      </c>
      <c r="AK11" s="4">
        <v>9.9901199999999992</v>
      </c>
      <c r="AL11" s="4">
        <v>1.3356000000000001</v>
      </c>
      <c r="AM11" s="4">
        <v>1.3858571428571429</v>
      </c>
      <c r="AN11" s="4">
        <v>0.6412000000000001</v>
      </c>
      <c r="AO11" s="4">
        <v>0.75516000000000005</v>
      </c>
      <c r="AP11" s="4">
        <v>1.42632</v>
      </c>
      <c r="AQ11" s="4">
        <v>11.592000000000001</v>
      </c>
      <c r="AR11" s="4">
        <v>0.54600000000000004</v>
      </c>
      <c r="AS11" s="4">
        <v>4.3680000000000003</v>
      </c>
      <c r="AT11" s="4">
        <v>6.2030769230769227</v>
      </c>
      <c r="AU11" s="4">
        <v>28.32</v>
      </c>
      <c r="AV11" s="4">
        <v>6.7900000000000009</v>
      </c>
      <c r="AW11" s="4">
        <v>4.0019999999999998</v>
      </c>
      <c r="AX11" s="4">
        <v>2.1823200000000003</v>
      </c>
      <c r="AY11" s="4">
        <v>1.4</v>
      </c>
      <c r="AZ11" s="4">
        <v>4.7039999999999997</v>
      </c>
      <c r="BA11" s="4">
        <v>2.9391600000000002</v>
      </c>
      <c r="BB11" s="4">
        <v>3.7800000000000002</v>
      </c>
      <c r="BC11" s="4">
        <v>4.7572000000000001</v>
      </c>
      <c r="BD11" s="4">
        <v>2.18316</v>
      </c>
      <c r="BE11" s="4">
        <v>0.71567999999999998</v>
      </c>
      <c r="BF11" s="4">
        <v>3.8315224828265687E-2</v>
      </c>
      <c r="BG11" s="5">
        <v>0.83076000000000005</v>
      </c>
      <c r="BL11" s="83" t="s">
        <v>93</v>
      </c>
      <c r="BM11" s="84"/>
      <c r="BP11" s="85" t="s">
        <v>67</v>
      </c>
      <c r="BQ11" s="86"/>
    </row>
    <row r="12" spans="1:69" ht="49.5" customHeight="1" thickBot="1" x14ac:dyDescent="0.35">
      <c r="B12" s="52" t="s">
        <v>68</v>
      </c>
      <c r="C12" s="53">
        <v>0</v>
      </c>
      <c r="D12" s="53">
        <v>0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J12" s="53">
        <v>1.0524633138228738</v>
      </c>
      <c r="K12" s="53">
        <v>0</v>
      </c>
      <c r="L12" s="53">
        <v>0</v>
      </c>
      <c r="M12" s="53">
        <v>0</v>
      </c>
      <c r="N12" s="53">
        <v>0</v>
      </c>
      <c r="O12" s="53">
        <v>0</v>
      </c>
      <c r="P12" s="53">
        <v>1.932785930261582</v>
      </c>
      <c r="Q12" s="53">
        <v>0</v>
      </c>
      <c r="R12" s="53">
        <v>0</v>
      </c>
      <c r="S12" s="53">
        <v>0</v>
      </c>
      <c r="T12" s="53">
        <v>0</v>
      </c>
      <c r="U12" s="53">
        <v>0</v>
      </c>
      <c r="V12" s="53">
        <v>0</v>
      </c>
      <c r="W12" s="53">
        <v>1.138222419484578</v>
      </c>
      <c r="X12" s="53">
        <v>0</v>
      </c>
      <c r="Y12" s="53">
        <v>0</v>
      </c>
      <c r="Z12" s="53">
        <v>0</v>
      </c>
      <c r="AA12" s="53">
        <v>0</v>
      </c>
      <c r="AB12" s="53">
        <v>0</v>
      </c>
      <c r="AC12" s="53">
        <v>0</v>
      </c>
      <c r="AD12" s="53">
        <v>0</v>
      </c>
      <c r="AE12" s="53">
        <v>0</v>
      </c>
      <c r="AF12" s="53">
        <v>0</v>
      </c>
      <c r="AG12" s="53">
        <v>0</v>
      </c>
      <c r="AH12" s="53">
        <v>0</v>
      </c>
      <c r="AI12" s="53">
        <v>0</v>
      </c>
      <c r="AJ12" s="53">
        <v>0</v>
      </c>
      <c r="AK12" s="53">
        <v>0</v>
      </c>
      <c r="AL12" s="53">
        <v>0</v>
      </c>
      <c r="AM12" s="53">
        <v>0</v>
      </c>
      <c r="AN12" s="53">
        <v>0</v>
      </c>
      <c r="AO12" s="53">
        <v>0</v>
      </c>
      <c r="AP12" s="53">
        <v>0</v>
      </c>
      <c r="AQ12" s="53">
        <v>0</v>
      </c>
      <c r="AR12" s="53">
        <v>0</v>
      </c>
      <c r="AS12" s="53">
        <v>0</v>
      </c>
      <c r="AT12" s="53">
        <v>0</v>
      </c>
      <c r="AU12" s="53">
        <v>0</v>
      </c>
      <c r="AV12" s="53">
        <v>0.4212849177508331</v>
      </c>
      <c r="AW12" s="53">
        <v>0</v>
      </c>
      <c r="AX12" s="53">
        <v>0</v>
      </c>
      <c r="AY12" s="53">
        <v>0</v>
      </c>
      <c r="AZ12" s="53">
        <v>0</v>
      </c>
      <c r="BA12" s="53">
        <v>0.44361452467474966</v>
      </c>
      <c r="BB12" s="53">
        <v>0</v>
      </c>
      <c r="BC12" s="53">
        <v>0</v>
      </c>
      <c r="BD12" s="53">
        <v>0</v>
      </c>
      <c r="BE12" s="53">
        <v>0</v>
      </c>
      <c r="BF12" s="53">
        <v>0</v>
      </c>
      <c r="BG12" s="54">
        <v>0</v>
      </c>
      <c r="BJ12" s="7" t="s">
        <v>69</v>
      </c>
      <c r="BL12" s="40" t="s">
        <v>70</v>
      </c>
      <c r="BM12" s="40" t="s">
        <v>71</v>
      </c>
      <c r="BO12" s="70" t="s">
        <v>94</v>
      </c>
      <c r="BP12" s="41" t="s">
        <v>70</v>
      </c>
      <c r="BQ12" s="41" t="s">
        <v>71</v>
      </c>
    </row>
    <row r="13" spans="1:69" x14ac:dyDescent="0.3">
      <c r="A13" s="87" t="s">
        <v>72</v>
      </c>
      <c r="B13" s="8" t="s">
        <v>73</v>
      </c>
      <c r="C13" s="20">
        <v>4</v>
      </c>
      <c r="D13" s="20">
        <v>6</v>
      </c>
      <c r="E13" s="20">
        <v>8</v>
      </c>
      <c r="F13" s="20">
        <v>7</v>
      </c>
      <c r="G13" s="20">
        <v>5</v>
      </c>
      <c r="H13" s="20">
        <v>4</v>
      </c>
      <c r="I13" s="20">
        <v>2</v>
      </c>
      <c r="J13" s="20">
        <v>5</v>
      </c>
      <c r="K13" s="20">
        <v>5</v>
      </c>
      <c r="L13" s="20">
        <v>2</v>
      </c>
      <c r="M13" s="20">
        <v>2</v>
      </c>
      <c r="N13" s="20">
        <v>2</v>
      </c>
      <c r="O13" s="20">
        <v>3</v>
      </c>
      <c r="P13" s="20">
        <v>11</v>
      </c>
      <c r="Q13" s="20">
        <v>26</v>
      </c>
      <c r="R13" s="20">
        <v>3</v>
      </c>
      <c r="S13" s="20">
        <v>18</v>
      </c>
      <c r="T13" s="20">
        <v>23</v>
      </c>
      <c r="U13" s="20">
        <v>5</v>
      </c>
      <c r="V13" s="20">
        <v>34</v>
      </c>
      <c r="W13" s="20">
        <v>3</v>
      </c>
      <c r="X13" s="20">
        <v>30</v>
      </c>
      <c r="Y13" s="20">
        <v>12</v>
      </c>
      <c r="Z13" s="20">
        <v>15</v>
      </c>
      <c r="AA13" s="20">
        <v>23</v>
      </c>
      <c r="AB13" s="20">
        <v>12</v>
      </c>
      <c r="AC13" s="20">
        <v>20</v>
      </c>
      <c r="AD13" s="20">
        <v>5</v>
      </c>
      <c r="AE13" s="20">
        <v>7</v>
      </c>
      <c r="AF13" s="20">
        <v>19</v>
      </c>
      <c r="AG13" s="20">
        <v>15</v>
      </c>
      <c r="AH13" s="20">
        <v>26</v>
      </c>
      <c r="AI13" s="20">
        <v>13</v>
      </c>
      <c r="AJ13" s="20">
        <v>19</v>
      </c>
      <c r="AK13" s="20">
        <v>11</v>
      </c>
      <c r="AL13" s="20">
        <v>26</v>
      </c>
      <c r="AM13" s="20">
        <v>13</v>
      </c>
      <c r="AN13" s="20">
        <v>21</v>
      </c>
      <c r="AO13" s="20">
        <v>0</v>
      </c>
      <c r="AP13" s="20">
        <v>6</v>
      </c>
      <c r="AQ13" s="20">
        <v>0</v>
      </c>
      <c r="AR13" s="20">
        <v>0</v>
      </c>
      <c r="AS13" s="20">
        <v>0</v>
      </c>
      <c r="AT13" s="20">
        <v>0</v>
      </c>
      <c r="AU13" s="20">
        <v>1</v>
      </c>
      <c r="AV13" s="20">
        <v>0</v>
      </c>
      <c r="AW13" s="20">
        <v>0</v>
      </c>
      <c r="AX13" s="20">
        <v>6</v>
      </c>
      <c r="AY13" s="20">
        <v>0</v>
      </c>
      <c r="AZ13" s="20">
        <v>0</v>
      </c>
      <c r="BA13" s="20">
        <v>0</v>
      </c>
      <c r="BB13" s="20">
        <v>0</v>
      </c>
      <c r="BC13" s="20">
        <v>5</v>
      </c>
      <c r="BD13" s="20">
        <v>0</v>
      </c>
      <c r="BE13" s="20">
        <v>0</v>
      </c>
      <c r="BF13" s="20">
        <v>0</v>
      </c>
      <c r="BG13" s="24">
        <v>0</v>
      </c>
      <c r="BI13" s="13" t="s">
        <v>73</v>
      </c>
      <c r="BJ13" s="30">
        <f t="shared" ref="BJ13:BJ28" si="0">SUMPRODUCT($C$12:$BG$12,C13:BG13)</f>
        <v>29.937629060445502</v>
      </c>
      <c r="BK13" s="12" t="s">
        <v>74</v>
      </c>
      <c r="BL13" s="46">
        <f>IF('492_Meal2'!BO13-'492_Meal2'!BJ13&gt;0,'492_Meal2'!BO13-'492_Meal2'!BJ13,0)</f>
        <v>0</v>
      </c>
      <c r="BM13" s="47">
        <f>'492_Meal2'!BP13-'492_Meal2'!BJ13</f>
        <v>128.87677206809752</v>
      </c>
      <c r="BO13" s="79">
        <f>BJ13+'492_Meal1'!BJ13+'492_Meal2'!BJ13</f>
        <v>116.06085699234799</v>
      </c>
      <c r="BP13" s="64">
        <f>'492_Meal1'!BO13</f>
        <v>50</v>
      </c>
      <c r="BQ13" s="65">
        <f>'492_Meal1'!BP13</f>
        <v>215</v>
      </c>
    </row>
    <row r="14" spans="1:69" x14ac:dyDescent="0.3">
      <c r="A14" s="87"/>
      <c r="B14" s="8" t="s">
        <v>75</v>
      </c>
      <c r="C14" s="20">
        <v>20</v>
      </c>
      <c r="D14" s="20">
        <v>25</v>
      </c>
      <c r="E14" s="20">
        <v>45</v>
      </c>
      <c r="F14" s="20">
        <v>30</v>
      </c>
      <c r="G14" s="20">
        <v>25</v>
      </c>
      <c r="H14" s="20">
        <v>15</v>
      </c>
      <c r="I14" s="20">
        <v>10</v>
      </c>
      <c r="J14" s="20">
        <v>20</v>
      </c>
      <c r="K14" s="20">
        <v>25</v>
      </c>
      <c r="L14" s="20">
        <v>10</v>
      </c>
      <c r="M14" s="20">
        <v>10</v>
      </c>
      <c r="N14" s="20">
        <v>15</v>
      </c>
      <c r="O14" s="20">
        <v>20</v>
      </c>
      <c r="P14" s="20">
        <v>45</v>
      </c>
      <c r="Q14" s="20">
        <v>110</v>
      </c>
      <c r="R14" s="20">
        <v>10</v>
      </c>
      <c r="S14" s="20">
        <v>90</v>
      </c>
      <c r="T14" s="20">
        <v>100</v>
      </c>
      <c r="U14" s="20">
        <v>25</v>
      </c>
      <c r="V14" s="20">
        <v>130</v>
      </c>
      <c r="W14" s="20">
        <v>50</v>
      </c>
      <c r="X14" s="20">
        <v>110</v>
      </c>
      <c r="Y14" s="20">
        <v>50</v>
      </c>
      <c r="Z14" s="20">
        <v>60</v>
      </c>
      <c r="AA14" s="20">
        <v>90</v>
      </c>
      <c r="AB14" s="20">
        <v>50</v>
      </c>
      <c r="AC14" s="20">
        <v>90</v>
      </c>
      <c r="AD14" s="20">
        <v>15</v>
      </c>
      <c r="AE14" s="20">
        <v>20</v>
      </c>
      <c r="AF14" s="20">
        <v>80</v>
      </c>
      <c r="AG14" s="20">
        <v>60</v>
      </c>
      <c r="AH14" s="20">
        <v>100</v>
      </c>
      <c r="AI14" s="20">
        <v>50</v>
      </c>
      <c r="AJ14" s="20">
        <v>70</v>
      </c>
      <c r="AK14" s="20">
        <v>50</v>
      </c>
      <c r="AL14" s="20">
        <v>100</v>
      </c>
      <c r="AM14" s="20">
        <v>50</v>
      </c>
      <c r="AN14" s="20">
        <v>80</v>
      </c>
      <c r="AO14" s="20">
        <v>130</v>
      </c>
      <c r="AP14" s="20">
        <v>110</v>
      </c>
      <c r="AQ14" s="20">
        <v>90</v>
      </c>
      <c r="AR14" s="20">
        <v>100</v>
      </c>
      <c r="AS14" s="20">
        <v>100</v>
      </c>
      <c r="AT14" s="20">
        <v>120</v>
      </c>
      <c r="AU14" s="20">
        <v>80</v>
      </c>
      <c r="AV14" s="20">
        <v>110</v>
      </c>
      <c r="AW14" s="20">
        <v>80</v>
      </c>
      <c r="AX14" s="20">
        <v>100</v>
      </c>
      <c r="AY14" s="20">
        <v>90</v>
      </c>
      <c r="AZ14" s="20">
        <v>140</v>
      </c>
      <c r="BA14" s="20">
        <v>200</v>
      </c>
      <c r="BB14" s="20">
        <v>130</v>
      </c>
      <c r="BC14" s="20">
        <v>140</v>
      </c>
      <c r="BD14" s="20">
        <v>100</v>
      </c>
      <c r="BE14" s="20">
        <v>120</v>
      </c>
      <c r="BF14" s="20">
        <v>110</v>
      </c>
      <c r="BG14" s="24">
        <v>130</v>
      </c>
      <c r="BI14" s="8" t="s">
        <v>75</v>
      </c>
      <c r="BJ14" s="30">
        <f t="shared" si="0"/>
        <v>299.99999999999915</v>
      </c>
      <c r="BK14" s="12" t="s">
        <v>74</v>
      </c>
      <c r="BL14" s="48">
        <f>IF('492_Meal2'!BO14-'492_Meal2'!BJ14&gt;0,'492_Meal2'!BO14-'492_Meal2'!BJ14,0)</f>
        <v>300.00000000000011</v>
      </c>
      <c r="BM14" s="49">
        <f>'492_Meal2'!BP14-'492_Meal2'!BJ14</f>
        <v>1020.0000000000001</v>
      </c>
      <c r="BO14" s="80">
        <f>BJ14+'492_Meal1'!BJ14+'492_Meal2'!BJ14</f>
        <v>999.99999999999898</v>
      </c>
      <c r="BP14" s="66">
        <f>'492_Meal1'!BO14</f>
        <v>1000</v>
      </c>
      <c r="BQ14" s="67">
        <f>'492_Meal1'!BP14</f>
        <v>1720</v>
      </c>
    </row>
    <row r="15" spans="1:69" x14ac:dyDescent="0.3">
      <c r="A15" s="87"/>
      <c r="B15" s="8" t="s">
        <v>76</v>
      </c>
      <c r="C15" s="20">
        <v>0</v>
      </c>
      <c r="D15" s="20">
        <v>0</v>
      </c>
      <c r="E15" s="20">
        <v>0.5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2.5</v>
      </c>
      <c r="T15" s="20">
        <v>0</v>
      </c>
      <c r="U15" s="20">
        <v>0</v>
      </c>
      <c r="V15" s="20">
        <v>0</v>
      </c>
      <c r="W15" s="20">
        <v>4.5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1</v>
      </c>
      <c r="AD15" s="20">
        <v>0</v>
      </c>
      <c r="AE15" s="20">
        <v>0</v>
      </c>
      <c r="AF15" s="20">
        <v>0</v>
      </c>
      <c r="AG15" s="20">
        <v>0.5</v>
      </c>
      <c r="AH15" s="20"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20">
        <v>0</v>
      </c>
      <c r="AO15" s="20">
        <v>6</v>
      </c>
      <c r="AP15" s="20">
        <v>1.5</v>
      </c>
      <c r="AQ15" s="20">
        <v>1</v>
      </c>
      <c r="AR15" s="20">
        <v>1.5</v>
      </c>
      <c r="AS15" s="20">
        <v>1</v>
      </c>
      <c r="AT15" s="20">
        <v>2</v>
      </c>
      <c r="AU15" s="20">
        <v>0.5</v>
      </c>
      <c r="AV15" s="20">
        <v>2</v>
      </c>
      <c r="AW15" s="20">
        <v>1</v>
      </c>
      <c r="AX15" s="20">
        <v>4</v>
      </c>
      <c r="AY15" s="20">
        <v>1</v>
      </c>
      <c r="AZ15" s="20">
        <v>6</v>
      </c>
      <c r="BA15" s="20">
        <v>10</v>
      </c>
      <c r="BB15" s="20">
        <v>4</v>
      </c>
      <c r="BC15" s="20">
        <v>1</v>
      </c>
      <c r="BD15" s="20">
        <v>1.5</v>
      </c>
      <c r="BE15" s="20">
        <v>6</v>
      </c>
      <c r="BF15" s="20">
        <v>2.5</v>
      </c>
      <c r="BG15" s="24">
        <v>1.5</v>
      </c>
      <c r="BI15" s="8" t="s">
        <v>76</v>
      </c>
      <c r="BJ15" s="30">
        <f t="shared" si="0"/>
        <v>10.400715969929763</v>
      </c>
      <c r="BK15" s="12" t="s">
        <v>74</v>
      </c>
      <c r="BL15" s="48">
        <f>IF('492_Meal2'!BO15-'492_Meal2'!BJ15&gt;0,'492_Meal2'!BO15-'492_Meal2'!BJ15,0)</f>
        <v>0</v>
      </c>
      <c r="BM15" s="49">
        <f>'492_Meal2'!BP15-'492_Meal2'!BJ15</f>
        <v>45.901915114259005</v>
      </c>
      <c r="BO15" s="81">
        <f>BJ15+'492_Meal1'!BJ15+'492_Meal2'!BJ15</f>
        <v>21.498800855670755</v>
      </c>
      <c r="BP15" s="66">
        <f>'492_Meal1'!BO15</f>
        <v>0</v>
      </c>
      <c r="BQ15" s="67">
        <f>'492_Meal1'!BP15</f>
        <v>57</v>
      </c>
    </row>
    <row r="16" spans="1:69" x14ac:dyDescent="0.3">
      <c r="A16" s="87"/>
      <c r="B16" s="8" t="s">
        <v>77</v>
      </c>
      <c r="C16" s="20">
        <v>2</v>
      </c>
      <c r="D16" s="20">
        <v>1</v>
      </c>
      <c r="E16" s="20">
        <v>4</v>
      </c>
      <c r="F16" s="20">
        <v>1</v>
      </c>
      <c r="G16" s="20">
        <v>2</v>
      </c>
      <c r="H16" s="20">
        <v>0</v>
      </c>
      <c r="I16" s="20">
        <v>1</v>
      </c>
      <c r="J16" s="20">
        <v>1</v>
      </c>
      <c r="K16" s="20">
        <v>1</v>
      </c>
      <c r="L16" s="20">
        <v>0</v>
      </c>
      <c r="M16" s="20">
        <v>1</v>
      </c>
      <c r="N16" s="20">
        <v>1</v>
      </c>
      <c r="O16" s="20">
        <v>3</v>
      </c>
      <c r="P16" s="20">
        <v>1</v>
      </c>
      <c r="Q16" s="20">
        <v>3</v>
      </c>
      <c r="R16" s="20">
        <v>0</v>
      </c>
      <c r="S16" s="20">
        <v>4</v>
      </c>
      <c r="T16" s="20">
        <v>2</v>
      </c>
      <c r="U16" s="20">
        <v>1</v>
      </c>
      <c r="V16" s="20">
        <v>1</v>
      </c>
      <c r="W16" s="20">
        <v>1</v>
      </c>
      <c r="X16" s="20">
        <v>1</v>
      </c>
      <c r="Y16" s="20">
        <v>1</v>
      </c>
      <c r="Z16" s="20">
        <v>1</v>
      </c>
      <c r="AA16" s="20">
        <v>0</v>
      </c>
      <c r="AB16" s="20">
        <v>1</v>
      </c>
      <c r="AC16" s="20">
        <v>1</v>
      </c>
      <c r="AD16" s="20">
        <v>0</v>
      </c>
      <c r="AE16" s="20">
        <v>0</v>
      </c>
      <c r="AF16" s="20">
        <v>1</v>
      </c>
      <c r="AG16" s="20">
        <v>1</v>
      </c>
      <c r="AH16" s="20">
        <v>1</v>
      </c>
      <c r="AI16" s="20">
        <v>1</v>
      </c>
      <c r="AJ16" s="20">
        <v>1</v>
      </c>
      <c r="AK16" s="20">
        <v>1</v>
      </c>
      <c r="AL16" s="20">
        <v>1</v>
      </c>
      <c r="AM16" s="20">
        <v>1</v>
      </c>
      <c r="AN16" s="20">
        <v>1</v>
      </c>
      <c r="AO16" s="20">
        <v>17</v>
      </c>
      <c r="AP16" s="20">
        <v>17</v>
      </c>
      <c r="AQ16" s="20">
        <v>20</v>
      </c>
      <c r="AR16" s="20">
        <v>19</v>
      </c>
      <c r="AS16" s="20">
        <v>21</v>
      </c>
      <c r="AT16" s="20">
        <v>23</v>
      </c>
      <c r="AU16" s="20">
        <v>17</v>
      </c>
      <c r="AV16" s="20">
        <v>21</v>
      </c>
      <c r="AW16" s="20">
        <v>16</v>
      </c>
      <c r="AX16" s="20">
        <v>10</v>
      </c>
      <c r="AY16" s="20">
        <v>20</v>
      </c>
      <c r="AZ16" s="20">
        <v>20</v>
      </c>
      <c r="BA16" s="20">
        <v>24</v>
      </c>
      <c r="BB16" s="20">
        <v>22</v>
      </c>
      <c r="BC16" s="20">
        <v>27</v>
      </c>
      <c r="BD16" s="20">
        <v>21</v>
      </c>
      <c r="BE16" s="20">
        <v>16</v>
      </c>
      <c r="BF16" s="20">
        <v>22</v>
      </c>
      <c r="BG16" s="24">
        <v>26</v>
      </c>
      <c r="BI16" s="8" t="s">
        <v>77</v>
      </c>
      <c r="BJ16" s="30">
        <f t="shared" si="0"/>
        <v>23.617203528530524</v>
      </c>
      <c r="BK16" s="12" t="s">
        <v>74</v>
      </c>
      <c r="BL16" s="48">
        <f>IF('492_Meal2'!BO16-'492_Meal2'!BJ16&gt;0,'492_Meal2'!BO16-'492_Meal2'!BJ16,0)</f>
        <v>1.8000000000000433</v>
      </c>
      <c r="BM16" s="49">
        <f>'492_Meal2'!BP16-'492_Meal2'!BJ16</f>
        <v>25.800000000000043</v>
      </c>
      <c r="BO16" s="80">
        <f>BJ16+'492_Meal1'!BJ16+'492_Meal2'!BJ16</f>
        <v>83.817203528530484</v>
      </c>
      <c r="BP16" s="66">
        <f>'492_Meal1'!BO16</f>
        <v>62</v>
      </c>
      <c r="BQ16" s="67">
        <f>'492_Meal1'!BP16</f>
        <v>86</v>
      </c>
    </row>
    <row r="17" spans="1:69" x14ac:dyDescent="0.3">
      <c r="A17" s="87"/>
      <c r="B17" s="8" t="s">
        <v>78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20">
        <v>0</v>
      </c>
      <c r="AO17" s="20">
        <v>10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20">
        <v>3</v>
      </c>
      <c r="AW17" s="20">
        <v>0</v>
      </c>
      <c r="AX17" s="20">
        <v>5</v>
      </c>
      <c r="AY17" s="20">
        <v>0</v>
      </c>
      <c r="AZ17" s="20">
        <v>10</v>
      </c>
      <c r="BA17" s="20">
        <v>10</v>
      </c>
      <c r="BB17" s="20">
        <v>5</v>
      </c>
      <c r="BC17" s="20">
        <v>0</v>
      </c>
      <c r="BD17" s="20">
        <v>0</v>
      </c>
      <c r="BE17" s="20">
        <v>8</v>
      </c>
      <c r="BF17" s="20">
        <v>5</v>
      </c>
      <c r="BG17" s="24">
        <v>0</v>
      </c>
      <c r="BI17" s="8" t="s">
        <v>78</v>
      </c>
      <c r="BJ17" s="30">
        <f t="shared" si="0"/>
        <v>5.6999999999999957</v>
      </c>
      <c r="BK17" s="12" t="s">
        <v>74</v>
      </c>
      <c r="BL17" s="48">
        <f>IF('492_Meal2'!BO17-'492_Meal2'!BJ17&gt;0,'492_Meal2'!BO17-'492_Meal2'!BJ17,0)</f>
        <v>0</v>
      </c>
      <c r="BM17" s="49">
        <f>'492_Meal2'!BP17-'492_Meal2'!BJ17</f>
        <v>5.6999999999999966</v>
      </c>
      <c r="BO17" s="80">
        <f>BJ17+'492_Meal1'!BJ17+'492_Meal2'!BJ17</f>
        <v>19</v>
      </c>
      <c r="BP17" s="66">
        <f>'492_Meal1'!BO17</f>
        <v>0</v>
      </c>
      <c r="BQ17" s="67">
        <f>'492_Meal1'!BP17</f>
        <v>19</v>
      </c>
    </row>
    <row r="18" spans="1:69" x14ac:dyDescent="0.3">
      <c r="A18" s="87"/>
      <c r="B18" s="8" t="s">
        <v>79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20">
        <v>0</v>
      </c>
      <c r="AO18" s="20">
        <v>17</v>
      </c>
      <c r="AP18" s="20">
        <v>27</v>
      </c>
      <c r="AQ18" s="20">
        <v>17</v>
      </c>
      <c r="AR18" s="20">
        <v>18</v>
      </c>
      <c r="AS18" s="20">
        <v>23</v>
      </c>
      <c r="AT18" s="20">
        <v>13</v>
      </c>
      <c r="AU18" s="20">
        <v>20</v>
      </c>
      <c r="AV18" s="20">
        <v>15</v>
      </c>
      <c r="AW18" s="20">
        <v>7</v>
      </c>
      <c r="AX18" s="20">
        <v>27</v>
      </c>
      <c r="AY18" s="20">
        <v>27</v>
      </c>
      <c r="AZ18" s="20">
        <v>18</v>
      </c>
      <c r="BA18" s="20">
        <v>23</v>
      </c>
      <c r="BB18" s="20">
        <v>23</v>
      </c>
      <c r="BC18" s="20">
        <v>22</v>
      </c>
      <c r="BD18" s="20">
        <v>57</v>
      </c>
      <c r="BE18" s="20">
        <v>13</v>
      </c>
      <c r="BF18" s="20">
        <v>25</v>
      </c>
      <c r="BG18" s="24">
        <v>17</v>
      </c>
      <c r="BI18" s="8" t="s">
        <v>79</v>
      </c>
      <c r="BJ18" s="30">
        <f t="shared" si="0"/>
        <v>16.522407833781738</v>
      </c>
      <c r="BK18" s="12" t="s">
        <v>74</v>
      </c>
      <c r="BL18" s="48">
        <f>IF('492_Meal2'!BO18-'492_Meal2'!BJ18&gt;0,'492_Meal2'!BO18-'492_Meal2'!BJ18,0)</f>
        <v>0</v>
      </c>
      <c r="BM18" s="49">
        <f>'492_Meal2'!BP18-'492_Meal2'!BJ18</f>
        <v>224.45678673387764</v>
      </c>
      <c r="BO18" s="80">
        <f>BJ18+'492_Meal1'!BJ18+'492_Meal2'!BJ18</f>
        <v>92.065621099904092</v>
      </c>
      <c r="BP18" s="66">
        <f>'492_Meal1'!BO18</f>
        <v>0</v>
      </c>
      <c r="BQ18" s="67">
        <f>'492_Meal1'!BP18</f>
        <v>300</v>
      </c>
    </row>
    <row r="19" spans="1:69" x14ac:dyDescent="0.3">
      <c r="A19" s="87"/>
      <c r="B19" s="8" t="s">
        <v>80</v>
      </c>
      <c r="C19" s="20">
        <v>0</v>
      </c>
      <c r="D19" s="20">
        <v>40</v>
      </c>
      <c r="E19" s="20">
        <v>80</v>
      </c>
      <c r="F19" s="20">
        <v>60</v>
      </c>
      <c r="G19" s="20">
        <v>30</v>
      </c>
      <c r="H19" s="20">
        <v>115</v>
      </c>
      <c r="I19" s="20">
        <v>0</v>
      </c>
      <c r="J19" s="20">
        <v>0</v>
      </c>
      <c r="K19" s="20">
        <v>20</v>
      </c>
      <c r="L19" s="20">
        <v>10</v>
      </c>
      <c r="M19" s="20">
        <v>10</v>
      </c>
      <c r="N19" s="20">
        <v>35</v>
      </c>
      <c r="O19" s="20">
        <v>15</v>
      </c>
      <c r="P19" s="20">
        <v>5</v>
      </c>
      <c r="Q19" s="20">
        <v>0</v>
      </c>
      <c r="R19" s="20">
        <v>55</v>
      </c>
      <c r="S19" s="20">
        <v>0</v>
      </c>
      <c r="T19" s="20">
        <v>70</v>
      </c>
      <c r="U19" s="20">
        <v>20</v>
      </c>
      <c r="V19" s="20">
        <v>0</v>
      </c>
      <c r="W19" s="20">
        <v>0</v>
      </c>
      <c r="X19" s="20">
        <v>0</v>
      </c>
      <c r="Y19" s="20">
        <v>20</v>
      </c>
      <c r="Z19" s="20">
        <v>0</v>
      </c>
      <c r="AA19" s="20">
        <v>15</v>
      </c>
      <c r="AB19" s="20">
        <v>30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10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  <c r="AO19" s="20">
        <v>40</v>
      </c>
      <c r="AP19" s="20">
        <v>95</v>
      </c>
      <c r="AQ19" s="20">
        <v>65</v>
      </c>
      <c r="AR19" s="20">
        <v>100</v>
      </c>
      <c r="AS19" s="20">
        <v>85</v>
      </c>
      <c r="AT19" s="20">
        <v>60</v>
      </c>
      <c r="AU19" s="20">
        <v>320</v>
      </c>
      <c r="AV19" s="20">
        <v>95</v>
      </c>
      <c r="AW19" s="20">
        <v>70</v>
      </c>
      <c r="AX19" s="20">
        <v>300</v>
      </c>
      <c r="AY19" s="20">
        <v>110</v>
      </c>
      <c r="AZ19" s="20">
        <v>35</v>
      </c>
      <c r="BA19" s="20">
        <v>55</v>
      </c>
      <c r="BB19" s="20">
        <v>65</v>
      </c>
      <c r="BC19" s="20">
        <v>310</v>
      </c>
      <c r="BD19" s="20">
        <v>240</v>
      </c>
      <c r="BE19" s="20">
        <v>100</v>
      </c>
      <c r="BF19" s="20">
        <v>30</v>
      </c>
      <c r="BG19" s="24">
        <v>40</v>
      </c>
      <c r="BI19" s="8" t="s">
        <v>80</v>
      </c>
      <c r="BJ19" s="30">
        <f t="shared" si="0"/>
        <v>74.084795694748294</v>
      </c>
      <c r="BK19" s="12" t="s">
        <v>74</v>
      </c>
      <c r="BL19" s="48">
        <f>IF('492_Meal2'!BO19-'492_Meal2'!BJ19&gt;0,'492_Meal2'!BO19-'492_Meal2'!BJ19,0)</f>
        <v>0</v>
      </c>
      <c r="BM19" s="49">
        <f>'492_Meal2'!BP19-'492_Meal2'!BJ19</f>
        <v>1772.1935869546328</v>
      </c>
      <c r="BO19" s="80">
        <f>BJ19+'492_Meal1'!BJ19+'492_Meal2'!BJ19</f>
        <v>601.89120874011542</v>
      </c>
      <c r="BP19" s="66">
        <f>'492_Meal1'!BO19</f>
        <v>350</v>
      </c>
      <c r="BQ19" s="67">
        <f>'492_Meal1'!BP19</f>
        <v>2300</v>
      </c>
    </row>
    <row r="20" spans="1:69" x14ac:dyDescent="0.3">
      <c r="A20" s="87"/>
      <c r="B20" s="8" t="s">
        <v>81</v>
      </c>
      <c r="C20" s="20">
        <v>230</v>
      </c>
      <c r="D20" s="20">
        <v>220</v>
      </c>
      <c r="E20" s="20">
        <v>460</v>
      </c>
      <c r="F20" s="20">
        <v>250</v>
      </c>
      <c r="G20" s="20">
        <v>270</v>
      </c>
      <c r="H20" s="20">
        <v>260</v>
      </c>
      <c r="I20" s="20">
        <v>140</v>
      </c>
      <c r="J20" s="20">
        <v>200</v>
      </c>
      <c r="K20" s="20">
        <v>190</v>
      </c>
      <c r="L20" s="20">
        <v>70</v>
      </c>
      <c r="M20" s="20">
        <v>125</v>
      </c>
      <c r="N20" s="20">
        <v>170</v>
      </c>
      <c r="O20" s="20">
        <v>300</v>
      </c>
      <c r="P20" s="20">
        <v>190</v>
      </c>
      <c r="Q20" s="20">
        <v>620</v>
      </c>
      <c r="R20" s="20">
        <v>190</v>
      </c>
      <c r="S20" s="20">
        <v>250</v>
      </c>
      <c r="T20" s="20">
        <v>440</v>
      </c>
      <c r="U20" s="20">
        <v>340</v>
      </c>
      <c r="V20" s="20">
        <v>260</v>
      </c>
      <c r="W20" s="20">
        <v>140</v>
      </c>
      <c r="X20" s="20">
        <v>450</v>
      </c>
      <c r="Y20" s="20">
        <v>240</v>
      </c>
      <c r="Z20" s="20">
        <v>160</v>
      </c>
      <c r="AA20" s="20">
        <v>240</v>
      </c>
      <c r="AB20" s="20">
        <v>210</v>
      </c>
      <c r="AC20" s="20">
        <v>450</v>
      </c>
      <c r="AD20" s="20">
        <v>75</v>
      </c>
      <c r="AE20" s="20">
        <v>75</v>
      </c>
      <c r="AF20" s="20">
        <v>250</v>
      </c>
      <c r="AG20" s="20">
        <v>230</v>
      </c>
      <c r="AH20" s="20">
        <v>190</v>
      </c>
      <c r="AI20" s="20">
        <v>120</v>
      </c>
      <c r="AJ20" s="20">
        <v>230</v>
      </c>
      <c r="AK20" s="20">
        <v>170</v>
      </c>
      <c r="AL20" s="20">
        <v>350</v>
      </c>
      <c r="AM20" s="20">
        <v>160</v>
      </c>
      <c r="AN20" s="20">
        <v>270</v>
      </c>
      <c r="AO20" s="20">
        <v>230</v>
      </c>
      <c r="AP20" s="20">
        <v>470</v>
      </c>
      <c r="AQ20" s="20">
        <v>460</v>
      </c>
      <c r="AR20" s="20">
        <v>390</v>
      </c>
      <c r="AS20" s="20">
        <v>340</v>
      </c>
      <c r="AT20" s="20">
        <v>500</v>
      </c>
      <c r="AU20" s="20">
        <v>300</v>
      </c>
      <c r="AV20" s="20">
        <v>290</v>
      </c>
      <c r="AW20" s="20">
        <v>340</v>
      </c>
      <c r="AX20" s="20">
        <v>220</v>
      </c>
      <c r="AY20" s="20">
        <v>370</v>
      </c>
      <c r="AZ20" s="20">
        <v>370</v>
      </c>
      <c r="BA20" s="20">
        <v>430</v>
      </c>
      <c r="BB20" s="20">
        <v>420</v>
      </c>
      <c r="BC20" s="20">
        <v>430</v>
      </c>
      <c r="BD20" s="20">
        <v>220</v>
      </c>
      <c r="BE20" s="20">
        <v>310</v>
      </c>
      <c r="BF20" s="20">
        <v>360</v>
      </c>
      <c r="BG20" s="24">
        <v>480</v>
      </c>
      <c r="BI20" s="8" t="s">
        <v>81</v>
      </c>
      <c r="BJ20" s="30">
        <f t="shared" si="0"/>
        <v>1050.0000000000002</v>
      </c>
      <c r="BK20" s="12" t="s">
        <v>74</v>
      </c>
      <c r="BL20" s="48">
        <f>IF('492_Meal2'!BO20-'492_Meal2'!BJ20&gt;0,'492_Meal2'!BO20-'492_Meal2'!BJ20,0)</f>
        <v>0</v>
      </c>
      <c r="BM20" s="49">
        <f>'492_Meal2'!BP20-'492_Meal2'!BJ20</f>
        <v>1049.9999999999998</v>
      </c>
      <c r="BO20" s="80">
        <f>BJ20+'492_Meal1'!BJ20+'492_Meal2'!BJ20</f>
        <v>3500.0000000000009</v>
      </c>
      <c r="BP20" s="66">
        <f>'492_Meal1'!BO20</f>
        <v>0</v>
      </c>
      <c r="BQ20" s="67">
        <f>'492_Meal1'!BP20</f>
        <v>3500</v>
      </c>
    </row>
    <row r="21" spans="1:69" x14ac:dyDescent="0.3">
      <c r="A21" s="87"/>
      <c r="B21" s="8" t="s">
        <v>82</v>
      </c>
      <c r="C21" s="20">
        <v>2</v>
      </c>
      <c r="D21" s="20">
        <v>2</v>
      </c>
      <c r="E21" s="20">
        <v>3</v>
      </c>
      <c r="F21" s="20">
        <v>2</v>
      </c>
      <c r="G21" s="20">
        <v>2</v>
      </c>
      <c r="H21" s="20">
        <v>2</v>
      </c>
      <c r="I21" s="20">
        <v>1</v>
      </c>
      <c r="J21" s="20">
        <v>3</v>
      </c>
      <c r="K21" s="20">
        <v>2</v>
      </c>
      <c r="L21" s="20">
        <v>1</v>
      </c>
      <c r="M21" s="20">
        <v>1</v>
      </c>
      <c r="N21" s="20">
        <v>1</v>
      </c>
      <c r="O21" s="20">
        <v>1</v>
      </c>
      <c r="P21" s="20">
        <v>3</v>
      </c>
      <c r="Q21" s="20">
        <v>2</v>
      </c>
      <c r="R21" s="20">
        <v>1</v>
      </c>
      <c r="S21" s="20">
        <v>2</v>
      </c>
      <c r="T21" s="20">
        <v>4</v>
      </c>
      <c r="U21" s="20">
        <v>1</v>
      </c>
      <c r="V21" s="20">
        <v>5</v>
      </c>
      <c r="W21" s="20">
        <v>1</v>
      </c>
      <c r="X21" s="20">
        <v>3</v>
      </c>
      <c r="Y21" s="20">
        <v>1</v>
      </c>
      <c r="Z21" s="20">
        <v>2</v>
      </c>
      <c r="AA21" s="20">
        <v>1</v>
      </c>
      <c r="AB21" s="20">
        <v>1</v>
      </c>
      <c r="AC21" s="20">
        <v>4</v>
      </c>
      <c r="AD21" s="20">
        <v>2</v>
      </c>
      <c r="AE21" s="20">
        <v>2</v>
      </c>
      <c r="AF21" s="20">
        <v>3</v>
      </c>
      <c r="AG21" s="20">
        <v>2</v>
      </c>
      <c r="AH21" s="20">
        <v>6</v>
      </c>
      <c r="AI21" s="20">
        <v>1</v>
      </c>
      <c r="AJ21" s="20">
        <v>2</v>
      </c>
      <c r="AK21" s="20">
        <v>2</v>
      </c>
      <c r="AL21" s="20">
        <v>1</v>
      </c>
      <c r="AM21" s="20">
        <v>2</v>
      </c>
      <c r="AN21" s="20">
        <v>1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20">
        <v>0</v>
      </c>
      <c r="AW21" s="20">
        <v>0</v>
      </c>
      <c r="AX21" s="20">
        <v>0</v>
      </c>
      <c r="AY21" s="20">
        <v>0</v>
      </c>
      <c r="AZ21" s="20">
        <v>0</v>
      </c>
      <c r="BA21" s="20">
        <v>0</v>
      </c>
      <c r="BB21" s="20">
        <v>0</v>
      </c>
      <c r="BC21" s="20">
        <v>0</v>
      </c>
      <c r="BD21" s="20">
        <v>0</v>
      </c>
      <c r="BE21" s="20">
        <v>0</v>
      </c>
      <c r="BF21" s="20">
        <v>0</v>
      </c>
      <c r="BG21" s="24">
        <v>0</v>
      </c>
      <c r="BI21" s="8" t="s">
        <v>82</v>
      </c>
      <c r="BJ21" s="30">
        <f t="shared" si="0"/>
        <v>10.093970151737945</v>
      </c>
      <c r="BK21" s="12" t="s">
        <v>74</v>
      </c>
      <c r="BL21" s="48">
        <f>IF('492_Meal2'!BO21-'492_Meal2'!BJ21&gt;0,'492_Meal2'!BO21-'492_Meal2'!BJ21,0)</f>
        <v>2.3255799311966001</v>
      </c>
      <c r="BM21" s="49">
        <f>'492_Meal2'!BP21-'492_Meal2'!BJ21</f>
        <v>20.3255799311966</v>
      </c>
      <c r="BO21" s="80">
        <f>BJ21+'492_Meal1'!BJ21+'492_Meal2'!BJ21</f>
        <v>27.768390220541345</v>
      </c>
      <c r="BP21" s="66">
        <f>'492_Meal1'!BO21</f>
        <v>20</v>
      </c>
      <c r="BQ21" s="67">
        <f>'492_Meal1'!BP21</f>
        <v>38</v>
      </c>
    </row>
    <row r="22" spans="1:69" x14ac:dyDescent="0.3">
      <c r="A22" s="87"/>
      <c r="B22" s="8" t="s">
        <v>83</v>
      </c>
      <c r="C22" s="20">
        <v>2</v>
      </c>
      <c r="D22" s="20">
        <v>4</v>
      </c>
      <c r="E22" s="20">
        <v>2</v>
      </c>
      <c r="F22" s="20">
        <v>5</v>
      </c>
      <c r="G22" s="20">
        <v>2</v>
      </c>
      <c r="H22" s="20">
        <v>2</v>
      </c>
      <c r="I22" s="20">
        <v>1</v>
      </c>
      <c r="J22" s="20">
        <v>2</v>
      </c>
      <c r="K22" s="20">
        <v>3</v>
      </c>
      <c r="L22" s="20">
        <v>1</v>
      </c>
      <c r="M22" s="20">
        <v>2</v>
      </c>
      <c r="N22" s="20">
        <v>1</v>
      </c>
      <c r="O22" s="20">
        <v>0</v>
      </c>
      <c r="P22" s="20">
        <v>9</v>
      </c>
      <c r="Q22" s="20">
        <v>1</v>
      </c>
      <c r="R22" s="20">
        <v>2</v>
      </c>
      <c r="S22" s="20">
        <v>5</v>
      </c>
      <c r="T22" s="20">
        <v>7</v>
      </c>
      <c r="U22" s="20">
        <v>3</v>
      </c>
      <c r="V22" s="20">
        <v>25</v>
      </c>
      <c r="W22" s="20">
        <v>0</v>
      </c>
      <c r="X22" s="20">
        <v>19</v>
      </c>
      <c r="Y22" s="20">
        <v>11</v>
      </c>
      <c r="Z22" s="20">
        <v>11</v>
      </c>
      <c r="AA22" s="20">
        <v>20</v>
      </c>
      <c r="AB22" s="20">
        <v>11</v>
      </c>
      <c r="AC22" s="20">
        <v>13</v>
      </c>
      <c r="AD22" s="20">
        <v>2</v>
      </c>
      <c r="AE22" s="20">
        <v>0</v>
      </c>
      <c r="AF22" s="20">
        <v>14</v>
      </c>
      <c r="AG22" s="20">
        <v>13</v>
      </c>
      <c r="AH22" s="20">
        <v>16</v>
      </c>
      <c r="AI22" s="20">
        <v>10</v>
      </c>
      <c r="AJ22" s="20">
        <v>16</v>
      </c>
      <c r="AK22" s="20">
        <v>8</v>
      </c>
      <c r="AL22" s="20">
        <v>16</v>
      </c>
      <c r="AM22" s="20">
        <v>9</v>
      </c>
      <c r="AN22" s="20">
        <v>20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20">
        <v>0</v>
      </c>
      <c r="AW22" s="20">
        <v>0</v>
      </c>
      <c r="AX22" s="20">
        <v>0</v>
      </c>
      <c r="AY22" s="20">
        <v>0</v>
      </c>
      <c r="AZ22" s="20">
        <v>0</v>
      </c>
      <c r="BA22" s="20">
        <v>0</v>
      </c>
      <c r="BB22" s="20">
        <v>0</v>
      </c>
      <c r="BC22" s="20">
        <v>0</v>
      </c>
      <c r="BD22" s="20">
        <v>0</v>
      </c>
      <c r="BE22" s="20">
        <v>0</v>
      </c>
      <c r="BF22" s="20">
        <v>0</v>
      </c>
      <c r="BG22" s="24">
        <v>0</v>
      </c>
      <c r="BI22" s="8" t="s">
        <v>83</v>
      </c>
      <c r="BJ22" s="30">
        <f t="shared" si="0"/>
        <v>19.499999999999986</v>
      </c>
      <c r="BK22" s="12" t="s">
        <v>74</v>
      </c>
      <c r="BL22" s="48">
        <f>IF('492_Meal2'!BO22-'492_Meal2'!BJ22&gt;0,'492_Meal2'!BO22-'492_Meal2'!BJ22,0)</f>
        <v>0</v>
      </c>
      <c r="BM22" s="49">
        <f>'492_Meal2'!BP22-'492_Meal2'!BJ22</f>
        <v>19.499999999999968</v>
      </c>
      <c r="BO22" s="81">
        <f>BJ22+'492_Meal1'!BJ22+'492_Meal2'!BJ22</f>
        <v>65.000000000000014</v>
      </c>
      <c r="BP22" s="66">
        <f>'492_Meal1'!BO22</f>
        <v>0</v>
      </c>
      <c r="BQ22" s="67">
        <f>'492_Meal1'!BP22</f>
        <v>65</v>
      </c>
    </row>
    <row r="23" spans="1:69" x14ac:dyDescent="0.3">
      <c r="A23" s="87"/>
      <c r="B23" s="8" t="s">
        <v>84</v>
      </c>
      <c r="C23" s="20">
        <v>9.0000000000000011E-2</v>
      </c>
      <c r="D23" s="20">
        <v>3.6000000000000004E-2</v>
      </c>
      <c r="E23" s="20">
        <v>5.3999999999999999E-2</v>
      </c>
      <c r="F23" s="20">
        <v>0.9900000000000001</v>
      </c>
      <c r="G23" s="20">
        <v>0</v>
      </c>
      <c r="H23" s="20">
        <v>9.0000000000000011E-2</v>
      </c>
      <c r="I23" s="20">
        <v>3.6000000000000004E-2</v>
      </c>
      <c r="J23" s="20">
        <v>3.6000000000000004E-2</v>
      </c>
      <c r="K23" s="20">
        <v>0</v>
      </c>
      <c r="L23" s="20">
        <v>1.8000000000000002E-2</v>
      </c>
      <c r="M23" s="20">
        <v>5.3999999999999999E-2</v>
      </c>
      <c r="N23" s="20">
        <v>1.1700000000000002</v>
      </c>
      <c r="O23" s="20">
        <v>0</v>
      </c>
      <c r="P23" s="20">
        <v>0</v>
      </c>
      <c r="Q23" s="20">
        <v>0</v>
      </c>
      <c r="R23" s="20">
        <v>0</v>
      </c>
      <c r="S23" s="20">
        <v>1.8000000000000002E-2</v>
      </c>
      <c r="T23" s="20">
        <v>1.08</v>
      </c>
      <c r="U23" s="20">
        <v>0.18000000000000002</v>
      </c>
      <c r="V23" s="20">
        <v>1.8000000000000002E-2</v>
      </c>
      <c r="W23" s="20">
        <v>0</v>
      </c>
      <c r="X23" s="20">
        <v>1.8000000000000002E-2</v>
      </c>
      <c r="Y23" s="20">
        <v>1.08</v>
      </c>
      <c r="Z23" s="20">
        <v>0.315</v>
      </c>
      <c r="AA23" s="20">
        <v>0</v>
      </c>
      <c r="AB23" s="20">
        <v>1.8000000000000002E-2</v>
      </c>
      <c r="AC23" s="20">
        <v>1.8000000000000002E-2</v>
      </c>
      <c r="AD23" s="20">
        <v>0</v>
      </c>
      <c r="AE23" s="20">
        <v>0</v>
      </c>
      <c r="AF23" s="20">
        <v>1.8000000000000002E-2</v>
      </c>
      <c r="AG23" s="20">
        <v>5.3999999999999999E-2</v>
      </c>
      <c r="AH23" s="20">
        <v>0</v>
      </c>
      <c r="AI23" s="20">
        <v>1.8000000000000002E-2</v>
      </c>
      <c r="AJ23" s="20">
        <v>7.2000000000000008E-2</v>
      </c>
      <c r="AK23" s="20">
        <v>0</v>
      </c>
      <c r="AL23" s="20">
        <v>1.8000000000000002E-2</v>
      </c>
      <c r="AM23" s="20">
        <v>5.3999999999999999E-2</v>
      </c>
      <c r="AN23" s="20">
        <v>0.27</v>
      </c>
      <c r="AO23" s="20">
        <v>0</v>
      </c>
      <c r="AP23" s="20">
        <v>9.0000000000000011E-2</v>
      </c>
      <c r="AQ23" s="20">
        <v>0</v>
      </c>
      <c r="AR23" s="20">
        <v>0</v>
      </c>
      <c r="AS23" s="20">
        <v>1.8000000000000002E-2</v>
      </c>
      <c r="AT23" s="20">
        <v>3.6000000000000004E-2</v>
      </c>
      <c r="AU23" s="20">
        <v>1.8000000000000002E-2</v>
      </c>
      <c r="AV23" s="20">
        <v>0</v>
      </c>
      <c r="AW23" s="20">
        <v>1.8000000000000002E-2</v>
      </c>
      <c r="AX23" s="20">
        <v>0</v>
      </c>
      <c r="AY23" s="20">
        <v>1.8000000000000002E-2</v>
      </c>
      <c r="AZ23" s="20">
        <v>3.6000000000000004E-2</v>
      </c>
      <c r="BA23" s="20">
        <v>0</v>
      </c>
      <c r="BB23" s="20">
        <v>1.8000000000000002E-2</v>
      </c>
      <c r="BC23" s="20">
        <v>0</v>
      </c>
      <c r="BD23" s="20">
        <v>0</v>
      </c>
      <c r="BE23" s="20">
        <v>0</v>
      </c>
      <c r="BF23" s="20">
        <v>0</v>
      </c>
      <c r="BG23" s="24">
        <v>0</v>
      </c>
      <c r="BI23" s="8" t="s">
        <v>84</v>
      </c>
      <c r="BJ23" s="30">
        <f t="shared" si="0"/>
        <v>3.7888679297623462E-2</v>
      </c>
      <c r="BK23" s="12" t="s">
        <v>74</v>
      </c>
      <c r="BL23" s="48">
        <f>IF('492_Meal2'!BO23-'492_Meal2'!BJ23&gt;0,'492_Meal2'!BO23-'492_Meal2'!BJ23,0)</f>
        <v>0</v>
      </c>
      <c r="BM23" s="49">
        <f>'492_Meal2'!BP23-'492_Meal2'!BJ23</f>
        <v>2.2298894842788606</v>
      </c>
      <c r="BO23" s="81">
        <f>BJ23+'492_Meal1'!BJ23+'492_Meal2'!BJ23</f>
        <v>0.80799919501876305</v>
      </c>
      <c r="BP23" s="66">
        <f>'492_Meal1'!BO23</f>
        <v>0.6</v>
      </c>
      <c r="BQ23" s="67">
        <f>'492_Meal1'!BP23</f>
        <v>3</v>
      </c>
    </row>
    <row r="24" spans="1:69" x14ac:dyDescent="0.3">
      <c r="A24" s="87"/>
      <c r="B24" s="8" t="s">
        <v>85</v>
      </c>
      <c r="C24" s="20">
        <v>13.5</v>
      </c>
      <c r="D24" s="20">
        <v>171</v>
      </c>
      <c r="E24" s="20">
        <v>198.00000000000003</v>
      </c>
      <c r="F24" s="20">
        <v>9</v>
      </c>
      <c r="G24" s="20">
        <v>90</v>
      </c>
      <c r="H24" s="20">
        <v>13.5</v>
      </c>
      <c r="I24" s="20">
        <v>9</v>
      </c>
      <c r="J24" s="20">
        <v>9</v>
      </c>
      <c r="K24" s="20">
        <v>62.999999999999993</v>
      </c>
      <c r="L24" s="20">
        <v>7.2</v>
      </c>
      <c r="M24" s="20">
        <v>5.3999999999999995</v>
      </c>
      <c r="N24" s="20">
        <v>5.3999999999999995</v>
      </c>
      <c r="O24" s="20">
        <v>1.8</v>
      </c>
      <c r="P24" s="20">
        <v>18</v>
      </c>
      <c r="Q24" s="20">
        <v>40.5</v>
      </c>
      <c r="R24" s="20">
        <v>27</v>
      </c>
      <c r="S24" s="20">
        <v>9</v>
      </c>
      <c r="T24" s="20">
        <v>27</v>
      </c>
      <c r="U24" s="20">
        <v>36</v>
      </c>
      <c r="V24" s="20">
        <v>7.2</v>
      </c>
      <c r="W24" s="20">
        <v>3.6</v>
      </c>
      <c r="X24" s="20">
        <v>13.5</v>
      </c>
      <c r="Y24" s="20">
        <v>72</v>
      </c>
      <c r="Z24" s="20">
        <v>90</v>
      </c>
      <c r="AA24" s="20">
        <v>1.8</v>
      </c>
      <c r="AB24" s="20">
        <v>40.5</v>
      </c>
      <c r="AC24" s="20">
        <v>216</v>
      </c>
      <c r="AD24" s="20">
        <v>36</v>
      </c>
      <c r="AE24" s="20">
        <v>31.499999999999996</v>
      </c>
      <c r="AF24" s="20">
        <v>117</v>
      </c>
      <c r="AG24" s="20">
        <v>13.5</v>
      </c>
      <c r="AH24" s="20">
        <v>9</v>
      </c>
      <c r="AI24" s="20">
        <v>45</v>
      </c>
      <c r="AJ24" s="20">
        <v>9</v>
      </c>
      <c r="AK24" s="20">
        <v>144</v>
      </c>
      <c r="AL24" s="20">
        <v>13.5</v>
      </c>
      <c r="AM24" s="20">
        <v>40.5</v>
      </c>
      <c r="AN24" s="20">
        <v>22.5</v>
      </c>
      <c r="AO24" s="20">
        <v>0</v>
      </c>
      <c r="AP24" s="20">
        <v>0</v>
      </c>
      <c r="AQ24" s="20">
        <v>1.8</v>
      </c>
      <c r="AR24" s="20">
        <v>0</v>
      </c>
      <c r="AS24" s="20">
        <v>0</v>
      </c>
      <c r="AT24" s="20">
        <v>0</v>
      </c>
      <c r="AU24" s="20">
        <v>0</v>
      </c>
      <c r="AV24" s="20">
        <v>1.8</v>
      </c>
      <c r="AW24" s="20">
        <v>0</v>
      </c>
      <c r="AX24" s="20">
        <v>5.3999999999999995</v>
      </c>
      <c r="AY24" s="20">
        <v>0</v>
      </c>
      <c r="AZ24" s="20">
        <v>3.6</v>
      </c>
      <c r="BA24" s="20">
        <v>1.8</v>
      </c>
      <c r="BB24" s="20">
        <v>1.8</v>
      </c>
      <c r="BC24" s="20">
        <v>0</v>
      </c>
      <c r="BD24" s="20">
        <v>0</v>
      </c>
      <c r="BE24" s="20">
        <v>0</v>
      </c>
      <c r="BF24" s="20">
        <v>0</v>
      </c>
      <c r="BG24" s="24">
        <v>0</v>
      </c>
      <c r="BI24" s="8" t="s">
        <v>85</v>
      </c>
      <c r="BJ24" s="30">
        <f t="shared" si="0"/>
        <v>49.916736275624871</v>
      </c>
      <c r="BK24" s="12" t="s">
        <v>74</v>
      </c>
      <c r="BL24" s="48">
        <f>IF('492_Meal2'!BO24-'492_Meal2'!BJ24&gt;0,'492_Meal2'!BO24-'492_Meal2'!BJ24,0)</f>
        <v>0</v>
      </c>
      <c r="BM24" s="49">
        <f>'492_Meal2'!BP24-'492_Meal2'!BJ24</f>
        <v>1651.9397083491137</v>
      </c>
      <c r="BO24" s="80">
        <f>BJ24+'492_Meal1'!BJ24+'492_Meal2'!BJ24</f>
        <v>397.97702792651103</v>
      </c>
      <c r="BP24" s="66">
        <f>'492_Meal1'!BO24</f>
        <v>70</v>
      </c>
      <c r="BQ24" s="67">
        <f>'492_Meal1'!BP24</f>
        <v>2000</v>
      </c>
    </row>
    <row r="25" spans="1:69" x14ac:dyDescent="0.3">
      <c r="A25" s="87"/>
      <c r="B25" s="8" t="s">
        <v>86</v>
      </c>
      <c r="C25" s="20">
        <v>26</v>
      </c>
      <c r="D25" s="20">
        <v>26</v>
      </c>
      <c r="E25" s="20">
        <v>78</v>
      </c>
      <c r="F25" s="20">
        <v>26</v>
      </c>
      <c r="G25" s="20">
        <v>26</v>
      </c>
      <c r="H25" s="20">
        <v>52</v>
      </c>
      <c r="I25" s="20">
        <v>26</v>
      </c>
      <c r="J25" s="20">
        <v>52</v>
      </c>
      <c r="K25" s="20">
        <v>52</v>
      </c>
      <c r="L25" s="20">
        <v>26</v>
      </c>
      <c r="M25" s="20">
        <v>26</v>
      </c>
      <c r="N25" s="20">
        <v>26</v>
      </c>
      <c r="O25" s="20">
        <v>0</v>
      </c>
      <c r="P25" s="20">
        <v>52</v>
      </c>
      <c r="Q25" s="20">
        <v>26</v>
      </c>
      <c r="R25" s="20">
        <v>26</v>
      </c>
      <c r="S25" s="20">
        <v>0</v>
      </c>
      <c r="T25" s="20">
        <v>52</v>
      </c>
      <c r="U25" s="20">
        <v>26</v>
      </c>
      <c r="V25" s="20">
        <v>26</v>
      </c>
      <c r="W25" s="20">
        <v>0</v>
      </c>
      <c r="X25" s="20">
        <v>0</v>
      </c>
      <c r="Y25" s="20">
        <v>26</v>
      </c>
      <c r="Z25" s="20">
        <v>52</v>
      </c>
      <c r="AA25" s="20">
        <v>26</v>
      </c>
      <c r="AB25" s="20">
        <v>26</v>
      </c>
      <c r="AC25" s="20">
        <v>52</v>
      </c>
      <c r="AD25" s="20">
        <v>26</v>
      </c>
      <c r="AE25" s="20">
        <v>0</v>
      </c>
      <c r="AF25" s="20">
        <v>78</v>
      </c>
      <c r="AG25" s="20">
        <v>0</v>
      </c>
      <c r="AH25" s="20">
        <v>26</v>
      </c>
      <c r="AI25" s="20">
        <v>26</v>
      </c>
      <c r="AJ25" s="20">
        <v>0</v>
      </c>
      <c r="AK25" s="20">
        <v>26</v>
      </c>
      <c r="AL25" s="20">
        <v>26</v>
      </c>
      <c r="AM25" s="20">
        <v>52</v>
      </c>
      <c r="AN25" s="20">
        <v>26</v>
      </c>
      <c r="AO25" s="20">
        <v>0</v>
      </c>
      <c r="AP25" s="20">
        <v>104</v>
      </c>
      <c r="AQ25" s="20">
        <v>26</v>
      </c>
      <c r="AR25" s="20">
        <v>26</v>
      </c>
      <c r="AS25" s="20">
        <v>26</v>
      </c>
      <c r="AT25" s="20">
        <v>26</v>
      </c>
      <c r="AU25" s="20">
        <v>78</v>
      </c>
      <c r="AV25" s="20">
        <v>130</v>
      </c>
      <c r="AW25" s="20">
        <v>52</v>
      </c>
      <c r="AX25" s="20">
        <v>78</v>
      </c>
      <c r="AY25" s="20">
        <v>0</v>
      </c>
      <c r="AZ25" s="20">
        <v>78</v>
      </c>
      <c r="BA25" s="20">
        <v>0</v>
      </c>
      <c r="BB25" s="20">
        <v>26</v>
      </c>
      <c r="BC25" s="20">
        <v>0</v>
      </c>
      <c r="BD25" s="20">
        <v>0</v>
      </c>
      <c r="BE25" s="20">
        <v>0</v>
      </c>
      <c r="BF25" s="20">
        <v>0</v>
      </c>
      <c r="BG25" s="24">
        <v>0</v>
      </c>
      <c r="BI25" s="8" t="s">
        <v>86</v>
      </c>
      <c r="BJ25" s="30">
        <f t="shared" si="0"/>
        <v>210</v>
      </c>
      <c r="BK25" s="12" t="s">
        <v>74</v>
      </c>
      <c r="BL25" s="48">
        <f>IF('492_Meal2'!BO25-'492_Meal2'!BJ25&gt;0,'492_Meal2'!BO25-'492_Meal2'!BJ25,0)</f>
        <v>210.00000000000006</v>
      </c>
      <c r="BM25" s="49">
        <f>'492_Meal2'!BP25-'492_Meal2'!BJ25</f>
        <v>2010</v>
      </c>
      <c r="BO25" s="81">
        <f>BJ25+'492_Meal1'!BJ25+'492_Meal2'!BJ25</f>
        <v>700</v>
      </c>
      <c r="BP25" s="66">
        <f>'492_Meal1'!BO25</f>
        <v>700</v>
      </c>
      <c r="BQ25" s="67">
        <f>'492_Meal1'!BP25</f>
        <v>2500</v>
      </c>
    </row>
    <row r="26" spans="1:69" ht="15" thickBot="1" x14ac:dyDescent="0.35">
      <c r="A26" s="87"/>
      <c r="B26" s="9" t="s">
        <v>87</v>
      </c>
      <c r="C26" s="10">
        <v>0.36</v>
      </c>
      <c r="D26" s="10">
        <v>0.72</v>
      </c>
      <c r="E26" s="10">
        <v>1.08</v>
      </c>
      <c r="F26" s="10">
        <v>0.36</v>
      </c>
      <c r="G26" s="10">
        <v>0.36</v>
      </c>
      <c r="H26" s="10">
        <v>0.36</v>
      </c>
      <c r="I26" s="10">
        <v>0.36</v>
      </c>
      <c r="J26" s="10">
        <v>0.36</v>
      </c>
      <c r="K26" s="10">
        <v>0.36</v>
      </c>
      <c r="L26" s="10">
        <v>0.36</v>
      </c>
      <c r="M26" s="10">
        <v>0.36</v>
      </c>
      <c r="N26" s="10">
        <v>0.72</v>
      </c>
      <c r="O26" s="10">
        <v>0.36</v>
      </c>
      <c r="P26" s="10">
        <v>0.72</v>
      </c>
      <c r="Q26" s="10">
        <v>1.08</v>
      </c>
      <c r="R26" s="10">
        <v>0.36</v>
      </c>
      <c r="S26" s="10">
        <v>0.36</v>
      </c>
      <c r="T26" s="10">
        <v>0.72</v>
      </c>
      <c r="U26" s="10">
        <v>0.72</v>
      </c>
      <c r="V26" s="10">
        <v>0.36</v>
      </c>
      <c r="W26" s="10">
        <v>0.36</v>
      </c>
      <c r="X26" s="10">
        <v>0.36</v>
      </c>
      <c r="Y26" s="10">
        <v>0.36</v>
      </c>
      <c r="Z26" s="10">
        <v>0</v>
      </c>
      <c r="AA26" s="10">
        <v>0</v>
      </c>
      <c r="AB26" s="10">
        <v>0.36</v>
      </c>
      <c r="AC26" s="10">
        <v>0.36</v>
      </c>
      <c r="AD26" s="10">
        <v>0</v>
      </c>
      <c r="AE26" s="10">
        <v>0</v>
      </c>
      <c r="AF26" s="10">
        <v>0</v>
      </c>
      <c r="AG26" s="10">
        <v>0.36</v>
      </c>
      <c r="AH26" s="10">
        <v>0</v>
      </c>
      <c r="AI26" s="10">
        <v>0.36</v>
      </c>
      <c r="AJ26" s="10">
        <v>0.36</v>
      </c>
      <c r="AK26" s="10">
        <v>0.36</v>
      </c>
      <c r="AL26" s="10">
        <v>0.36</v>
      </c>
      <c r="AM26" s="10">
        <v>0</v>
      </c>
      <c r="AN26" s="10">
        <v>0.72</v>
      </c>
      <c r="AO26" s="10">
        <v>0</v>
      </c>
      <c r="AP26" s="10">
        <v>5.3999999999999995</v>
      </c>
      <c r="AQ26" s="10">
        <v>0.36</v>
      </c>
      <c r="AR26" s="10">
        <v>0</v>
      </c>
      <c r="AS26" s="10">
        <v>1.08</v>
      </c>
      <c r="AT26" s="10">
        <v>1.08</v>
      </c>
      <c r="AU26" s="10">
        <v>0.36</v>
      </c>
      <c r="AV26" s="10">
        <v>0.72</v>
      </c>
      <c r="AW26" s="10">
        <v>0.36</v>
      </c>
      <c r="AX26" s="10">
        <v>8.1</v>
      </c>
      <c r="AY26" s="10">
        <v>0.36</v>
      </c>
      <c r="AZ26" s="10">
        <v>1.8</v>
      </c>
      <c r="BA26" s="10">
        <v>0.36</v>
      </c>
      <c r="BB26" s="10">
        <v>0.72</v>
      </c>
      <c r="BC26" s="10">
        <v>0</v>
      </c>
      <c r="BD26" s="10">
        <v>0</v>
      </c>
      <c r="BE26" s="10">
        <v>0</v>
      </c>
      <c r="BF26" s="10">
        <v>0</v>
      </c>
      <c r="BG26" s="25">
        <v>0</v>
      </c>
      <c r="BI26" s="72" t="s">
        <v>87</v>
      </c>
      <c r="BJ26" s="31">
        <f t="shared" si="0"/>
        <v>2.6432791034425311</v>
      </c>
      <c r="BK26" s="12" t="s">
        <v>74</v>
      </c>
      <c r="BL26" s="48">
        <f>IF('492_Meal2'!BO26-'492_Meal2'!BJ26&gt;0,'492_Meal2'!BO26-'492_Meal2'!BJ26,0)</f>
        <v>0</v>
      </c>
      <c r="BM26" s="49">
        <f>'492_Meal2'!BP26-'492_Meal2'!BJ26</f>
        <v>32.355543820208744</v>
      </c>
      <c r="BO26" s="82">
        <f>BJ26+'492_Meal1'!BJ26+'492_Meal2'!BJ26</f>
        <v>15.287735283233781</v>
      </c>
      <c r="BP26" s="68">
        <f>'492_Meal1'!BO26</f>
        <v>9</v>
      </c>
      <c r="BQ26" s="69">
        <f>'492_Meal1'!BP26</f>
        <v>45</v>
      </c>
    </row>
    <row r="27" spans="1:69" x14ac:dyDescent="0.3">
      <c r="B27" s="22" t="s">
        <v>88</v>
      </c>
      <c r="C27" s="20">
        <f>'492_Meal2'!C27</f>
        <v>0</v>
      </c>
      <c r="D27" s="20">
        <f>'492_Meal2'!D27</f>
        <v>0</v>
      </c>
      <c r="E27" s="20">
        <f>'492_Meal2'!E27</f>
        <v>0</v>
      </c>
      <c r="F27" s="20">
        <f>'492_Meal2'!F27</f>
        <v>0</v>
      </c>
      <c r="G27" s="20">
        <f>'492_Meal2'!G27</f>
        <v>0</v>
      </c>
      <c r="H27" s="20">
        <f>'492_Meal2'!H27</f>
        <v>0</v>
      </c>
      <c r="I27" s="20">
        <f>'492_Meal2'!I27</f>
        <v>0</v>
      </c>
      <c r="J27" s="20">
        <f>'492_Meal2'!J27</f>
        <v>0</v>
      </c>
      <c r="K27" s="20">
        <f>'492_Meal2'!K27</f>
        <v>0</v>
      </c>
      <c r="L27" s="20">
        <f>'492_Meal2'!L27</f>
        <v>1</v>
      </c>
      <c r="M27" s="20">
        <f>'492_Meal2'!M27</f>
        <v>0</v>
      </c>
      <c r="N27" s="20">
        <f>'492_Meal2'!N27</f>
        <v>0</v>
      </c>
      <c r="O27" s="20">
        <f>'492_Meal2'!O27</f>
        <v>0</v>
      </c>
      <c r="P27" s="20">
        <f>'492_Meal2'!P27</f>
        <v>0</v>
      </c>
      <c r="Q27" s="20">
        <f>'492_Meal2'!Q27</f>
        <v>0</v>
      </c>
      <c r="R27" s="20">
        <f>'492_Meal2'!R27</f>
        <v>0</v>
      </c>
      <c r="S27" s="20">
        <f>'492_Meal2'!S27</f>
        <v>0</v>
      </c>
      <c r="T27" s="20">
        <f>'492_Meal2'!T27</f>
        <v>1</v>
      </c>
      <c r="U27" s="20">
        <f>'492_Meal2'!U27</f>
        <v>0</v>
      </c>
      <c r="V27" s="20">
        <f>'492_Meal2'!V27</f>
        <v>0</v>
      </c>
      <c r="W27" s="20">
        <f>'492_Meal2'!W27</f>
        <v>0</v>
      </c>
      <c r="X27" s="20">
        <f>'492_Meal2'!X27</f>
        <v>0</v>
      </c>
      <c r="Y27" s="20">
        <f>'492_Meal2'!Y27</f>
        <v>0</v>
      </c>
      <c r="Z27" s="20">
        <f>'492_Meal2'!Z27</f>
        <v>0</v>
      </c>
      <c r="AA27" s="20">
        <f>'492_Meal2'!AA27</f>
        <v>0</v>
      </c>
      <c r="AB27" s="20">
        <f>'492_Meal2'!AB27</f>
        <v>0</v>
      </c>
      <c r="AC27" s="20">
        <f>'492_Meal2'!AC27</f>
        <v>0</v>
      </c>
      <c r="AD27" s="20">
        <f>'492_Meal2'!AD27</f>
        <v>0</v>
      </c>
      <c r="AE27" s="20">
        <f>'492_Meal2'!AE27</f>
        <v>0</v>
      </c>
      <c r="AF27" s="20">
        <f>'492_Meal2'!AF27</f>
        <v>1</v>
      </c>
      <c r="AG27" s="20">
        <f>'492_Meal2'!AG27</f>
        <v>0</v>
      </c>
      <c r="AH27" s="20">
        <f>'492_Meal2'!AH27</f>
        <v>0</v>
      </c>
      <c r="AI27" s="20">
        <f>'492_Meal2'!AI27</f>
        <v>0</v>
      </c>
      <c r="AJ27" s="20">
        <f>'492_Meal2'!AJ27</f>
        <v>0</v>
      </c>
      <c r="AK27" s="20">
        <f>'492_Meal2'!AK27</f>
        <v>0</v>
      </c>
      <c r="AL27" s="20">
        <f>'492_Meal2'!AL27</f>
        <v>0</v>
      </c>
      <c r="AM27" s="20">
        <f>'492_Meal2'!AM27</f>
        <v>0</v>
      </c>
      <c r="AN27" s="20">
        <f>'492_Meal2'!AN27</f>
        <v>0</v>
      </c>
      <c r="AO27" s="20">
        <f>'492_Meal2'!AO27</f>
        <v>1</v>
      </c>
      <c r="AP27" s="20">
        <f>'492_Meal2'!AP27</f>
        <v>1</v>
      </c>
      <c r="AQ27" s="20">
        <f>'492_Meal2'!AQ27</f>
        <v>0</v>
      </c>
      <c r="AR27" s="20">
        <f>'492_Meal2'!AR27</f>
        <v>0</v>
      </c>
      <c r="AS27" s="20">
        <f>'492_Meal2'!AS27</f>
        <v>0</v>
      </c>
      <c r="AT27" s="20">
        <f>'492_Meal2'!AT27</f>
        <v>0</v>
      </c>
      <c r="AU27" s="20">
        <f>'492_Meal2'!AU27</f>
        <v>0</v>
      </c>
      <c r="AV27" s="20">
        <f>'492_Meal2'!AV27</f>
        <v>0</v>
      </c>
      <c r="AW27" s="20">
        <f>'492_Meal2'!AW27</f>
        <v>0</v>
      </c>
      <c r="AX27" s="20">
        <f>'492_Meal2'!AX27</f>
        <v>0</v>
      </c>
      <c r="AY27" s="20">
        <f>'492_Meal2'!AY27</f>
        <v>0</v>
      </c>
      <c r="AZ27" s="20">
        <f>'492_Meal2'!AZ27</f>
        <v>0</v>
      </c>
      <c r="BA27" s="20">
        <f>'492_Meal2'!BA27</f>
        <v>0</v>
      </c>
      <c r="BB27" s="20">
        <f>'492_Meal2'!BB27</f>
        <v>0</v>
      </c>
      <c r="BC27" s="20">
        <f>'492_Meal2'!BC27</f>
        <v>0</v>
      </c>
      <c r="BD27" s="20">
        <f>'492_Meal2'!BD27</f>
        <v>0</v>
      </c>
      <c r="BE27" s="20">
        <f>'492_Meal2'!BE27</f>
        <v>0</v>
      </c>
      <c r="BF27" s="20">
        <f>'492_Meal2'!BF27</f>
        <v>1</v>
      </c>
      <c r="BG27" s="24">
        <f>'492_Meal2'!BG27</f>
        <v>0</v>
      </c>
      <c r="BJ27" s="73">
        <f t="shared" si="0"/>
        <v>0</v>
      </c>
      <c r="BL27" s="75"/>
      <c r="BM27" s="76">
        <v>0</v>
      </c>
    </row>
    <row r="28" spans="1:69" ht="15" thickBot="1" x14ac:dyDescent="0.35">
      <c r="B28" s="22" t="s">
        <v>88</v>
      </c>
      <c r="C28" s="20">
        <f>'492_Meal2'!C28</f>
        <v>0</v>
      </c>
      <c r="D28" s="20">
        <f>'492_Meal2'!D28</f>
        <v>0</v>
      </c>
      <c r="E28" s="20">
        <f>'492_Meal2'!E28</f>
        <v>0</v>
      </c>
      <c r="F28" s="20">
        <f>'492_Meal2'!F28</f>
        <v>0</v>
      </c>
      <c r="G28" s="20">
        <f>'492_Meal2'!G28</f>
        <v>0</v>
      </c>
      <c r="H28" s="20">
        <f>'492_Meal2'!H28</f>
        <v>0</v>
      </c>
      <c r="I28" s="20">
        <f>'492_Meal2'!I28</f>
        <v>0</v>
      </c>
      <c r="J28" s="20">
        <f>'492_Meal2'!J28</f>
        <v>0</v>
      </c>
      <c r="K28" s="20">
        <f>'492_Meal2'!K28</f>
        <v>2.2208379622430781</v>
      </c>
      <c r="L28" s="20">
        <f>'492_Meal2'!L28</f>
        <v>0</v>
      </c>
      <c r="M28" s="20">
        <f>'492_Meal2'!M28</f>
        <v>0</v>
      </c>
      <c r="N28" s="20">
        <f>'492_Meal2'!N28</f>
        <v>0</v>
      </c>
      <c r="O28" s="20">
        <f>'492_Meal2'!O28</f>
        <v>0</v>
      </c>
      <c r="P28" s="20">
        <f>'492_Meal2'!P28</f>
        <v>0</v>
      </c>
      <c r="Q28" s="20">
        <f>'492_Meal2'!Q28</f>
        <v>3.0460892519285632E-3</v>
      </c>
      <c r="R28" s="20">
        <f>'492_Meal2'!R28</f>
        <v>0</v>
      </c>
      <c r="S28" s="20">
        <f>'492_Meal2'!S28</f>
        <v>0</v>
      </c>
      <c r="T28" s="20">
        <f>'492_Meal2'!T28</f>
        <v>0</v>
      </c>
      <c r="U28" s="20">
        <f>'492_Meal2'!U28</f>
        <v>0</v>
      </c>
      <c r="V28" s="20">
        <f>'492_Meal2'!V28</f>
        <v>0</v>
      </c>
      <c r="W28" s="20">
        <f>'492_Meal2'!W28</f>
        <v>0</v>
      </c>
      <c r="X28" s="20">
        <f>'492_Meal2'!X28</f>
        <v>0</v>
      </c>
      <c r="Y28" s="20">
        <f>'492_Meal2'!Y28</f>
        <v>0</v>
      </c>
      <c r="Z28" s="20">
        <f>'492_Meal2'!Z28</f>
        <v>0</v>
      </c>
      <c r="AA28" s="20">
        <f>'492_Meal2'!AA28</f>
        <v>0</v>
      </c>
      <c r="AB28" s="20">
        <f>'492_Meal2'!AB28</f>
        <v>0</v>
      </c>
      <c r="AC28" s="20">
        <f>'492_Meal2'!AC28</f>
        <v>0</v>
      </c>
      <c r="AD28" s="20">
        <f>'492_Meal2'!AD28</f>
        <v>0</v>
      </c>
      <c r="AE28" s="20">
        <f>'492_Meal2'!AE28</f>
        <v>0</v>
      </c>
      <c r="AF28" s="20">
        <f>'492_Meal2'!AF28</f>
        <v>0</v>
      </c>
      <c r="AG28" s="20">
        <f>'492_Meal2'!AG28</f>
        <v>0</v>
      </c>
      <c r="AH28" s="20">
        <f>'492_Meal2'!AH28</f>
        <v>0.80215250150117745</v>
      </c>
      <c r="AI28" s="20">
        <f>'492_Meal2'!AI28</f>
        <v>0</v>
      </c>
      <c r="AJ28" s="20">
        <f>'492_Meal2'!AJ28</f>
        <v>0</v>
      </c>
      <c r="AK28" s="20">
        <f>'492_Meal2'!AK28</f>
        <v>0</v>
      </c>
      <c r="AL28" s="20">
        <f>'492_Meal2'!AL28</f>
        <v>0</v>
      </c>
      <c r="AM28" s="20">
        <f>'492_Meal2'!AM28</f>
        <v>0</v>
      </c>
      <c r="AN28" s="20">
        <f>'492_Meal2'!AN28</f>
        <v>0</v>
      </c>
      <c r="AO28" s="20">
        <f>'492_Meal2'!AO28</f>
        <v>0</v>
      </c>
      <c r="AP28" s="20">
        <f>'492_Meal2'!AP28</f>
        <v>0</v>
      </c>
      <c r="AQ28" s="20">
        <f>'492_Meal2'!AQ28</f>
        <v>0</v>
      </c>
      <c r="AR28" s="20">
        <f>'492_Meal2'!AR28</f>
        <v>0.59830901413157545</v>
      </c>
      <c r="AS28" s="20">
        <f>'492_Meal2'!AS28</f>
        <v>0</v>
      </c>
      <c r="AT28" s="20">
        <f>'492_Meal2'!AT28</f>
        <v>0</v>
      </c>
      <c r="AU28" s="20">
        <f>'492_Meal2'!AU28</f>
        <v>0</v>
      </c>
      <c r="AV28" s="20">
        <f>'492_Meal2'!AV28</f>
        <v>0</v>
      </c>
      <c r="AW28" s="20">
        <f>'492_Meal2'!AW28</f>
        <v>0</v>
      </c>
      <c r="AX28" s="20">
        <f>'492_Meal2'!AX28</f>
        <v>0.74391318251741234</v>
      </c>
      <c r="AY28" s="20">
        <f>'492_Meal2'!AY28</f>
        <v>0</v>
      </c>
      <c r="AZ28" s="20">
        <f>'492_Meal2'!AZ28</f>
        <v>0</v>
      </c>
      <c r="BA28" s="20">
        <f>'492_Meal2'!BA28</f>
        <v>0</v>
      </c>
      <c r="BB28" s="20">
        <f>'492_Meal2'!BB28</f>
        <v>0</v>
      </c>
      <c r="BC28" s="20">
        <f>'492_Meal2'!BC28</f>
        <v>0</v>
      </c>
      <c r="BD28" s="20">
        <f>'492_Meal2'!BD28</f>
        <v>0</v>
      </c>
      <c r="BE28" s="20">
        <f>'492_Meal2'!BE28</f>
        <v>0.24755426092661728</v>
      </c>
      <c r="BF28" s="20">
        <f>'492_Meal2'!BF28</f>
        <v>0</v>
      </c>
      <c r="BG28" s="24">
        <f>'492_Meal2'!BG28</f>
        <v>0</v>
      </c>
      <c r="BJ28" s="74">
        <f t="shared" si="0"/>
        <v>0</v>
      </c>
      <c r="BL28" s="77"/>
      <c r="BM28" s="78">
        <v>0</v>
      </c>
    </row>
    <row r="29" spans="1:69" ht="16.5" customHeight="1" thickBot="1" x14ac:dyDescent="0.35">
      <c r="B29" s="26" t="s">
        <v>88</v>
      </c>
      <c r="C29" s="10">
        <f>C12</f>
        <v>0</v>
      </c>
      <c r="D29" s="10">
        <f t="shared" ref="D29:BG29" si="1">D12</f>
        <v>0</v>
      </c>
      <c r="E29" s="10">
        <f t="shared" si="1"/>
        <v>0</v>
      </c>
      <c r="F29" s="10">
        <f t="shared" si="1"/>
        <v>0</v>
      </c>
      <c r="G29" s="10">
        <f t="shared" si="1"/>
        <v>0</v>
      </c>
      <c r="H29" s="10">
        <f t="shared" si="1"/>
        <v>0</v>
      </c>
      <c r="I29" s="10">
        <f t="shared" si="1"/>
        <v>0</v>
      </c>
      <c r="J29" s="10">
        <f t="shared" si="1"/>
        <v>1.0524633138228738</v>
      </c>
      <c r="K29" s="10">
        <f t="shared" si="1"/>
        <v>0</v>
      </c>
      <c r="L29" s="10">
        <f t="shared" si="1"/>
        <v>0</v>
      </c>
      <c r="M29" s="10">
        <f t="shared" si="1"/>
        <v>0</v>
      </c>
      <c r="N29" s="10">
        <f t="shared" si="1"/>
        <v>0</v>
      </c>
      <c r="O29" s="10">
        <f t="shared" si="1"/>
        <v>0</v>
      </c>
      <c r="P29" s="10">
        <f t="shared" si="1"/>
        <v>1.932785930261582</v>
      </c>
      <c r="Q29" s="10">
        <f t="shared" si="1"/>
        <v>0</v>
      </c>
      <c r="R29" s="10">
        <f t="shared" si="1"/>
        <v>0</v>
      </c>
      <c r="S29" s="10">
        <f t="shared" si="1"/>
        <v>0</v>
      </c>
      <c r="T29" s="10">
        <f t="shared" si="1"/>
        <v>0</v>
      </c>
      <c r="U29" s="10">
        <f t="shared" si="1"/>
        <v>0</v>
      </c>
      <c r="V29" s="10">
        <f t="shared" si="1"/>
        <v>0</v>
      </c>
      <c r="W29" s="10">
        <f t="shared" si="1"/>
        <v>1.138222419484578</v>
      </c>
      <c r="X29" s="10">
        <f t="shared" si="1"/>
        <v>0</v>
      </c>
      <c r="Y29" s="10">
        <f t="shared" si="1"/>
        <v>0</v>
      </c>
      <c r="Z29" s="10">
        <f t="shared" si="1"/>
        <v>0</v>
      </c>
      <c r="AA29" s="10">
        <f t="shared" si="1"/>
        <v>0</v>
      </c>
      <c r="AB29" s="10">
        <f t="shared" si="1"/>
        <v>0</v>
      </c>
      <c r="AC29" s="10">
        <f t="shared" si="1"/>
        <v>0</v>
      </c>
      <c r="AD29" s="10">
        <f t="shared" si="1"/>
        <v>0</v>
      </c>
      <c r="AE29" s="10">
        <f t="shared" si="1"/>
        <v>0</v>
      </c>
      <c r="AF29" s="10">
        <f t="shared" si="1"/>
        <v>0</v>
      </c>
      <c r="AG29" s="10">
        <f t="shared" si="1"/>
        <v>0</v>
      </c>
      <c r="AH29" s="10">
        <f t="shared" si="1"/>
        <v>0</v>
      </c>
      <c r="AI29" s="10">
        <f t="shared" si="1"/>
        <v>0</v>
      </c>
      <c r="AJ29" s="10">
        <f t="shared" si="1"/>
        <v>0</v>
      </c>
      <c r="AK29" s="10">
        <f t="shared" si="1"/>
        <v>0</v>
      </c>
      <c r="AL29" s="10">
        <f t="shared" si="1"/>
        <v>0</v>
      </c>
      <c r="AM29" s="10">
        <f t="shared" si="1"/>
        <v>0</v>
      </c>
      <c r="AN29" s="10">
        <f t="shared" si="1"/>
        <v>0</v>
      </c>
      <c r="AO29" s="10">
        <f t="shared" si="1"/>
        <v>0</v>
      </c>
      <c r="AP29" s="10">
        <f t="shared" si="1"/>
        <v>0</v>
      </c>
      <c r="AQ29" s="10">
        <f t="shared" si="1"/>
        <v>0</v>
      </c>
      <c r="AR29" s="10">
        <f t="shared" si="1"/>
        <v>0</v>
      </c>
      <c r="AS29" s="10">
        <f t="shared" si="1"/>
        <v>0</v>
      </c>
      <c r="AT29" s="10">
        <f t="shared" si="1"/>
        <v>0</v>
      </c>
      <c r="AU29" s="10">
        <f t="shared" si="1"/>
        <v>0</v>
      </c>
      <c r="AV29" s="10">
        <f t="shared" si="1"/>
        <v>0.4212849177508331</v>
      </c>
      <c r="AW29" s="10">
        <f t="shared" si="1"/>
        <v>0</v>
      </c>
      <c r="AX29" s="10">
        <f t="shared" si="1"/>
        <v>0</v>
      </c>
      <c r="AY29" s="10">
        <f t="shared" si="1"/>
        <v>0</v>
      </c>
      <c r="AZ29" s="10">
        <f t="shared" si="1"/>
        <v>0</v>
      </c>
      <c r="BA29" s="10">
        <f t="shared" si="1"/>
        <v>0.44361452467474966</v>
      </c>
      <c r="BB29" s="10">
        <f t="shared" si="1"/>
        <v>0</v>
      </c>
      <c r="BC29" s="10">
        <f t="shared" si="1"/>
        <v>0</v>
      </c>
      <c r="BD29" s="10">
        <f t="shared" si="1"/>
        <v>0</v>
      </c>
      <c r="BE29" s="10">
        <f t="shared" si="1"/>
        <v>0</v>
      </c>
      <c r="BF29" s="10">
        <f t="shared" si="1"/>
        <v>0</v>
      </c>
      <c r="BG29" s="25">
        <f t="shared" si="1"/>
        <v>0</v>
      </c>
    </row>
    <row r="30" spans="1:69" x14ac:dyDescent="0.3">
      <c r="L30" s="16"/>
      <c r="M30" s="16"/>
      <c r="N30" s="16"/>
    </row>
    <row r="31" spans="1:69" x14ac:dyDescent="0.3">
      <c r="L31" s="16"/>
      <c r="M31" s="16"/>
      <c r="N31" s="16"/>
    </row>
    <row r="32" spans="1:69" x14ac:dyDescent="0.3">
      <c r="L32" s="16"/>
      <c r="M32" s="16"/>
      <c r="N32" s="16"/>
    </row>
    <row r="33" spans="9:14" x14ac:dyDescent="0.3">
      <c r="L33" s="16"/>
      <c r="M33" s="16"/>
      <c r="N33" s="16"/>
    </row>
    <row r="34" spans="9:14" x14ac:dyDescent="0.3">
      <c r="L34" s="16"/>
      <c r="M34" s="16"/>
      <c r="N34" s="16"/>
    </row>
    <row r="35" spans="9:14" x14ac:dyDescent="0.3">
      <c r="L35" s="16"/>
      <c r="M35" s="16"/>
      <c r="N35" s="16"/>
    </row>
    <row r="36" spans="9:14" x14ac:dyDescent="0.3">
      <c r="L36" s="16"/>
      <c r="M36" s="16"/>
      <c r="N36" s="16"/>
    </row>
    <row r="37" spans="9:14" x14ac:dyDescent="0.3">
      <c r="L37" s="16"/>
      <c r="M37" s="16"/>
      <c r="N37" s="16"/>
    </row>
    <row r="38" spans="9:14" x14ac:dyDescent="0.3">
      <c r="L38" s="16"/>
      <c r="M38" s="16"/>
      <c r="N38" s="16"/>
    </row>
    <row r="39" spans="9:14" x14ac:dyDescent="0.3">
      <c r="L39" s="16"/>
      <c r="M39" s="19"/>
      <c r="N39" s="16"/>
    </row>
    <row r="40" spans="9:14" x14ac:dyDescent="0.3">
      <c r="L40" s="16"/>
      <c r="M40" s="19"/>
      <c r="N40" s="16"/>
    </row>
    <row r="41" spans="9:14" x14ac:dyDescent="0.3">
      <c r="L41" s="16"/>
      <c r="M41" s="16"/>
      <c r="N41" s="16"/>
    </row>
    <row r="42" spans="9:14" x14ac:dyDescent="0.3">
      <c r="L42" s="16"/>
      <c r="M42" s="16"/>
      <c r="N42" s="16"/>
    </row>
    <row r="45" spans="9:14" x14ac:dyDescent="0.3">
      <c r="I45" s="12"/>
    </row>
  </sheetData>
  <mergeCells count="4">
    <mergeCell ref="BL11:BM11"/>
    <mergeCell ref="BP11:BQ11"/>
    <mergeCell ref="A13:A26"/>
    <mergeCell ref="BI1:BJ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81A8CA71210C47AD5FE970D2AAE904" ma:contentTypeVersion="4" ma:contentTypeDescription="Create a new document." ma:contentTypeScope="" ma:versionID="cd5048ce3c665d05880a53555f892293">
  <xsd:schema xmlns:xsd="http://www.w3.org/2001/XMLSchema" xmlns:xs="http://www.w3.org/2001/XMLSchema" xmlns:p="http://schemas.microsoft.com/office/2006/metadata/properties" xmlns:ns2="841a97b1-693d-47b9-aefa-bf30238c51d6" targetNamespace="http://schemas.microsoft.com/office/2006/metadata/properties" ma:root="true" ma:fieldsID="10edce52deefc02c7dd0dfefe5af3bc3" ns2:_="">
    <xsd:import namespace="841a97b1-693d-47b9-aefa-bf30238c51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1a97b1-693d-47b9-aefa-bf30238c51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M c D A A B Q S w M E F A A C A A g A R W D S U q U U 6 R S j A A A A 9 Q A A A B I A H A B D b 2 5 m a W c v U G F j a 2 F n Z S 5 4 b W w g o h g A K K A U A A A A A A A A A A A A A A A A A A A A A A A A A A A A h Y + x D o I w G I R f h X S n L c V B y U 8 Z X C U x I R r X p l R o h G J o s b y b g 4 / k K 4 h R 1 M 3 x v r t L 7 u 7 X G 2 R j 2 w Q X 1 V v d m R R F m K J A G d m V 2 l Q p G t w x X K K M w 1 b I k 6 h U M I W N T U a r U 1 Q 7 d 0 4 I 8 d 5 j H + O u r w i j N C K H f F P I W r U i 1 M Y 6 Y a R C n 1 b 5 v 4 U 4 7 F 9 j O M O r G C 8 Y w x T I z C D X 5 u u z a e 7 T / Y G w H h o 3 9 I o r E + 4 K I L M E 8 r 7 A H 1 B L A w Q U A A I A C A B F Y N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W D S U n y h N M z C A A A A 7 Q A A A B M A H A B G b 3 J t d W x h c y 9 T Z W N 0 a W 9 u M S 5 t I K I Y A C i g F A A A A A A A A A A A A A A A A A A A A A A A A A A A A E 2 O Q W v C Q B S E 7 4 H 8 h 4 c H U Z C Q C D 2 0 4 i l r D o I Q C K U H t 5 R 1 f e j q Z p / s e w F F + t + 7 J R f n M j D M M B + j F U c B u t G r V Z 7 l G Z 9 N x C M o s k O P Q W A N H i X P I K m j I V p M y R c e i t a c c N Y 4 j 0 V N Q V K T Z 5 P 6 Q 3 8 y R t b 3 x 3 t Z a Y V 8 F b r p W n V v 1 V K 3 k S 7 p S T c R E W r j K b r k N K R 1 X I B y K D C F z R 2 j d Y y w T W f B e P i B 3 a N x E p C 5 N b 6 w 1 B d n 6 f 1 k P l + M V M q I K R P U S P c s f / f / y X e e u f B S W P 0 B U E s B A i 0 A F A A C A A g A R W D S U q U U 6 R S j A A A A 9 Q A A A B I A A A A A A A A A A A A A A A A A A A A A A E N v b m Z p Z y 9 Q Y W N r Y W d l L n h t b F B L A Q I t A B Q A A g A I A E V g 0 l I P y u m r p A A A A O k A A A A T A A A A A A A A A A A A A A A A A O 8 A A A B b Q 2 9 u d G V u d F 9 U e X B l c 1 0 u e G 1 s U E s B A i 0 A F A A C A A g A R W D S U n y h N M z C A A A A 7 Q A A A B M A A A A A A A A A A A A A A A A A 4 A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A g A A A A A A A B a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9 j d W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E 4 V D A 0 O j A y O j E w L j g 1 N j U 4 O D F a I i A v P j x F b n R y e S B U e X B l P S J G a W x s Q 2 9 s d W 1 u V H l w Z X M i I F Z h b H V l P S J z Q m d Z R y I g L z 4 8 R W 5 0 c n k g V H l w Z T 0 i R m l s b E N v b H V t b k 5 h b W V z I i B W Y W x 1 Z T 0 i c 1 s m c X V v d D t L a W 5 k J n F 1 b 3 Q 7 L C Z x d W 9 0 O 0 5 h b W U m c X V v d D s s J n F 1 b 3 Q 7 V G V 4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Y 3 V t Z W 5 0 L 0 R h d G E w L n t L a W 5 k L D B 9 J n F 1 b 3 Q 7 L C Z x d W 9 0 O 1 N l Y 3 R p b 2 4 x L 0 R v Y 3 V t Z W 5 0 L 0 R h d G E w L n t O Y W 1 l L D F 9 J n F 1 b 3 Q 7 L C Z x d W 9 0 O 1 N l Y 3 R p b 2 4 x L 0 R v Y 3 V t Z W 5 0 L 0 R h d G E w L n t U Z X h 0 L D N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R v Y 3 V t Z W 5 0 L 0 R h d G E w L n t L a W 5 k L D B 9 J n F 1 b 3 Q 7 L C Z x d W 9 0 O 1 N l Y 3 R p b 2 4 x L 0 R v Y 3 V t Z W 5 0 L 0 R h d G E w L n t O Y W 1 l L D F 9 J n F 1 b 3 Q 7 L C Z x d W 9 0 O 1 N l Y 3 R p b 2 4 x L 0 R v Y 3 V t Z W 5 0 L 0 R h d G E w L n t U Z X h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b 2 N 1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2 N 1 b W V u d C 9 E Y X R h M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V x i v 6 a U Y S 6 Y p m A 8 G 8 u d U A A A A A A I A A A A A A B B m A A A A A Q A A I A A A A I q K G m g F q R e 3 W U 7 K s F f E q S e s j S h Y e 7 R d A D 6 8 8 w U 9 5 F s P A A A A A A 6 A A A A A A g A A I A A A A I L o Q 5 5 e t u w E o n M 6 X O e + J W 6 f d e 8 u 9 u 8 N 0 2 P R 3 7 5 x 8 k X j U A A A A D a V L i L 4 2 1 e e v S e S P m 9 j C A Z G c s g z B d k A s d C I q z R 2 D m J z f r j w W L 3 K v D v Q N W h 6 J N z y X 8 I e E i y x R u k 0 O r T + E / / m p M 8 d T v L 4 w A e I 0 4 d J L W c h 3 j u w Q A A A A H d Y q V N y H s O c + 9 R 4 C 6 m R c + F s 0 0 h T A 0 G 2 L 7 4 q J A T l J d T s 7 9 g J v a p S M 3 G R + G n 1 O q n K H 4 F l x J t c u 1 Z W D Y 1 H 0 1 1 K L u g = < / D a t a M a s h u p > 
</file>

<file path=customXml/itemProps1.xml><?xml version="1.0" encoding="utf-8"?>
<ds:datastoreItem xmlns:ds="http://schemas.openxmlformats.org/officeDocument/2006/customXml" ds:itemID="{104A6AA1-AAD4-4B83-9EB2-3C0D95DC9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1a97b1-693d-47b9-aefa-bf30238c51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BB87EB-BDCF-452B-BFA5-768F22F7169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CD00AEE-B53A-489C-A6D3-CC710AD63EC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A084AE8-21A8-42A1-A0A7-13EB3EB375C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492_Meal1</vt:lpstr>
      <vt:lpstr>492_Meal2</vt:lpstr>
      <vt:lpstr>492_Meal3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2021-06-17T13:10:29Z</dcterms:created>
  <dcterms:modified xsi:type="dcterms:W3CDTF">2021-06-28T18:11:05Z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0x0101005781A8CA71210C47AD5FE970D2AAE904</vt:lpwstr>
  </property>
</Properties>
</file>