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work\天間\svn\2100747_天間特殊製紙／新基幹システム_2基本設計以降\31_基本設計\04.テーブル設計\"/>
    </mc:Choice>
  </mc:AlternateContent>
  <xr:revisionPtr revIDLastSave="0" documentId="13_ncr:1_{E45C7E82-F9B8-496D-BF2E-78EB3C3D5728}" xr6:coauthVersionLast="47" xr6:coauthVersionMax="47" xr10:uidLastSave="{00000000-0000-0000-0000-000000000000}"/>
  <bookViews>
    <workbookView xWindow="744" yWindow="1152" windowWidth="22296" windowHeight="9192" tabRatio="853" firstSheet="1" activeTab="1" xr2:uid="{00000000-000D-0000-FFFF-FFFF00000000}"/>
  </bookViews>
  <sheets>
    <sheet name="マクロ" sheetId="57" state="hidden" r:id="rId1"/>
    <sheet name="実行シート" sheetId="107" r:id="rId2"/>
    <sheet name="テーブル一覧" sheetId="58" r:id="rId3"/>
    <sheet name="変更履歴" sheetId="100" r:id="rId4"/>
    <sheet name="マスタ概要" sheetId="88" r:id="rId5"/>
    <sheet name="メニューマスタ" sheetId="109" r:id="rId6"/>
    <sheet name="機能マスタ" sheetId="62" r:id="rId7"/>
    <sheet name="権限マスタ" sheetId="64" r:id="rId8"/>
    <sheet name="権限詳細マスタ（部署工程）" sheetId="65" r:id="rId9"/>
    <sheet name="品種マスタ" sheetId="66" r:id="rId10"/>
    <sheet name="製品原反マスタ" sheetId="96" r:id="rId11"/>
    <sheet name="品種単位マスタ" sheetId="92" r:id="rId12"/>
    <sheet name="業者マスタ" sheetId="67" r:id="rId13"/>
    <sheet name="部署マスタ" sheetId="78" r:id="rId14"/>
    <sheet name="工程マスタ" sheetId="68" r:id="rId15"/>
    <sheet name="部署工程マスタ" sheetId="91" r:id="rId16"/>
    <sheet name="品種大分類マスタ" sheetId="69" r:id="rId17"/>
    <sheet name="品種中分類マスタ" sheetId="70" r:id="rId18"/>
    <sheet name="単位マスタ" sheetId="71" r:id="rId19"/>
    <sheet name="単位グループマスタ " sheetId="108" r:id="rId20"/>
    <sheet name="通貨マスタ" sheetId="72" r:id="rId21"/>
    <sheet name="管轄マスタ" sheetId="73" r:id="rId22"/>
    <sheet name="保管場所マスタ" sheetId="74" r:id="rId23"/>
    <sheet name="採番マスタ" sheetId="75" r:id="rId24"/>
    <sheet name="発番データ（20231207）" sheetId="110" state="hidden" r:id="rId25"/>
    <sheet name="発番データ" sheetId="111" r:id="rId26"/>
    <sheet name="製品分類マスタ" sheetId="76" r:id="rId27"/>
    <sheet name="利用者マスタ" sheetId="77" r:id="rId28"/>
    <sheet name="カレンダーマスタ" sheetId="79" r:id="rId29"/>
    <sheet name="区分名称マスタ" sheetId="81" r:id="rId30"/>
    <sheet name="コード名称マスタ" sheetId="80" r:id="rId31"/>
    <sheet name="承認経路マスタ" sheetId="82" r:id="rId32"/>
    <sheet name="業者品種マスタ" sheetId="83" r:id="rId33"/>
    <sheet name="製品ラベルマスタ" sheetId="105" r:id="rId34"/>
    <sheet name="科目マスタ" sheetId="84" r:id="rId35"/>
    <sheet name="経費マスタ" sheetId="85" r:id="rId36"/>
    <sheet name="一括カレンダーマスタ" sheetId="97" r:id="rId37"/>
    <sheet name="一括祝祭日カレンダーマスタ" sheetId="98" r:id="rId38"/>
    <sheet name="レートマスタ" sheetId="101" r:id="rId39"/>
    <sheet name="項目一覧" sheetId="60" r:id="rId40"/>
    <sheet name="項目一覧 (項目別)" sheetId="61" r:id="rId41"/>
    <sheet name="原紙シート" sheetId="44" r:id="rId42"/>
    <sheet name="Sheet1" sheetId="95" r:id="rId43"/>
    <sheet name="項目一覧 (2)" sheetId="99" r:id="rId44"/>
  </sheets>
  <functionGroups builtInGroupCount="19"/>
  <externalReferences>
    <externalReference r:id="rId45"/>
  </externalReferences>
  <definedNames>
    <definedName name="_xlnm._FilterDatabase" localSheetId="42" hidden="1">Sheet1!$A$1:$I$236</definedName>
    <definedName name="_xlnm._FilterDatabase" localSheetId="28" hidden="1">カレンダーマスタ!$A$7:$BE$46</definedName>
    <definedName name="_xlnm._FilterDatabase" localSheetId="30" hidden="1">コード名称マスタ!$A$7:$BE$44</definedName>
    <definedName name="_xlnm._FilterDatabase" localSheetId="2" hidden="1">テーブル一覧!#REF!</definedName>
    <definedName name="_xlnm._FilterDatabase" localSheetId="4" hidden="1">マスタ概要!#REF!</definedName>
    <definedName name="_xlnm._FilterDatabase" localSheetId="5" hidden="1">メニューマスタ!$A$7:$BE$46</definedName>
    <definedName name="_xlnm._FilterDatabase" localSheetId="38" hidden="1">レートマスタ!$A$7:$BE$40</definedName>
    <definedName name="_xlnm._FilterDatabase" localSheetId="36" hidden="1">一括カレンダーマスタ!$A$7:$BE$40</definedName>
    <definedName name="_xlnm._FilterDatabase" localSheetId="37" hidden="1">一括祝祭日カレンダーマスタ!$A$7:$BE$39</definedName>
    <definedName name="_xlnm._FilterDatabase" localSheetId="34" hidden="1">科目マスタ!$A$7:$BE$44</definedName>
    <definedName name="_xlnm._FilterDatabase" localSheetId="21" hidden="1">管轄マスタ!$A$7:$BE$44</definedName>
    <definedName name="_xlnm._FilterDatabase" localSheetId="6" hidden="1">機能マスタ!$A$7:$BE$43</definedName>
    <definedName name="_xlnm._FilterDatabase" localSheetId="12" hidden="1">業者マスタ!$A$6:$BE$83</definedName>
    <definedName name="_xlnm._FilterDatabase" localSheetId="32" hidden="1">業者品種マスタ!$A$7:$BC$45</definedName>
    <definedName name="_xlnm._FilterDatabase" localSheetId="29" hidden="1">区分名称マスタ!$A$7:$BE$44</definedName>
    <definedName name="_xlnm._FilterDatabase" localSheetId="35" hidden="1">経費マスタ!$A$7:$BE$44</definedName>
    <definedName name="_xlnm._FilterDatabase" localSheetId="7" hidden="1">権限マスタ!$A$7:$BE$44</definedName>
    <definedName name="_xlnm._FilterDatabase" localSheetId="8" hidden="1">'権限詳細マスタ（部署工程）'!$A$7:$BE$44</definedName>
    <definedName name="_xlnm._FilterDatabase" localSheetId="41" hidden="1">原紙シート!$A$6:$BD$51</definedName>
    <definedName name="_xlnm._FilterDatabase" localSheetId="14" hidden="1">工程マスタ!$A$7:$BE$45</definedName>
    <definedName name="_xlnm._FilterDatabase" localSheetId="39" hidden="1">項目一覧!$A$3:$I$489</definedName>
    <definedName name="_xlnm._FilterDatabase" localSheetId="43" hidden="1">'項目一覧 (2)'!$A$1:$C$530</definedName>
    <definedName name="_xlnm._FilterDatabase" localSheetId="40" hidden="1">'項目一覧 (項目別)'!$A$3:$I$489</definedName>
    <definedName name="_xlnm._FilterDatabase" localSheetId="23" hidden="1">採番マスタ!$A$7:$BE$48</definedName>
    <definedName name="_xlnm._FilterDatabase" localSheetId="31" hidden="1">承認経路マスタ!$A$7:$BE$44</definedName>
    <definedName name="_xlnm._FilterDatabase" localSheetId="33" hidden="1">製品ラベルマスタ!$A$7:$BC$81</definedName>
    <definedName name="_xlnm._FilterDatabase" localSheetId="10" hidden="1">製品原反マスタ!$A$7:$BE$37</definedName>
    <definedName name="_xlnm._FilterDatabase" localSheetId="26" hidden="1">製品分類マスタ!$A$7:$BE$44</definedName>
    <definedName name="_xlnm._FilterDatabase" localSheetId="19" hidden="1">'単位グループマスタ '!$A$7:$BE$44</definedName>
    <definedName name="_xlnm._FilterDatabase" localSheetId="18" hidden="1">単位マスタ!$A$7:$BE$44</definedName>
    <definedName name="_xlnm._FilterDatabase" localSheetId="20" hidden="1">通貨マスタ!$A$7:$BE$44</definedName>
    <definedName name="_xlnm._FilterDatabase" localSheetId="9" hidden="1">品種マスタ!$A$6:$BE$85</definedName>
    <definedName name="_xlnm._FilterDatabase" localSheetId="16" hidden="1">品種大分類マスタ!$A$7:$BE$44</definedName>
    <definedName name="_xlnm._FilterDatabase" localSheetId="11" hidden="1">品種単位マスタ!$A$7:$BE$44</definedName>
    <definedName name="_xlnm._FilterDatabase" localSheetId="17" hidden="1">品種中分類マスタ!$A$7:$BE$44</definedName>
    <definedName name="_xlnm._FilterDatabase" localSheetId="13" hidden="1">部署マスタ!$A$7:$BE$44</definedName>
    <definedName name="_xlnm._FilterDatabase" localSheetId="15" hidden="1">部署工程マスタ!$A$7:$BE$41</definedName>
    <definedName name="_xlnm._FilterDatabase" localSheetId="3" hidden="1">変更履歴!$A$4:$E$40</definedName>
    <definedName name="_xlnm._FilterDatabase" localSheetId="22" hidden="1">保管場所マスタ!$A$7:$BE$44</definedName>
    <definedName name="_xlnm._FilterDatabase" localSheetId="27" hidden="1">利用者マスタ!$A$7:$BE$44</definedName>
    <definedName name="_xlnm.Print_Area" localSheetId="41">原紙シート!$A$1:$BD$81</definedName>
    <definedName name="_xlnm.Print_Titles" localSheetId="28">カレンダーマスタ!$1:$7</definedName>
    <definedName name="_xlnm.Print_Titles" localSheetId="30">コード名称マスタ!$1:$7</definedName>
    <definedName name="_xlnm.Print_Titles" localSheetId="2">テーブル一覧!$1:$6</definedName>
    <definedName name="_xlnm.Print_Titles" localSheetId="4">マスタ概要!$1:$5</definedName>
    <definedName name="_xlnm.Print_Titles" localSheetId="5">メニューマスタ!$1:$7</definedName>
    <definedName name="_xlnm.Print_Titles" localSheetId="38">レートマスタ!$1:$7</definedName>
    <definedName name="_xlnm.Print_Titles" localSheetId="36">一括カレンダーマスタ!$1:$7</definedName>
    <definedName name="_xlnm.Print_Titles" localSheetId="37">一括祝祭日カレンダーマスタ!$1:$7</definedName>
    <definedName name="_xlnm.Print_Titles" localSheetId="34">科目マスタ!$1:$7</definedName>
    <definedName name="_xlnm.Print_Titles" localSheetId="21">管轄マスタ!$1:$7</definedName>
    <definedName name="_xlnm.Print_Titles" localSheetId="6">機能マスタ!$1:$7</definedName>
    <definedName name="_xlnm.Print_Titles" localSheetId="12">業者マスタ!$1:$7</definedName>
    <definedName name="_xlnm.Print_Titles" localSheetId="32">業者品種マスタ!$1:$7</definedName>
    <definedName name="_xlnm.Print_Titles" localSheetId="29">区分名称マスタ!$1:$7</definedName>
    <definedName name="_xlnm.Print_Titles" localSheetId="35">経費マスタ!$1:$7</definedName>
    <definedName name="_xlnm.Print_Titles" localSheetId="7">権限マスタ!$1:$7</definedName>
    <definedName name="_xlnm.Print_Titles" localSheetId="8">'権限詳細マスタ（部署工程）'!$1:$7</definedName>
    <definedName name="_xlnm.Print_Titles" localSheetId="41">原紙シート!$1:$7</definedName>
    <definedName name="_xlnm.Print_Titles" localSheetId="14">工程マスタ!$1:$7</definedName>
    <definedName name="_xlnm.Print_Titles" localSheetId="39">項目一覧!$1:$3</definedName>
    <definedName name="_xlnm.Print_Titles" localSheetId="40">'項目一覧 (項目別)'!$1:$3</definedName>
    <definedName name="_xlnm.Print_Titles" localSheetId="23">採番マスタ!$1:$7</definedName>
    <definedName name="_xlnm.Print_Titles" localSheetId="31">承認経路マスタ!$1:$7</definedName>
    <definedName name="_xlnm.Print_Titles" localSheetId="33">製品ラベルマスタ!$1:$7</definedName>
    <definedName name="_xlnm.Print_Titles" localSheetId="10">製品原反マスタ!$1:$7</definedName>
    <definedName name="_xlnm.Print_Titles" localSheetId="26">製品分類マスタ!$1:$7</definedName>
    <definedName name="_xlnm.Print_Titles" localSheetId="19">'単位グループマスタ '!$1:$7</definedName>
    <definedName name="_xlnm.Print_Titles" localSheetId="18">単位マスタ!$1:$7</definedName>
    <definedName name="_xlnm.Print_Titles" localSheetId="20">通貨マスタ!$1:$7</definedName>
    <definedName name="_xlnm.Print_Titles" localSheetId="9">品種マスタ!$1:$7</definedName>
    <definedName name="_xlnm.Print_Titles" localSheetId="16">品種大分類マスタ!$1:$7</definedName>
    <definedName name="_xlnm.Print_Titles" localSheetId="11">品種単位マスタ!$1:$7</definedName>
    <definedName name="_xlnm.Print_Titles" localSheetId="17">品種中分類マスタ!$1:$7</definedName>
    <definedName name="_xlnm.Print_Titles" localSheetId="13">部署マスタ!$1:$7</definedName>
    <definedName name="_xlnm.Print_Titles" localSheetId="15">部署工程マスタ!$1:$7</definedName>
    <definedName name="_xlnm.Print_Titles" localSheetId="22">保管場所マスタ!$1:$7</definedName>
    <definedName name="_xlnm.Print_Titles" localSheetId="27">利用者マスタ!$1:$7</definedName>
    <definedName name="productmaster">[1]製品マスター!$B$2:$L$96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35" i="67" l="1"/>
  <c r="BE35" i="67" s="1"/>
  <c r="A35" i="67"/>
  <c r="R25" i="111"/>
  <c r="R22" i="111" l="1"/>
  <c r="A19" i="108" l="1"/>
  <c r="R305" i="111"/>
  <c r="R304" i="111"/>
  <c r="R303" i="111"/>
  <c r="R302" i="111"/>
  <c r="R301" i="111"/>
  <c r="R300" i="111"/>
  <c r="R299" i="111"/>
  <c r="R298" i="111"/>
  <c r="R297" i="111"/>
  <c r="R296" i="111"/>
  <c r="R295" i="111"/>
  <c r="R294" i="111"/>
  <c r="R293" i="111"/>
  <c r="R292" i="111"/>
  <c r="R291" i="111"/>
  <c r="R290" i="111"/>
  <c r="R289" i="111"/>
  <c r="R288" i="111"/>
  <c r="R287" i="111"/>
  <c r="R285" i="111"/>
  <c r="R284" i="111"/>
  <c r="R283" i="111"/>
  <c r="R282" i="111"/>
  <c r="R281" i="111"/>
  <c r="R280" i="111"/>
  <c r="R279" i="111"/>
  <c r="R278" i="111"/>
  <c r="R277" i="111"/>
  <c r="R276" i="111"/>
  <c r="R275" i="111"/>
  <c r="R274" i="111"/>
  <c r="R273" i="111"/>
  <c r="R272" i="111"/>
  <c r="R271" i="111"/>
  <c r="R270" i="111"/>
  <c r="R269" i="111"/>
  <c r="R268" i="111"/>
  <c r="R267" i="111"/>
  <c r="R266" i="111"/>
  <c r="R265" i="111"/>
  <c r="R264" i="111"/>
  <c r="R263" i="111"/>
  <c r="R262" i="111"/>
  <c r="R261" i="111"/>
  <c r="R260" i="111"/>
  <c r="R259" i="111"/>
  <c r="R258" i="111"/>
  <c r="R257" i="111"/>
  <c r="R255" i="111"/>
  <c r="R254" i="111"/>
  <c r="R253" i="111"/>
  <c r="R252" i="111"/>
  <c r="R251" i="111"/>
  <c r="R250" i="111"/>
  <c r="R249" i="111"/>
  <c r="R248" i="111"/>
  <c r="R247" i="111"/>
  <c r="R246" i="111"/>
  <c r="R244" i="111"/>
  <c r="R243" i="111"/>
  <c r="R242" i="111"/>
  <c r="R241" i="111"/>
  <c r="R240" i="111"/>
  <c r="R239" i="111"/>
  <c r="R238" i="111"/>
  <c r="R237" i="111"/>
  <c r="R236" i="111"/>
  <c r="R235" i="111"/>
  <c r="R234" i="111"/>
  <c r="R233" i="111"/>
  <c r="R232" i="111"/>
  <c r="R231" i="111"/>
  <c r="R230" i="111"/>
  <c r="R228" i="111"/>
  <c r="R227" i="111"/>
  <c r="R226" i="111"/>
  <c r="R225" i="111"/>
  <c r="R224" i="111"/>
  <c r="R223" i="111"/>
  <c r="R222" i="111"/>
  <c r="R221" i="111"/>
  <c r="R220" i="111"/>
  <c r="R219" i="111"/>
  <c r="R218" i="111"/>
  <c r="R217" i="111"/>
  <c r="R216" i="111"/>
  <c r="R215" i="111"/>
  <c r="R214" i="111"/>
  <c r="R213" i="111"/>
  <c r="R211" i="111"/>
  <c r="R210" i="111"/>
  <c r="R209" i="111"/>
  <c r="R208" i="111"/>
  <c r="R207" i="111"/>
  <c r="R206" i="111"/>
  <c r="R205" i="111"/>
  <c r="R204" i="111"/>
  <c r="R203" i="111"/>
  <c r="R202" i="111"/>
  <c r="R201" i="111"/>
  <c r="R200" i="111"/>
  <c r="R199" i="111"/>
  <c r="R198" i="111"/>
  <c r="R197" i="111"/>
  <c r="R196" i="111"/>
  <c r="R195" i="111"/>
  <c r="R194" i="111"/>
  <c r="R193" i="111"/>
  <c r="R192" i="111"/>
  <c r="R191" i="111"/>
  <c r="R190" i="111"/>
  <c r="R189" i="111"/>
  <c r="R188" i="111"/>
  <c r="R187" i="111"/>
  <c r="R185" i="111"/>
  <c r="R184" i="111"/>
  <c r="R183" i="111"/>
  <c r="R182" i="111"/>
  <c r="R181" i="111"/>
  <c r="R180" i="111"/>
  <c r="R179" i="111"/>
  <c r="R178" i="111"/>
  <c r="R177" i="111"/>
  <c r="R176" i="111"/>
  <c r="R175" i="111"/>
  <c r="R174" i="111"/>
  <c r="R173" i="111"/>
  <c r="R172" i="111"/>
  <c r="R171" i="111"/>
  <c r="R170" i="111"/>
  <c r="R168" i="111"/>
  <c r="R167" i="111"/>
  <c r="R166" i="111"/>
  <c r="R165" i="111"/>
  <c r="R164" i="111"/>
  <c r="R163" i="111"/>
  <c r="R162" i="111"/>
  <c r="R161" i="111"/>
  <c r="R160" i="111"/>
  <c r="R159" i="111"/>
  <c r="R158" i="111"/>
  <c r="R157" i="111"/>
  <c r="R155" i="111"/>
  <c r="R154" i="111"/>
  <c r="R152" i="111"/>
  <c r="R151" i="111"/>
  <c r="R150" i="111"/>
  <c r="R149" i="111"/>
  <c r="R148" i="111"/>
  <c r="R147" i="111"/>
  <c r="R146" i="111"/>
  <c r="R145" i="111"/>
  <c r="R144" i="111"/>
  <c r="R143" i="111"/>
  <c r="R142" i="111"/>
  <c r="R141" i="111"/>
  <c r="R140" i="111"/>
  <c r="R138" i="111"/>
  <c r="R137" i="111"/>
  <c r="R135" i="111"/>
  <c r="R133" i="111"/>
  <c r="R132" i="111"/>
  <c r="R131" i="111"/>
  <c r="R130" i="111"/>
  <c r="R129" i="111"/>
  <c r="R127" i="111"/>
  <c r="R126" i="111"/>
  <c r="R125" i="111"/>
  <c r="R124" i="111"/>
  <c r="R123" i="111"/>
  <c r="R122" i="111"/>
  <c r="R121" i="111"/>
  <c r="R120" i="111"/>
  <c r="R119" i="111"/>
  <c r="R118" i="111"/>
  <c r="R117" i="111"/>
  <c r="R116" i="111"/>
  <c r="R114" i="111"/>
  <c r="R113" i="111"/>
  <c r="R112" i="111"/>
  <c r="R111" i="111"/>
  <c r="R110" i="111"/>
  <c r="R109" i="111"/>
  <c r="R108" i="111"/>
  <c r="R107" i="111"/>
  <c r="R106" i="111"/>
  <c r="R105" i="111"/>
  <c r="R104" i="111"/>
  <c r="R103" i="111"/>
  <c r="R100" i="111"/>
  <c r="R99" i="111"/>
  <c r="R98" i="111"/>
  <c r="R97" i="111"/>
  <c r="R96" i="111"/>
  <c r="R95" i="111"/>
  <c r="R94" i="111"/>
  <c r="R93" i="111"/>
  <c r="R92" i="111"/>
  <c r="R91" i="111"/>
  <c r="R90" i="111"/>
  <c r="R89" i="111"/>
  <c r="R88" i="111"/>
  <c r="R87" i="111"/>
  <c r="R86" i="111"/>
  <c r="R85" i="111"/>
  <c r="R84" i="111"/>
  <c r="R83" i="111"/>
  <c r="R82" i="111"/>
  <c r="R81" i="111"/>
  <c r="R80" i="111"/>
  <c r="R79" i="111"/>
  <c r="R78" i="111"/>
  <c r="R77" i="111"/>
  <c r="R76" i="111"/>
  <c r="R75" i="111"/>
  <c r="R74" i="111"/>
  <c r="R73" i="111"/>
  <c r="R72" i="111"/>
  <c r="R71" i="111"/>
  <c r="R70" i="111"/>
  <c r="R69" i="111"/>
  <c r="R68" i="111"/>
  <c r="R67" i="111"/>
  <c r="R66" i="111"/>
  <c r="R65" i="111"/>
  <c r="R64" i="111"/>
  <c r="R63" i="111"/>
  <c r="R62" i="111"/>
  <c r="R61" i="111"/>
  <c r="R60" i="111"/>
  <c r="R59" i="111"/>
  <c r="R58" i="111"/>
  <c r="R57" i="111"/>
  <c r="R56" i="111"/>
  <c r="R55" i="111"/>
  <c r="R54" i="111"/>
  <c r="R53" i="111"/>
  <c r="R52" i="111"/>
  <c r="R51" i="111"/>
  <c r="R50" i="111"/>
  <c r="R49" i="111"/>
  <c r="R48" i="111"/>
  <c r="R47" i="111"/>
  <c r="R46" i="111"/>
  <c r="R45" i="111"/>
  <c r="R44" i="111"/>
  <c r="R43" i="111"/>
  <c r="R42" i="111"/>
  <c r="R41" i="111"/>
  <c r="R40" i="111"/>
  <c r="R39" i="111"/>
  <c r="R38" i="111"/>
  <c r="R37" i="111"/>
  <c r="R36" i="111"/>
  <c r="R35" i="111"/>
  <c r="R34" i="111"/>
  <c r="R33" i="111"/>
  <c r="R32" i="111"/>
  <c r="R31" i="111"/>
  <c r="R30" i="111"/>
  <c r="R28" i="111"/>
  <c r="R27" i="111"/>
  <c r="R26" i="111"/>
  <c r="R24" i="111"/>
  <c r="R23" i="111"/>
  <c r="R21" i="111"/>
  <c r="R20" i="111"/>
  <c r="R19" i="111"/>
  <c r="R18" i="111"/>
  <c r="R17" i="111"/>
  <c r="R16" i="111"/>
  <c r="R15" i="111"/>
  <c r="R14" i="111"/>
  <c r="R13" i="111"/>
  <c r="R12" i="111"/>
  <c r="R11" i="111"/>
  <c r="R10" i="111"/>
  <c r="A39" i="75" l="1"/>
  <c r="A38" i="75"/>
  <c r="A37" i="75"/>
  <c r="O189" i="110" l="1"/>
  <c r="O188" i="110"/>
  <c r="O187" i="110"/>
  <c r="O186" i="110"/>
  <c r="O185" i="110"/>
  <c r="O184" i="110"/>
  <c r="O183" i="110"/>
  <c r="O182" i="110"/>
  <c r="O181" i="110"/>
  <c r="O180" i="110"/>
  <c r="O170" i="110"/>
  <c r="O169" i="110"/>
  <c r="O168" i="110"/>
  <c r="O167" i="110"/>
  <c r="O166" i="110"/>
  <c r="O165" i="110"/>
  <c r="O164" i="110"/>
  <c r="O163" i="110"/>
  <c r="O162" i="110"/>
  <c r="O161" i="110"/>
  <c r="O160" i="110"/>
  <c r="O159" i="110"/>
  <c r="O158" i="110"/>
  <c r="O157" i="110"/>
  <c r="O156" i="110"/>
  <c r="O155" i="110"/>
  <c r="O154" i="110"/>
  <c r="O153" i="110"/>
  <c r="O152" i="110"/>
  <c r="O151" i="110"/>
  <c r="O150" i="110"/>
  <c r="O149" i="110"/>
  <c r="O148" i="110"/>
  <c r="O147" i="110"/>
  <c r="O146" i="110"/>
  <c r="O145" i="110"/>
  <c r="O144" i="110"/>
  <c r="O143" i="110"/>
  <c r="O142" i="110"/>
  <c r="O141" i="110"/>
  <c r="O140" i="110"/>
  <c r="O139" i="110"/>
  <c r="O138" i="110"/>
  <c r="O137" i="110"/>
  <c r="O136" i="110"/>
  <c r="O135" i="110"/>
  <c r="O134" i="110"/>
  <c r="O133" i="110"/>
  <c r="O132" i="110"/>
  <c r="O131" i="110"/>
  <c r="O130" i="110"/>
  <c r="O128" i="110"/>
  <c r="O127" i="110"/>
  <c r="O126" i="110"/>
  <c r="O125" i="110"/>
  <c r="O124" i="110"/>
  <c r="O123" i="110"/>
  <c r="O122" i="110"/>
  <c r="O121" i="110"/>
  <c r="O120" i="110"/>
  <c r="O119" i="110"/>
  <c r="O118" i="110"/>
  <c r="O117" i="110"/>
  <c r="O116" i="110"/>
  <c r="O113" i="110"/>
  <c r="O112" i="110"/>
  <c r="O111" i="110"/>
  <c r="O110" i="110"/>
  <c r="O109" i="110"/>
  <c r="O108" i="110"/>
  <c r="O107" i="110"/>
  <c r="O106" i="110"/>
  <c r="O105" i="110"/>
  <c r="O104" i="110"/>
  <c r="O103" i="110"/>
  <c r="O102" i="110"/>
  <c r="O101" i="110"/>
  <c r="O100" i="110"/>
  <c r="O99" i="110"/>
  <c r="O98" i="110"/>
  <c r="O97" i="110"/>
  <c r="O96" i="110"/>
  <c r="O95" i="110"/>
  <c r="O94" i="110"/>
  <c r="O93" i="110"/>
  <c r="O92" i="110"/>
  <c r="O91" i="110"/>
  <c r="O90" i="110"/>
  <c r="O89" i="110"/>
  <c r="O88" i="110"/>
  <c r="O87" i="110"/>
  <c r="O86" i="110"/>
  <c r="O85" i="110"/>
  <c r="O84" i="110"/>
  <c r="O83" i="110"/>
  <c r="O82" i="110"/>
  <c r="O81" i="110"/>
  <c r="O79" i="110"/>
  <c r="O78" i="110"/>
  <c r="O77" i="110"/>
  <c r="O76" i="110"/>
  <c r="O75" i="110"/>
  <c r="O74" i="110"/>
  <c r="O73" i="110"/>
  <c r="O72" i="110"/>
  <c r="O71" i="110"/>
  <c r="O70" i="110"/>
  <c r="O69" i="110"/>
  <c r="O68" i="110"/>
  <c r="O67" i="110"/>
  <c r="O66" i="110"/>
  <c r="O65" i="110"/>
  <c r="O64" i="110"/>
  <c r="O63" i="110"/>
  <c r="O62" i="110"/>
  <c r="O61" i="110"/>
  <c r="O60" i="110"/>
  <c r="O59" i="110"/>
  <c r="O58" i="110"/>
  <c r="O57" i="110"/>
  <c r="O56" i="110"/>
  <c r="O55" i="110"/>
  <c r="O54" i="110"/>
  <c r="O53" i="110"/>
  <c r="O52" i="110"/>
  <c r="O51" i="110"/>
  <c r="O50" i="110"/>
  <c r="O49" i="110"/>
  <c r="O48" i="110"/>
  <c r="O47" i="110"/>
  <c r="O46" i="110"/>
  <c r="O45" i="110"/>
  <c r="O44" i="110"/>
  <c r="O43" i="110"/>
  <c r="O42" i="110"/>
  <c r="O41" i="110"/>
  <c r="O40" i="110"/>
  <c r="O39" i="110"/>
  <c r="O38" i="110"/>
  <c r="O37" i="110"/>
  <c r="O36" i="110"/>
  <c r="O35" i="110"/>
  <c r="O34" i="110"/>
  <c r="O33" i="110"/>
  <c r="O32" i="110"/>
  <c r="O31" i="110"/>
  <c r="O30" i="110"/>
  <c r="O29" i="110"/>
  <c r="O27" i="110"/>
  <c r="O22" i="110"/>
  <c r="O21" i="110"/>
  <c r="O20" i="110"/>
  <c r="O19" i="110"/>
  <c r="O18" i="110"/>
  <c r="O17" i="110"/>
  <c r="O16" i="110"/>
  <c r="O15" i="110"/>
  <c r="O14" i="110"/>
  <c r="O13" i="110"/>
  <c r="O12" i="110"/>
  <c r="R12" i="108"/>
  <c r="R11" i="108"/>
  <c r="R10" i="108"/>
  <c r="R13" i="108"/>
  <c r="R14" i="108"/>
  <c r="R15" i="108"/>
  <c r="R16" i="108"/>
  <c r="R17" i="108"/>
  <c r="R18" i="108"/>
  <c r="R19" i="108"/>
  <c r="BE21" i="108" l="1"/>
  <c r="BE20" i="108"/>
  <c r="BE19" i="108"/>
  <c r="BE18" i="108"/>
  <c r="BE17" i="108"/>
  <c r="BE16" i="108"/>
  <c r="BE11" i="108"/>
  <c r="R8" i="108"/>
  <c r="BE8" i="108" s="1"/>
  <c r="R9" i="108"/>
  <c r="BE9" i="108" s="1"/>
  <c r="BE46" i="101"/>
  <c r="A46" i="101"/>
  <c r="BE45" i="101"/>
  <c r="A45" i="101"/>
  <c r="BE46" i="98"/>
  <c r="A46" i="98"/>
  <c r="BE45" i="98"/>
  <c r="A45" i="98"/>
  <c r="BE46" i="97"/>
  <c r="A46" i="97"/>
  <c r="BE45" i="97"/>
  <c r="A45" i="97"/>
  <c r="BE46" i="85"/>
  <c r="A46" i="85"/>
  <c r="BE45" i="85"/>
  <c r="A45" i="85"/>
  <c r="BE46" i="84"/>
  <c r="A46" i="84"/>
  <c r="BE45" i="84"/>
  <c r="A45" i="84"/>
  <c r="BE85" i="105"/>
  <c r="A85" i="105"/>
  <c r="BE84" i="105"/>
  <c r="A84" i="105"/>
  <c r="BE83" i="105"/>
  <c r="A83" i="105"/>
  <c r="BE82" i="105"/>
  <c r="A82" i="105"/>
  <c r="BE46" i="83"/>
  <c r="A46" i="83"/>
  <c r="A46" i="82"/>
  <c r="A45" i="82"/>
  <c r="BE46" i="80"/>
  <c r="A46" i="80"/>
  <c r="BE45" i="80"/>
  <c r="A45" i="80"/>
  <c r="BE46" i="81"/>
  <c r="A46" i="81"/>
  <c r="BE45" i="81"/>
  <c r="A45" i="81"/>
  <c r="BE46" i="77"/>
  <c r="A46" i="77"/>
  <c r="BE45" i="77"/>
  <c r="A45" i="77"/>
  <c r="BE46" i="76"/>
  <c r="A46" i="76"/>
  <c r="BE45" i="76"/>
  <c r="A45" i="76"/>
  <c r="BE46" i="74"/>
  <c r="A46" i="74"/>
  <c r="BE45" i="74"/>
  <c r="A45" i="74"/>
  <c r="BE46" i="73"/>
  <c r="A46" i="73"/>
  <c r="BE45" i="73"/>
  <c r="A45" i="73"/>
  <c r="BE46" i="72"/>
  <c r="A46" i="72"/>
  <c r="BE45" i="72"/>
  <c r="A45" i="72"/>
  <c r="A46" i="108"/>
  <c r="A45" i="108"/>
  <c r="A46" i="71"/>
  <c r="A45" i="71"/>
  <c r="BE46" i="70"/>
  <c r="A46" i="70"/>
  <c r="BE45" i="70"/>
  <c r="A45" i="70"/>
  <c r="BE46" i="69"/>
  <c r="A46" i="69"/>
  <c r="BE45" i="69"/>
  <c r="A45" i="69"/>
  <c r="BE46" i="91"/>
  <c r="A46" i="91"/>
  <c r="BE45" i="91"/>
  <c r="A45" i="91"/>
  <c r="BE46" i="78"/>
  <c r="A46" i="78"/>
  <c r="BE45" i="78"/>
  <c r="A45" i="78"/>
  <c r="BE86" i="67"/>
  <c r="A86" i="67"/>
  <c r="BE85" i="67"/>
  <c r="A85" i="67"/>
  <c r="BE84" i="67"/>
  <c r="A84" i="67"/>
  <c r="BE46" i="96"/>
  <c r="A46" i="96"/>
  <c r="BE45" i="96"/>
  <c r="A45" i="96"/>
  <c r="BE46" i="65"/>
  <c r="A46" i="65"/>
  <c r="BE45" i="65"/>
  <c r="A45" i="65"/>
  <c r="BE46" i="64"/>
  <c r="A46" i="64"/>
  <c r="BE45" i="64"/>
  <c r="A45" i="64"/>
  <c r="BE46" i="68"/>
  <c r="A46" i="68"/>
  <c r="R18" i="68"/>
  <c r="R19" i="68"/>
  <c r="BE19" i="68" s="1"/>
  <c r="A19" i="68"/>
  <c r="A46" i="109" l="1"/>
  <c r="A45" i="109"/>
  <c r="A44" i="109"/>
  <c r="A43" i="109"/>
  <c r="A42" i="109"/>
  <c r="A41" i="109"/>
  <c r="A40" i="109"/>
  <c r="A39" i="109"/>
  <c r="A38" i="109"/>
  <c r="A37" i="109"/>
  <c r="A36" i="109"/>
  <c r="A35" i="109"/>
  <c r="A34" i="109"/>
  <c r="A33" i="109"/>
  <c r="A32" i="109"/>
  <c r="A31" i="109"/>
  <c r="A30" i="109"/>
  <c r="A29" i="109"/>
  <c r="A28" i="109"/>
  <c r="A27" i="109"/>
  <c r="A26" i="109"/>
  <c r="A25" i="109"/>
  <c r="A24" i="109"/>
  <c r="A23" i="109"/>
  <c r="A22" i="109"/>
  <c r="A21" i="109"/>
  <c r="A20" i="109"/>
  <c r="A19" i="109"/>
  <c r="A18" i="109"/>
  <c r="A17" i="109"/>
  <c r="A16" i="109"/>
  <c r="A15" i="109"/>
  <c r="A14" i="109"/>
  <c r="A13" i="109"/>
  <c r="A12" i="109"/>
  <c r="A11" i="109"/>
  <c r="A10" i="109"/>
  <c r="A9" i="109"/>
  <c r="R11" i="109"/>
  <c r="BE11" i="109" s="1"/>
  <c r="BE45" i="62" l="1"/>
  <c r="A45" i="62"/>
  <c r="BE21" i="109"/>
  <c r="BE20" i="109"/>
  <c r="BE19" i="109"/>
  <c r="BE18" i="109"/>
  <c r="BE17" i="109"/>
  <c r="BE16" i="109"/>
  <c r="BE15" i="109"/>
  <c r="BE14" i="109"/>
  <c r="BE13" i="109"/>
  <c r="BE12" i="109"/>
  <c r="R9" i="109"/>
  <c r="BE9" i="109" s="1"/>
  <c r="A44" i="58"/>
  <c r="A43" i="58"/>
  <c r="A42" i="58"/>
  <c r="A41" i="58"/>
  <c r="A40" i="58"/>
  <c r="A39" i="58"/>
  <c r="A38" i="58"/>
  <c r="A37" i="58"/>
  <c r="A36" i="58"/>
  <c r="A35" i="58"/>
  <c r="A34" i="58"/>
  <c r="A33" i="58"/>
  <c r="A32" i="58"/>
  <c r="A31" i="58"/>
  <c r="A30" i="58"/>
  <c r="A29" i="58"/>
  <c r="A28" i="58"/>
  <c r="A27" i="58"/>
  <c r="A26" i="58"/>
  <c r="A25" i="58"/>
  <c r="A24" i="58"/>
  <c r="A23" i="58"/>
  <c r="A22" i="58"/>
  <c r="A21" i="58"/>
  <c r="A20" i="58"/>
  <c r="A19" i="58"/>
  <c r="A18" i="58"/>
  <c r="A17" i="58"/>
  <c r="A16" i="58"/>
  <c r="A15" i="58"/>
  <c r="A14" i="58"/>
  <c r="A13" i="58"/>
  <c r="A12" i="58"/>
  <c r="A11" i="58"/>
  <c r="A10" i="58"/>
  <c r="A9" i="58"/>
  <c r="A8" i="58"/>
  <c r="A7" i="58"/>
  <c r="BE46" i="109"/>
  <c r="BE45" i="109"/>
  <c r="BE44" i="109"/>
  <c r="BE43" i="109"/>
  <c r="BE42" i="109"/>
  <c r="BE41" i="109"/>
  <c r="BE40" i="109"/>
  <c r="BE39" i="109"/>
  <c r="BE38" i="109"/>
  <c r="BE37" i="109"/>
  <c r="BE36" i="109"/>
  <c r="BE35" i="109"/>
  <c r="BE34" i="109"/>
  <c r="BE33" i="109"/>
  <c r="BE32" i="109"/>
  <c r="BE31" i="109"/>
  <c r="BE30" i="109"/>
  <c r="BE29" i="109"/>
  <c r="R28" i="109"/>
  <c r="BE28" i="109" s="1"/>
  <c r="R27" i="109"/>
  <c r="BE27" i="109" s="1"/>
  <c r="R26" i="109"/>
  <c r="BE26" i="109" s="1"/>
  <c r="R25" i="109"/>
  <c r="BE25" i="109" s="1"/>
  <c r="R24" i="109"/>
  <c r="BE24" i="109" s="1"/>
  <c r="R23" i="109"/>
  <c r="BE23" i="109" s="1"/>
  <c r="R22" i="109"/>
  <c r="BE22" i="109" s="1"/>
  <c r="R10" i="109"/>
  <c r="BE10" i="109" s="1"/>
  <c r="R8" i="109"/>
  <c r="BE8" i="109" s="1"/>
  <c r="A8" i="109"/>
  <c r="Y4" i="109"/>
  <c r="Y2" i="109"/>
  <c r="R2" i="109"/>
  <c r="BE23" i="79" l="1"/>
  <c r="A23" i="79"/>
  <c r="BE22" i="79"/>
  <c r="A22" i="79"/>
  <c r="BE20" i="79"/>
  <c r="A20" i="79"/>
  <c r="BE19" i="79"/>
  <c r="A19" i="79"/>
  <c r="BE17" i="79"/>
  <c r="A17" i="79"/>
  <c r="BE16" i="79"/>
  <c r="A16" i="79"/>
  <c r="R25" i="83" l="1"/>
  <c r="BE25" i="83" s="1"/>
  <c r="A25" i="83"/>
  <c r="A27" i="75" l="1"/>
  <c r="A28" i="75"/>
  <c r="A29" i="75"/>
  <c r="BE44" i="101" l="1"/>
  <c r="A44" i="101"/>
  <c r="BE43" i="101"/>
  <c r="A43" i="101"/>
  <c r="BE42" i="101"/>
  <c r="A42" i="101"/>
  <c r="BE44" i="98"/>
  <c r="A44" i="98"/>
  <c r="BE43" i="98"/>
  <c r="A43" i="98"/>
  <c r="BE42" i="98"/>
  <c r="A42" i="98"/>
  <c r="BE41" i="98"/>
  <c r="A41" i="98"/>
  <c r="BE44" i="97"/>
  <c r="A44" i="97"/>
  <c r="BE43" i="97"/>
  <c r="A43" i="97"/>
  <c r="BE42" i="97"/>
  <c r="A42" i="97"/>
  <c r="R10" i="105" l="1"/>
  <c r="BE44" i="91" l="1"/>
  <c r="A44" i="91"/>
  <c r="BE43" i="91"/>
  <c r="A43" i="91"/>
  <c r="BE42" i="91"/>
  <c r="A42" i="91"/>
  <c r="BE44" i="96"/>
  <c r="A44" i="96"/>
  <c r="BE43" i="96"/>
  <c r="A43" i="96"/>
  <c r="BE42" i="96"/>
  <c r="A42" i="96"/>
  <c r="BE41" i="96"/>
  <c r="A41" i="96"/>
  <c r="BE40" i="96"/>
  <c r="A40" i="96"/>
  <c r="BE39" i="96"/>
  <c r="A39" i="96"/>
  <c r="BE38" i="96"/>
  <c r="A38" i="96"/>
  <c r="BE37" i="96"/>
  <c r="A37" i="96"/>
  <c r="BE36" i="96"/>
  <c r="A36" i="96"/>
  <c r="BE35" i="96"/>
  <c r="A35" i="96"/>
  <c r="R54" i="67" l="1"/>
  <c r="A54" i="67"/>
  <c r="A18" i="75" l="1"/>
  <c r="A16" i="75" l="1"/>
  <c r="A17" i="75"/>
  <c r="A19" i="75"/>
  <c r="A20" i="75" l="1"/>
  <c r="A24" i="75" l="1"/>
  <c r="A25" i="75"/>
  <c r="A26" i="75"/>
  <c r="A30" i="75"/>
  <c r="A31" i="75"/>
  <c r="A32" i="75"/>
  <c r="A33" i="75"/>
  <c r="A34" i="75"/>
  <c r="A22" i="75"/>
  <c r="A23" i="75"/>
  <c r="A35" i="75" l="1"/>
  <c r="A36" i="75"/>
  <c r="A9" i="66" l="1"/>
  <c r="A10" i="66"/>
  <c r="A11" i="66"/>
  <c r="A12" i="66"/>
  <c r="A13" i="66"/>
  <c r="A14" i="66"/>
  <c r="A15" i="66"/>
  <c r="A16" i="66"/>
  <c r="A17" i="66"/>
  <c r="A18" i="66"/>
  <c r="A19" i="66"/>
  <c r="A20" i="66"/>
  <c r="A21" i="66"/>
  <c r="A22" i="66"/>
  <c r="A23" i="66"/>
  <c r="A24" i="66"/>
  <c r="A25" i="66"/>
  <c r="A26" i="66"/>
  <c r="A27" i="66"/>
  <c r="A28" i="66"/>
  <c r="A29" i="66"/>
  <c r="A30" i="66"/>
  <c r="A31" i="66"/>
  <c r="A32" i="66"/>
  <c r="A33" i="66"/>
  <c r="A34" i="66"/>
  <c r="A35" i="66"/>
  <c r="A36" i="66"/>
  <c r="A37" i="66"/>
  <c r="A38" i="66"/>
  <c r="A39" i="66"/>
  <c r="A40" i="66"/>
  <c r="A41" i="66"/>
  <c r="A42" i="66"/>
  <c r="A43" i="66"/>
  <c r="A44" i="66"/>
  <c r="A45" i="66"/>
  <c r="A46" i="66"/>
  <c r="A47" i="66"/>
  <c r="A48" i="66"/>
  <c r="A49" i="66"/>
  <c r="A50" i="66"/>
  <c r="A51" i="66"/>
  <c r="A52" i="66"/>
  <c r="A53" i="66"/>
  <c r="A54" i="66"/>
  <c r="A55" i="66"/>
  <c r="A56" i="66"/>
  <c r="A57" i="66"/>
  <c r="A58" i="66"/>
  <c r="A59" i="66"/>
  <c r="A60" i="66"/>
  <c r="A61" i="66"/>
  <c r="A62" i="66"/>
  <c r="A63" i="66"/>
  <c r="A64" i="66"/>
  <c r="A65" i="66"/>
  <c r="A66" i="66"/>
  <c r="A67" i="66"/>
  <c r="A68" i="66"/>
  <c r="A69" i="66"/>
  <c r="A70" i="66"/>
  <c r="A71" i="66"/>
  <c r="A72" i="66"/>
  <c r="A73" i="66"/>
  <c r="A74" i="66"/>
  <c r="A75" i="66"/>
  <c r="A76" i="66"/>
  <c r="A77" i="66"/>
  <c r="A78" i="66"/>
  <c r="A79" i="66"/>
  <c r="A80" i="66"/>
  <c r="A81" i="66"/>
  <c r="A82" i="66"/>
  <c r="A83" i="66"/>
  <c r="A84" i="66"/>
  <c r="A85" i="66"/>
  <c r="R19" i="77" l="1"/>
  <c r="BE19" i="77" s="1"/>
  <c r="A19" i="77"/>
  <c r="A21" i="75" l="1"/>
  <c r="A15" i="75"/>
  <c r="A14" i="75"/>
  <c r="A13" i="75"/>
  <c r="A12" i="75"/>
  <c r="A11" i="75"/>
  <c r="A10" i="75"/>
  <c r="A9" i="75"/>
  <c r="BE16" i="66" l="1"/>
  <c r="R15" i="66" l="1"/>
  <c r="BE15" i="66" s="1"/>
  <c r="A52" i="67" l="1"/>
  <c r="R51" i="67"/>
  <c r="BE51" i="67" s="1"/>
  <c r="A51" i="67"/>
  <c r="A14" i="71" l="1"/>
  <c r="A15" i="71"/>
  <c r="A9" i="108"/>
  <c r="A10" i="108"/>
  <c r="A11" i="108"/>
  <c r="A12" i="108"/>
  <c r="A13" i="108"/>
  <c r="A14" i="108"/>
  <c r="A15" i="108"/>
  <c r="A16" i="108"/>
  <c r="A17" i="108"/>
  <c r="A18" i="108"/>
  <c r="R28" i="105"/>
  <c r="BE28" i="105" s="1"/>
  <c r="A28" i="105"/>
  <c r="R27" i="105"/>
  <c r="BE27" i="105" s="1"/>
  <c r="A27" i="105"/>
  <c r="R26" i="105"/>
  <c r="BE26" i="105" s="1"/>
  <c r="A26" i="105"/>
  <c r="R25" i="105"/>
  <c r="BE25" i="105" s="1"/>
  <c r="A25" i="105"/>
  <c r="R24" i="105"/>
  <c r="BE24" i="105" s="1"/>
  <c r="A24" i="105"/>
  <c r="R23" i="105"/>
  <c r="BE23" i="105" s="1"/>
  <c r="A23" i="105"/>
  <c r="R22" i="105"/>
  <c r="BE22" i="105" s="1"/>
  <c r="A22" i="105"/>
  <c r="R21" i="105"/>
  <c r="BE21" i="105" s="1"/>
  <c r="A21" i="105"/>
  <c r="R20" i="105"/>
  <c r="BE20" i="105" s="1"/>
  <c r="A20" i="105"/>
  <c r="R19" i="105"/>
  <c r="BE19" i="105" s="1"/>
  <c r="A19" i="105"/>
  <c r="R18" i="105"/>
  <c r="BE18" i="105" s="1"/>
  <c r="A18" i="105"/>
  <c r="R17" i="105"/>
  <c r="BE17" i="105" s="1"/>
  <c r="A17" i="105"/>
  <c r="R16" i="105"/>
  <c r="BE16" i="105" s="1"/>
  <c r="A16" i="105"/>
  <c r="R15" i="105"/>
  <c r="BE15" i="105" s="1"/>
  <c r="A15" i="105"/>
  <c r="R14" i="105"/>
  <c r="BE14" i="105" s="1"/>
  <c r="A14" i="105"/>
  <c r="R8" i="75" l="1"/>
  <c r="BE8" i="75" s="1"/>
  <c r="A8" i="75"/>
  <c r="A44" i="108" l="1"/>
  <c r="A43" i="108"/>
  <c r="A42" i="108"/>
  <c r="A41" i="108"/>
  <c r="A40" i="108"/>
  <c r="A39" i="108"/>
  <c r="A38" i="108"/>
  <c r="A37" i="108"/>
  <c r="A36" i="108"/>
  <c r="A35" i="108"/>
  <c r="A34" i="108"/>
  <c r="A33" i="108"/>
  <c r="A32" i="108"/>
  <c r="A31" i="108"/>
  <c r="A30" i="108"/>
  <c r="A29" i="108"/>
  <c r="A28" i="108"/>
  <c r="A27" i="108"/>
  <c r="A26" i="108"/>
  <c r="A25" i="108"/>
  <c r="A24" i="108"/>
  <c r="A23" i="108"/>
  <c r="A8" i="108"/>
  <c r="Y4" i="108"/>
  <c r="Y2" i="108"/>
  <c r="R2" i="108"/>
  <c r="A13" i="71"/>
  <c r="R35" i="66" l="1"/>
  <c r="BE35" i="66" s="1"/>
  <c r="R36" i="66"/>
  <c r="BE36" i="66" s="1"/>
  <c r="R37" i="66"/>
  <c r="BE37" i="66" s="1"/>
  <c r="BE66" i="66"/>
  <c r="BE65" i="66"/>
  <c r="BE67" i="66"/>
  <c r="R23" i="83" l="1"/>
  <c r="BE23" i="83" s="1"/>
  <c r="A23" i="83"/>
  <c r="R11" i="83"/>
  <c r="BE11" i="83" s="1"/>
  <c r="A11" i="83"/>
  <c r="BE44" i="62" l="1"/>
  <c r="A44" i="62"/>
  <c r="R27" i="66" l="1"/>
  <c r="BE27" i="66" s="1"/>
  <c r="A14" i="68" l="1"/>
  <c r="R12" i="92" l="1"/>
  <c r="BE12" i="92" s="1"/>
  <c r="A12" i="92"/>
  <c r="R15" i="82" l="1"/>
  <c r="A15" i="82"/>
  <c r="BE13" i="66" l="1"/>
  <c r="R11" i="92" l="1"/>
  <c r="BE11" i="92" s="1"/>
  <c r="A11" i="92"/>
  <c r="BE18" i="68" l="1"/>
  <c r="A18" i="68"/>
  <c r="R11" i="105" l="1"/>
  <c r="BE11" i="105" s="1"/>
  <c r="A11" i="105"/>
  <c r="R43" i="105"/>
  <c r="BE43" i="105" s="1"/>
  <c r="A43" i="105"/>
  <c r="R42" i="105"/>
  <c r="BE42" i="105" s="1"/>
  <c r="A42" i="105"/>
  <c r="R41" i="105"/>
  <c r="BE41" i="105" s="1"/>
  <c r="A41" i="105"/>
  <c r="R40" i="105"/>
  <c r="BE40" i="105" s="1"/>
  <c r="A40" i="105"/>
  <c r="R39" i="105"/>
  <c r="BE39" i="105" s="1"/>
  <c r="A39" i="105"/>
  <c r="R38" i="105"/>
  <c r="BE38" i="105" s="1"/>
  <c r="A38" i="105"/>
  <c r="R37" i="105"/>
  <c r="BE37" i="105" s="1"/>
  <c r="A37" i="105"/>
  <c r="R36" i="105"/>
  <c r="BE36" i="105" s="1"/>
  <c r="A36" i="105"/>
  <c r="R35" i="105"/>
  <c r="BE35" i="105" s="1"/>
  <c r="A35" i="105"/>
  <c r="R34" i="105"/>
  <c r="BE34" i="105" s="1"/>
  <c r="A34" i="105"/>
  <c r="R33" i="105"/>
  <c r="BE33" i="105" s="1"/>
  <c r="A33" i="105"/>
  <c r="R32" i="105"/>
  <c r="BE32" i="105" s="1"/>
  <c r="A32" i="105"/>
  <c r="R31" i="105"/>
  <c r="BE31" i="105" s="1"/>
  <c r="A31" i="105"/>
  <c r="R30" i="105"/>
  <c r="BE30" i="105" s="1"/>
  <c r="A30" i="105"/>
  <c r="R29" i="105"/>
  <c r="BE29" i="105" s="1"/>
  <c r="A29" i="105"/>
  <c r="R12" i="105"/>
  <c r="BE12" i="105" s="1"/>
  <c r="A12" i="105"/>
  <c r="R53" i="105"/>
  <c r="BE53" i="105" s="1"/>
  <c r="A53" i="105"/>
  <c r="R52" i="105"/>
  <c r="BE52" i="105" s="1"/>
  <c r="A52" i="105"/>
  <c r="R51" i="105"/>
  <c r="BE51" i="105" s="1"/>
  <c r="A51" i="105"/>
  <c r="R50" i="105"/>
  <c r="BE50" i="105" s="1"/>
  <c r="A50" i="105"/>
  <c r="R49" i="105"/>
  <c r="BE49" i="105" s="1"/>
  <c r="A49" i="105"/>
  <c r="R48" i="105"/>
  <c r="BE48" i="105" s="1"/>
  <c r="A48" i="105"/>
  <c r="R47" i="105"/>
  <c r="BE47" i="105" s="1"/>
  <c r="A47" i="105"/>
  <c r="R46" i="105"/>
  <c r="BE46" i="105" s="1"/>
  <c r="A46" i="105"/>
  <c r="R45" i="105"/>
  <c r="BE45" i="105" s="1"/>
  <c r="A45" i="105"/>
  <c r="R22" i="83"/>
  <c r="BE22" i="83" s="1"/>
  <c r="A22" i="83"/>
  <c r="BE81" i="105"/>
  <c r="A81" i="105"/>
  <c r="BE80" i="105"/>
  <c r="A80" i="105"/>
  <c r="BE79" i="105"/>
  <c r="A79" i="105"/>
  <c r="BE78" i="105"/>
  <c r="A78" i="105"/>
  <c r="BE77" i="105"/>
  <c r="A77" i="105"/>
  <c r="BE76" i="105"/>
  <c r="A76" i="105"/>
  <c r="BE75" i="105"/>
  <c r="A75" i="105"/>
  <c r="BE74" i="105"/>
  <c r="A74" i="105"/>
  <c r="BE73" i="105"/>
  <c r="A73" i="105"/>
  <c r="BE72" i="105"/>
  <c r="A72" i="105"/>
  <c r="BE71" i="105"/>
  <c r="A71" i="105"/>
  <c r="BE70" i="105"/>
  <c r="A70" i="105"/>
  <c r="BE69" i="105"/>
  <c r="A69" i="105"/>
  <c r="BE68" i="105"/>
  <c r="A68" i="105"/>
  <c r="BE67" i="105"/>
  <c r="A67" i="105"/>
  <c r="BE66" i="105"/>
  <c r="A66" i="105"/>
  <c r="R65" i="105"/>
  <c r="BE65" i="105" s="1"/>
  <c r="A65" i="105"/>
  <c r="R64" i="105"/>
  <c r="BE64" i="105" s="1"/>
  <c r="A64" i="105"/>
  <c r="R63" i="105"/>
  <c r="BE63" i="105" s="1"/>
  <c r="A63" i="105"/>
  <c r="R62" i="105"/>
  <c r="BE62" i="105" s="1"/>
  <c r="A62" i="105"/>
  <c r="R61" i="105"/>
  <c r="BE61" i="105" s="1"/>
  <c r="A61" i="105"/>
  <c r="R60" i="105"/>
  <c r="BE60" i="105" s="1"/>
  <c r="A60" i="105"/>
  <c r="R59" i="105"/>
  <c r="BE59" i="105" s="1"/>
  <c r="A59" i="105"/>
  <c r="R58" i="105"/>
  <c r="BE58" i="105" s="1"/>
  <c r="A58" i="105"/>
  <c r="R57" i="105"/>
  <c r="BE57" i="105" s="1"/>
  <c r="A57" i="105"/>
  <c r="R56" i="105"/>
  <c r="BE56" i="105" s="1"/>
  <c r="A56" i="105"/>
  <c r="R55" i="105"/>
  <c r="BE55" i="105" s="1"/>
  <c r="A55" i="105"/>
  <c r="R54" i="105"/>
  <c r="BE54" i="105" s="1"/>
  <c r="A54" i="105"/>
  <c r="R44" i="105"/>
  <c r="BE44" i="105" s="1"/>
  <c r="A44" i="105"/>
  <c r="R13" i="105"/>
  <c r="BE13" i="105" s="1"/>
  <c r="A13" i="105"/>
  <c r="BE10" i="105"/>
  <c r="A10" i="105"/>
  <c r="R9" i="105"/>
  <c r="BE9" i="105" s="1"/>
  <c r="A9" i="105"/>
  <c r="R8" i="105"/>
  <c r="BE8" i="105" s="1"/>
  <c r="A8" i="105"/>
  <c r="Y4" i="105"/>
  <c r="Y2" i="105"/>
  <c r="R2" i="105"/>
  <c r="R9" i="101" l="1"/>
  <c r="BE9" i="101" s="1"/>
  <c r="A9" i="101"/>
  <c r="R8" i="101" l="1"/>
  <c r="BE41" i="101" l="1"/>
  <c r="A41" i="101"/>
  <c r="BE40" i="101"/>
  <c r="A40" i="101"/>
  <c r="BE39" i="101"/>
  <c r="A39" i="101"/>
  <c r="BE38" i="101"/>
  <c r="A38" i="101"/>
  <c r="BE37" i="101"/>
  <c r="A37" i="101"/>
  <c r="BE36" i="101"/>
  <c r="A36" i="101"/>
  <c r="BE35" i="101"/>
  <c r="A35" i="101"/>
  <c r="BE34" i="101"/>
  <c r="A34" i="101"/>
  <c r="BE33" i="101"/>
  <c r="A33" i="101"/>
  <c r="BE32" i="101"/>
  <c r="A32" i="101"/>
  <c r="BE31" i="101"/>
  <c r="A31" i="101"/>
  <c r="BE30" i="101"/>
  <c r="A30" i="101"/>
  <c r="BE29" i="101"/>
  <c r="A29" i="101"/>
  <c r="BE28" i="101"/>
  <c r="A28" i="101"/>
  <c r="BE27" i="101"/>
  <c r="A27" i="101"/>
  <c r="BE26" i="101"/>
  <c r="A26" i="101"/>
  <c r="BE25" i="101"/>
  <c r="A25" i="101"/>
  <c r="BE24" i="101"/>
  <c r="A24" i="101"/>
  <c r="BE23" i="101"/>
  <c r="A23" i="101"/>
  <c r="BE22" i="101"/>
  <c r="A22" i="101"/>
  <c r="BE21" i="101"/>
  <c r="A21" i="101"/>
  <c r="BE20" i="101"/>
  <c r="A20" i="101"/>
  <c r="BE19" i="101"/>
  <c r="A19" i="101"/>
  <c r="BE18" i="101"/>
  <c r="A18" i="101"/>
  <c r="R17" i="101"/>
  <c r="BE17" i="101" s="1"/>
  <c r="A17" i="101"/>
  <c r="R16" i="101"/>
  <c r="BE16" i="101" s="1"/>
  <c r="A16" i="101"/>
  <c r="R15" i="101"/>
  <c r="BE15" i="101" s="1"/>
  <c r="A15" i="101"/>
  <c r="R14" i="101"/>
  <c r="BE14" i="101" s="1"/>
  <c r="A14" i="101"/>
  <c r="R13" i="101"/>
  <c r="BE13" i="101" s="1"/>
  <c r="A13" i="101"/>
  <c r="R12" i="101"/>
  <c r="BE12" i="101" s="1"/>
  <c r="A12" i="101"/>
  <c r="R11" i="101"/>
  <c r="BE11" i="101" s="1"/>
  <c r="A11" i="101"/>
  <c r="BE10" i="101"/>
  <c r="A10" i="101"/>
  <c r="BE8" i="101"/>
  <c r="A8" i="101"/>
  <c r="Y4" i="101"/>
  <c r="Y2" i="101"/>
  <c r="R2" i="101"/>
  <c r="R15" i="78" l="1"/>
  <c r="BE15" i="78" s="1"/>
  <c r="A15" i="78"/>
  <c r="BE14" i="78"/>
  <c r="A14" i="78"/>
  <c r="R13" i="78"/>
  <c r="BE13" i="78" s="1"/>
  <c r="A13" i="78"/>
  <c r="R12" i="78"/>
  <c r="BE12" i="78" s="1"/>
  <c r="A12" i="78"/>
  <c r="BE11" i="78"/>
  <c r="A11" i="78"/>
  <c r="A22" i="82" l="1"/>
  <c r="A21" i="82"/>
  <c r="A20" i="82"/>
  <c r="A19" i="82"/>
  <c r="A18" i="82"/>
  <c r="A17" i="82"/>
  <c r="A16" i="82"/>
  <c r="A14" i="82"/>
  <c r="A13" i="82"/>
  <c r="A12" i="82"/>
  <c r="A11" i="82"/>
  <c r="R10" i="82"/>
  <c r="A10" i="82"/>
  <c r="BE24" i="79" l="1"/>
  <c r="A24" i="79"/>
  <c r="D253" i="95" l="1"/>
  <c r="D252" i="95"/>
  <c r="R60" i="66"/>
  <c r="BE60" i="66" s="1"/>
  <c r="R59" i="66"/>
  <c r="BE59" i="66" s="1"/>
  <c r="R58" i="66"/>
  <c r="BE58" i="66" s="1"/>
  <c r="R57" i="66"/>
  <c r="BE57" i="66" s="1"/>
  <c r="BE23" i="62" l="1"/>
  <c r="BE24" i="62"/>
  <c r="BE25" i="62"/>
  <c r="BE26" i="62"/>
  <c r="BE27" i="62"/>
  <c r="BE28" i="62"/>
  <c r="BE29" i="62"/>
  <c r="BE30" i="62"/>
  <c r="BE31" i="62"/>
  <c r="BE32" i="62"/>
  <c r="BE33" i="62"/>
  <c r="BE34" i="62"/>
  <c r="BE35" i="62"/>
  <c r="BE36" i="62"/>
  <c r="BE37" i="62"/>
  <c r="BE38" i="62"/>
  <c r="BE39" i="62"/>
  <c r="BE40" i="62"/>
  <c r="BE41" i="62"/>
  <c r="BE42" i="62"/>
  <c r="BE43" i="62"/>
  <c r="BE18" i="96"/>
  <c r="BE19" i="96"/>
  <c r="BE20" i="96"/>
  <c r="BE21" i="96"/>
  <c r="BE22" i="96"/>
  <c r="BE23" i="96"/>
  <c r="BE24" i="96"/>
  <c r="BE25" i="96"/>
  <c r="BE26" i="96"/>
  <c r="BE27" i="96"/>
  <c r="BE28" i="96"/>
  <c r="BE29" i="96"/>
  <c r="BE30" i="96"/>
  <c r="BE31" i="96"/>
  <c r="BE32" i="96"/>
  <c r="BE33" i="96"/>
  <c r="BE34" i="96"/>
  <c r="BE17" i="98"/>
  <c r="BE18" i="98"/>
  <c r="BE19" i="98"/>
  <c r="BE20" i="98"/>
  <c r="BE21" i="98"/>
  <c r="BE22" i="98"/>
  <c r="BE23" i="98"/>
  <c r="BE24" i="98"/>
  <c r="BE25" i="98"/>
  <c r="BE26" i="98"/>
  <c r="BE27" i="98"/>
  <c r="BE28" i="98"/>
  <c r="BE29" i="98"/>
  <c r="BE30" i="98"/>
  <c r="BE31" i="98"/>
  <c r="BE32" i="98"/>
  <c r="BE33" i="98"/>
  <c r="BE34" i="98"/>
  <c r="BE35" i="98"/>
  <c r="BE36" i="98"/>
  <c r="BE37" i="98"/>
  <c r="BE38" i="98"/>
  <c r="BE39" i="98"/>
  <c r="BE40" i="98"/>
  <c r="BE18" i="97"/>
  <c r="BE19" i="97"/>
  <c r="BE20" i="97"/>
  <c r="BE21" i="97"/>
  <c r="BE22" i="97"/>
  <c r="BE23" i="97"/>
  <c r="BE24" i="97"/>
  <c r="BE25" i="97"/>
  <c r="BE26" i="97"/>
  <c r="BE27" i="97"/>
  <c r="BE28" i="97"/>
  <c r="BE29" i="97"/>
  <c r="BE30" i="97"/>
  <c r="BE31" i="97"/>
  <c r="BE32" i="97"/>
  <c r="BE33" i="97"/>
  <c r="BE34" i="97"/>
  <c r="BE35" i="97"/>
  <c r="BE36" i="97"/>
  <c r="BE37" i="97"/>
  <c r="BE38" i="97"/>
  <c r="BE39" i="97"/>
  <c r="BE40" i="97"/>
  <c r="BE41" i="97"/>
  <c r="R9" i="98"/>
  <c r="BE9" i="98" s="1"/>
  <c r="R10" i="98"/>
  <c r="BE10" i="98" s="1"/>
  <c r="R11" i="98"/>
  <c r="BE11" i="98" s="1"/>
  <c r="R12" i="98"/>
  <c r="BE12" i="98" s="1"/>
  <c r="R13" i="98"/>
  <c r="BE13" i="98" s="1"/>
  <c r="R14" i="98"/>
  <c r="BE14" i="98" s="1"/>
  <c r="R15" i="98"/>
  <c r="BE15" i="98" s="1"/>
  <c r="R16" i="98"/>
  <c r="BE16" i="98" s="1"/>
  <c r="R8" i="98"/>
  <c r="BE8" i="98" s="1"/>
  <c r="R9" i="97"/>
  <c r="BE9" i="97" s="1"/>
  <c r="R10" i="97"/>
  <c r="BE10" i="97" s="1"/>
  <c r="R11" i="97"/>
  <c r="BE11" i="97" s="1"/>
  <c r="R12" i="97"/>
  <c r="BE12" i="97" s="1"/>
  <c r="R13" i="97"/>
  <c r="BE13" i="97" s="1"/>
  <c r="R14" i="97"/>
  <c r="BE14" i="97" s="1"/>
  <c r="R15" i="97"/>
  <c r="BE15" i="97" s="1"/>
  <c r="R16" i="97"/>
  <c r="BE16" i="97" s="1"/>
  <c r="R17" i="97"/>
  <c r="BE17" i="97" s="1"/>
  <c r="R8" i="97"/>
  <c r="BE8" i="97" s="1"/>
  <c r="BE18" i="85"/>
  <c r="BE19" i="85"/>
  <c r="BE20" i="85"/>
  <c r="BE21" i="85"/>
  <c r="BE22" i="85"/>
  <c r="BE23" i="85"/>
  <c r="BE24" i="85"/>
  <c r="BE25" i="85"/>
  <c r="BE26" i="85"/>
  <c r="BE27" i="85"/>
  <c r="BE28" i="85"/>
  <c r="BE29" i="85"/>
  <c r="BE30" i="85"/>
  <c r="BE31" i="85"/>
  <c r="BE32" i="85"/>
  <c r="BE33" i="85"/>
  <c r="BE34" i="85"/>
  <c r="BE35" i="85"/>
  <c r="BE36" i="85"/>
  <c r="BE37" i="85"/>
  <c r="BE38" i="85"/>
  <c r="BE39" i="85"/>
  <c r="BE40" i="85"/>
  <c r="BE41" i="85"/>
  <c r="BE42" i="85"/>
  <c r="BE43" i="85"/>
  <c r="BE44" i="85"/>
  <c r="R9" i="85"/>
  <c r="BE9" i="85" s="1"/>
  <c r="R10" i="85"/>
  <c r="BE10" i="85" s="1"/>
  <c r="R11" i="85"/>
  <c r="BE11" i="85" s="1"/>
  <c r="R12" i="85"/>
  <c r="BE12" i="85" s="1"/>
  <c r="R13" i="85"/>
  <c r="BE13" i="85" s="1"/>
  <c r="R14" i="85"/>
  <c r="BE14" i="85" s="1"/>
  <c r="R15" i="85"/>
  <c r="BE15" i="85" s="1"/>
  <c r="R16" i="85"/>
  <c r="BE16" i="85" s="1"/>
  <c r="R17" i="85"/>
  <c r="BE17" i="85" s="1"/>
  <c r="R8" i="85"/>
  <c r="BE8" i="85" s="1"/>
  <c r="BE25" i="84"/>
  <c r="BE26" i="84"/>
  <c r="BE27" i="84"/>
  <c r="BE28" i="84"/>
  <c r="BE29" i="84"/>
  <c r="BE30" i="84"/>
  <c r="BE31" i="84"/>
  <c r="BE32" i="84"/>
  <c r="BE33" i="84"/>
  <c r="BE34" i="84"/>
  <c r="BE35" i="84"/>
  <c r="BE36" i="84"/>
  <c r="BE37" i="84"/>
  <c r="BE38" i="84"/>
  <c r="BE39" i="84"/>
  <c r="BE40" i="84"/>
  <c r="BE41" i="84"/>
  <c r="BE42" i="84"/>
  <c r="BE43" i="84"/>
  <c r="BE44" i="84"/>
  <c r="R9" i="84"/>
  <c r="BE9" i="84" s="1"/>
  <c r="R10" i="84"/>
  <c r="BE10" i="84" s="1"/>
  <c r="R11" i="84"/>
  <c r="BE11" i="84" s="1"/>
  <c r="R12" i="84"/>
  <c r="BE12" i="84" s="1"/>
  <c r="R13" i="84"/>
  <c r="BE13" i="84" s="1"/>
  <c r="R14" i="84"/>
  <c r="BE14" i="84" s="1"/>
  <c r="R15" i="84"/>
  <c r="BE15" i="84" s="1"/>
  <c r="R16" i="84"/>
  <c r="BE16" i="84" s="1"/>
  <c r="R17" i="84"/>
  <c r="BE17" i="84" s="1"/>
  <c r="R18" i="84"/>
  <c r="BE18" i="84" s="1"/>
  <c r="R19" i="84"/>
  <c r="BE19" i="84" s="1"/>
  <c r="R20" i="84"/>
  <c r="BE20" i="84" s="1"/>
  <c r="R21" i="84"/>
  <c r="BE21" i="84" s="1"/>
  <c r="R22" i="84"/>
  <c r="BE22" i="84" s="1"/>
  <c r="R23" i="84"/>
  <c r="BE23" i="84" s="1"/>
  <c r="R24" i="84"/>
  <c r="BE24" i="84" s="1"/>
  <c r="R8" i="84"/>
  <c r="BE8" i="84" s="1"/>
  <c r="BE33" i="83"/>
  <c r="BE34" i="83"/>
  <c r="BE35" i="83"/>
  <c r="BE36" i="83"/>
  <c r="BE37" i="83"/>
  <c r="BE38" i="83"/>
  <c r="BE39" i="83"/>
  <c r="BE40" i="83"/>
  <c r="BE41" i="83"/>
  <c r="BE42" i="83"/>
  <c r="BE43" i="83"/>
  <c r="BE44" i="83"/>
  <c r="BE45" i="83"/>
  <c r="R9" i="83"/>
  <c r="BE9" i="83" s="1"/>
  <c r="R10" i="83"/>
  <c r="BE10" i="83" s="1"/>
  <c r="R12" i="83"/>
  <c r="BE12" i="83" s="1"/>
  <c r="R13" i="83"/>
  <c r="BE13" i="83" s="1"/>
  <c r="R14" i="83"/>
  <c r="BE14" i="83" s="1"/>
  <c r="R15" i="83"/>
  <c r="BE15" i="83" s="1"/>
  <c r="R16" i="83"/>
  <c r="BE16" i="83" s="1"/>
  <c r="R17" i="83"/>
  <c r="BE17" i="83" s="1"/>
  <c r="R18" i="83"/>
  <c r="BE18" i="83" s="1"/>
  <c r="R19" i="83"/>
  <c r="BE19" i="83" s="1"/>
  <c r="R20" i="83"/>
  <c r="BE20" i="83" s="1"/>
  <c r="R21" i="83"/>
  <c r="BE21" i="83" s="1"/>
  <c r="BE24" i="83"/>
  <c r="R26" i="83"/>
  <c r="BE26" i="83" s="1"/>
  <c r="R27" i="83"/>
  <c r="BE27" i="83" s="1"/>
  <c r="R28" i="83"/>
  <c r="BE28" i="83" s="1"/>
  <c r="R29" i="83"/>
  <c r="BE29" i="83" s="1"/>
  <c r="R30" i="83"/>
  <c r="BE30" i="83" s="1"/>
  <c r="R31" i="83"/>
  <c r="BE31" i="83" s="1"/>
  <c r="R32" i="83"/>
  <c r="BE32" i="83" s="1"/>
  <c r="R8" i="83"/>
  <c r="BE8" i="83" s="1"/>
  <c r="R9" i="82"/>
  <c r="R12" i="82"/>
  <c r="R14" i="82"/>
  <c r="R16" i="82"/>
  <c r="R17" i="82"/>
  <c r="R18" i="82"/>
  <c r="R19" i="82"/>
  <c r="R20" i="82"/>
  <c r="R21" i="82"/>
  <c r="R22" i="82"/>
  <c r="R8" i="82"/>
  <c r="BE20" i="80"/>
  <c r="BE21" i="80"/>
  <c r="BE22" i="80"/>
  <c r="BE23" i="80"/>
  <c r="BE24" i="80"/>
  <c r="BE25" i="80"/>
  <c r="BE26" i="80"/>
  <c r="BE27" i="80"/>
  <c r="BE28" i="80"/>
  <c r="BE29" i="80"/>
  <c r="BE30" i="80"/>
  <c r="BE31" i="80"/>
  <c r="BE32" i="80"/>
  <c r="BE33" i="80"/>
  <c r="BE34" i="80"/>
  <c r="BE35" i="80"/>
  <c r="BE36" i="80"/>
  <c r="BE37" i="80"/>
  <c r="BE38" i="80"/>
  <c r="BE39" i="80"/>
  <c r="BE40" i="80"/>
  <c r="BE41" i="80"/>
  <c r="BE42" i="80"/>
  <c r="BE43" i="80"/>
  <c r="BE44" i="80"/>
  <c r="R9" i="80"/>
  <c r="BE9" i="80" s="1"/>
  <c r="R10" i="80"/>
  <c r="BE10" i="80" s="1"/>
  <c r="R11" i="80"/>
  <c r="BE11" i="80" s="1"/>
  <c r="R12" i="80"/>
  <c r="BE12" i="80" s="1"/>
  <c r="R13" i="80"/>
  <c r="BE13" i="80" s="1"/>
  <c r="R14" i="80"/>
  <c r="BE14" i="80" s="1"/>
  <c r="R15" i="80"/>
  <c r="BE15" i="80" s="1"/>
  <c r="R16" i="80"/>
  <c r="BE16" i="80" s="1"/>
  <c r="R17" i="80"/>
  <c r="BE17" i="80" s="1"/>
  <c r="R18" i="80"/>
  <c r="BE18" i="80" s="1"/>
  <c r="R19" i="80"/>
  <c r="BE19" i="80" s="1"/>
  <c r="R8" i="80"/>
  <c r="BE8" i="80" s="1"/>
  <c r="BE19" i="81"/>
  <c r="BE20" i="81"/>
  <c r="BE21" i="81"/>
  <c r="BE22" i="81"/>
  <c r="BE23" i="81"/>
  <c r="BE24" i="81"/>
  <c r="BE25" i="81"/>
  <c r="BE26" i="81"/>
  <c r="BE27" i="81"/>
  <c r="BE28" i="81"/>
  <c r="BE29" i="81"/>
  <c r="BE30" i="81"/>
  <c r="BE31" i="81"/>
  <c r="BE32" i="81"/>
  <c r="BE33" i="81"/>
  <c r="BE34" i="81"/>
  <c r="BE35" i="81"/>
  <c r="BE36" i="81"/>
  <c r="BE37" i="81"/>
  <c r="BE38" i="81"/>
  <c r="BE39" i="81"/>
  <c r="BE40" i="81"/>
  <c r="BE41" i="81"/>
  <c r="BE42" i="81"/>
  <c r="BE43" i="81"/>
  <c r="BE44" i="81"/>
  <c r="R9" i="81"/>
  <c r="BE9" i="81" s="1"/>
  <c r="R10" i="81"/>
  <c r="BE10" i="81" s="1"/>
  <c r="R11" i="81"/>
  <c r="BE11" i="81" s="1"/>
  <c r="R12" i="81"/>
  <c r="BE12" i="81" s="1"/>
  <c r="R13" i="81"/>
  <c r="BE13" i="81" s="1"/>
  <c r="R14" i="81"/>
  <c r="BE14" i="81" s="1"/>
  <c r="R15" i="81"/>
  <c r="BE15" i="81" s="1"/>
  <c r="R16" i="81"/>
  <c r="BE16" i="81" s="1"/>
  <c r="R17" i="81"/>
  <c r="BE17" i="81" s="1"/>
  <c r="R18" i="81"/>
  <c r="BE18" i="81" s="1"/>
  <c r="R8" i="81"/>
  <c r="BE8" i="81" s="1"/>
  <c r="BE32" i="79"/>
  <c r="BE33" i="79"/>
  <c r="BE34" i="79"/>
  <c r="BE35" i="79"/>
  <c r="BE36" i="79"/>
  <c r="BE37" i="79"/>
  <c r="BE38" i="79"/>
  <c r="BE39" i="79"/>
  <c r="BE40" i="79"/>
  <c r="BE41" i="79"/>
  <c r="BE42" i="79"/>
  <c r="BE43" i="79"/>
  <c r="BE44" i="79"/>
  <c r="BE45" i="79"/>
  <c r="BE46" i="79"/>
  <c r="R9" i="79"/>
  <c r="BE9" i="79" s="1"/>
  <c r="R10" i="79"/>
  <c r="BE10" i="79" s="1"/>
  <c r="R11" i="79"/>
  <c r="BE11" i="79" s="1"/>
  <c r="R12" i="79"/>
  <c r="BE12" i="79" s="1"/>
  <c r="R13" i="79"/>
  <c r="BE13" i="79" s="1"/>
  <c r="R14" i="79"/>
  <c r="BE14" i="79" s="1"/>
  <c r="R15" i="79"/>
  <c r="BE15" i="79" s="1"/>
  <c r="BE18" i="79"/>
  <c r="BE21" i="79"/>
  <c r="R25" i="79"/>
  <c r="BE25" i="79" s="1"/>
  <c r="R26" i="79"/>
  <c r="BE26" i="79" s="1"/>
  <c r="R27" i="79"/>
  <c r="BE27" i="79" s="1"/>
  <c r="R28" i="79"/>
  <c r="BE28" i="79" s="1"/>
  <c r="R29" i="79"/>
  <c r="BE29" i="79" s="1"/>
  <c r="R30" i="79"/>
  <c r="BE30" i="79" s="1"/>
  <c r="R31" i="79"/>
  <c r="BE31" i="79" s="1"/>
  <c r="R8" i="79"/>
  <c r="BE8" i="79" s="1"/>
  <c r="BE36" i="77"/>
  <c r="BE37" i="77"/>
  <c r="BE38" i="77"/>
  <c r="BE39" i="77"/>
  <c r="BE40" i="77"/>
  <c r="BE41" i="77"/>
  <c r="BE42" i="77"/>
  <c r="BE43" i="77"/>
  <c r="BE44" i="77"/>
  <c r="R9" i="77"/>
  <c r="BE9" i="77" s="1"/>
  <c r="R10" i="77"/>
  <c r="BE10" i="77" s="1"/>
  <c r="R11" i="77"/>
  <c r="BE11" i="77" s="1"/>
  <c r="R12" i="77"/>
  <c r="BE12" i="77" s="1"/>
  <c r="R13" i="77"/>
  <c r="BE13" i="77" s="1"/>
  <c r="R14" i="77"/>
  <c r="BE14" i="77" s="1"/>
  <c r="R15" i="77"/>
  <c r="BE15" i="77" s="1"/>
  <c r="R16" i="77"/>
  <c r="BE16" i="77" s="1"/>
  <c r="R17" i="77"/>
  <c r="BE17" i="77" s="1"/>
  <c r="R18" i="77"/>
  <c r="BE18" i="77" s="1"/>
  <c r="BE20" i="77"/>
  <c r="R21" i="77"/>
  <c r="BE21" i="77" s="1"/>
  <c r="R22" i="77"/>
  <c r="BE22" i="77" s="1"/>
  <c r="R23" i="77"/>
  <c r="BE23" i="77" s="1"/>
  <c r="R24" i="77"/>
  <c r="BE24" i="77" s="1"/>
  <c r="R25" i="77"/>
  <c r="BE25" i="77" s="1"/>
  <c r="R26" i="77"/>
  <c r="BE26" i="77" s="1"/>
  <c r="R27" i="77"/>
  <c r="BE27" i="77" s="1"/>
  <c r="R28" i="77"/>
  <c r="BE28" i="77" s="1"/>
  <c r="R29" i="77"/>
  <c r="BE29" i="77" s="1"/>
  <c r="R30" i="77"/>
  <c r="BE30" i="77" s="1"/>
  <c r="R31" i="77"/>
  <c r="BE31" i="77" s="1"/>
  <c r="R32" i="77"/>
  <c r="BE32" i="77" s="1"/>
  <c r="R33" i="77"/>
  <c r="BE33" i="77" s="1"/>
  <c r="R34" i="77"/>
  <c r="BE34" i="77" s="1"/>
  <c r="R35" i="77"/>
  <c r="BE35" i="77" s="1"/>
  <c r="R8" i="77"/>
  <c r="BE8" i="77" s="1"/>
  <c r="BE19" i="76"/>
  <c r="BE20" i="76"/>
  <c r="BE21" i="76"/>
  <c r="BE22" i="76"/>
  <c r="BE23" i="76"/>
  <c r="BE24" i="76"/>
  <c r="BE25" i="76"/>
  <c r="BE26" i="76"/>
  <c r="BE27" i="76"/>
  <c r="BE28" i="76"/>
  <c r="BE29" i="76"/>
  <c r="BE30" i="76"/>
  <c r="BE31" i="76"/>
  <c r="BE32" i="76"/>
  <c r="BE33" i="76"/>
  <c r="BE34" i="76"/>
  <c r="BE35" i="76"/>
  <c r="BE36" i="76"/>
  <c r="BE37" i="76"/>
  <c r="BE38" i="76"/>
  <c r="BE39" i="76"/>
  <c r="BE40" i="76"/>
  <c r="BE41" i="76"/>
  <c r="BE42" i="76"/>
  <c r="BE43" i="76"/>
  <c r="BE44" i="76"/>
  <c r="R9" i="76"/>
  <c r="BE9" i="76" s="1"/>
  <c r="R10" i="76"/>
  <c r="BE10" i="76" s="1"/>
  <c r="R11" i="76"/>
  <c r="BE11" i="76" s="1"/>
  <c r="R12" i="76"/>
  <c r="BE12" i="76" s="1"/>
  <c r="R13" i="76"/>
  <c r="BE13" i="76" s="1"/>
  <c r="R14" i="76"/>
  <c r="BE14" i="76" s="1"/>
  <c r="R15" i="76"/>
  <c r="BE15" i="76" s="1"/>
  <c r="R16" i="76"/>
  <c r="BE16" i="76" s="1"/>
  <c r="R17" i="76"/>
  <c r="BE17" i="76" s="1"/>
  <c r="R18" i="76"/>
  <c r="BE18" i="76" s="1"/>
  <c r="R8" i="76"/>
  <c r="BE8" i="76" s="1"/>
  <c r="BE20" i="74"/>
  <c r="BE21" i="74"/>
  <c r="BE22" i="74"/>
  <c r="BE23" i="74"/>
  <c r="BE24" i="74"/>
  <c r="BE25" i="74"/>
  <c r="BE26" i="74"/>
  <c r="BE27" i="74"/>
  <c r="BE28" i="74"/>
  <c r="BE29" i="74"/>
  <c r="BE30" i="74"/>
  <c r="BE31" i="74"/>
  <c r="BE32" i="74"/>
  <c r="BE33" i="74"/>
  <c r="BE34" i="74"/>
  <c r="BE35" i="74"/>
  <c r="BE36" i="74"/>
  <c r="BE37" i="74"/>
  <c r="BE38" i="74"/>
  <c r="BE39" i="74"/>
  <c r="BE40" i="74"/>
  <c r="BE41" i="74"/>
  <c r="BE42" i="74"/>
  <c r="BE43" i="74"/>
  <c r="BE44" i="74"/>
  <c r="R9" i="74"/>
  <c r="BE9" i="74" s="1"/>
  <c r="R10" i="74"/>
  <c r="BE10" i="74" s="1"/>
  <c r="R11" i="74"/>
  <c r="BE11" i="74" s="1"/>
  <c r="R12" i="74"/>
  <c r="BE12" i="74" s="1"/>
  <c r="R13" i="74"/>
  <c r="BE13" i="74" s="1"/>
  <c r="R14" i="74"/>
  <c r="BE14" i="74" s="1"/>
  <c r="R15" i="74"/>
  <c r="BE15" i="74" s="1"/>
  <c r="R16" i="74"/>
  <c r="BE16" i="74" s="1"/>
  <c r="R17" i="74"/>
  <c r="BE17" i="74" s="1"/>
  <c r="R18" i="74"/>
  <c r="BE18" i="74" s="1"/>
  <c r="R19" i="74"/>
  <c r="BE19" i="74" s="1"/>
  <c r="R8" i="74"/>
  <c r="BE8" i="74" s="1"/>
  <c r="R9" i="73"/>
  <c r="BE9" i="73" s="1"/>
  <c r="R10" i="73"/>
  <c r="BE10" i="73" s="1"/>
  <c r="R11" i="73"/>
  <c r="BE11" i="73" s="1"/>
  <c r="R12" i="73"/>
  <c r="BE12" i="73" s="1"/>
  <c r="R13" i="73"/>
  <c r="BE13" i="73" s="1"/>
  <c r="R14" i="73"/>
  <c r="BE14" i="73" s="1"/>
  <c r="R15" i="73"/>
  <c r="BE15" i="73" s="1"/>
  <c r="R16" i="73"/>
  <c r="BE16" i="73" s="1"/>
  <c r="R17" i="73"/>
  <c r="BE17" i="73" s="1"/>
  <c r="R8" i="73"/>
  <c r="BE8" i="73" s="1"/>
  <c r="BE18" i="73"/>
  <c r="BE19" i="73"/>
  <c r="BE20" i="73"/>
  <c r="BE21" i="73"/>
  <c r="BE22" i="73"/>
  <c r="BE23" i="73"/>
  <c r="BE24" i="73"/>
  <c r="BE25" i="73"/>
  <c r="BE26" i="73"/>
  <c r="BE27" i="73"/>
  <c r="BE28" i="73"/>
  <c r="BE29" i="73"/>
  <c r="BE30" i="73"/>
  <c r="BE31" i="73"/>
  <c r="BE32" i="73"/>
  <c r="BE33" i="73"/>
  <c r="BE34" i="73"/>
  <c r="BE35" i="73"/>
  <c r="BE36" i="73"/>
  <c r="BE37" i="73"/>
  <c r="BE38" i="73"/>
  <c r="BE39" i="73"/>
  <c r="BE40" i="73"/>
  <c r="BE41" i="73"/>
  <c r="BE42" i="73"/>
  <c r="BE43" i="73"/>
  <c r="BE44" i="73"/>
  <c r="BE19" i="72"/>
  <c r="BE20" i="72"/>
  <c r="BE21" i="72"/>
  <c r="BE22" i="72"/>
  <c r="BE23" i="72"/>
  <c r="BE24" i="72"/>
  <c r="BE25" i="72"/>
  <c r="BE26" i="72"/>
  <c r="BE27" i="72"/>
  <c r="BE28" i="72"/>
  <c r="BE29" i="72"/>
  <c r="BE30" i="72"/>
  <c r="BE31" i="72"/>
  <c r="BE32" i="72"/>
  <c r="BE33" i="72"/>
  <c r="BE34" i="72"/>
  <c r="BE35" i="72"/>
  <c r="BE36" i="72"/>
  <c r="BE37" i="72"/>
  <c r="BE38" i="72"/>
  <c r="BE39" i="72"/>
  <c r="BE40" i="72"/>
  <c r="BE41" i="72"/>
  <c r="BE42" i="72"/>
  <c r="BE43" i="72"/>
  <c r="BE44" i="72"/>
  <c r="R9" i="72"/>
  <c r="BE9" i="72" s="1"/>
  <c r="R10" i="72"/>
  <c r="BE10" i="72" s="1"/>
  <c r="R11" i="72"/>
  <c r="BE11" i="72" s="1"/>
  <c r="R12" i="72"/>
  <c r="BE12" i="72" s="1"/>
  <c r="R13" i="72"/>
  <c r="BE13" i="72" s="1"/>
  <c r="R14" i="72"/>
  <c r="BE14" i="72" s="1"/>
  <c r="R15" i="72"/>
  <c r="BE15" i="72" s="1"/>
  <c r="R16" i="72"/>
  <c r="BE16" i="72" s="1"/>
  <c r="R17" i="72"/>
  <c r="BE17" i="72" s="1"/>
  <c r="R18" i="72"/>
  <c r="BE18" i="72" s="1"/>
  <c r="R8" i="72"/>
  <c r="BE8" i="72" s="1"/>
  <c r="R9" i="71"/>
  <c r="BE9" i="71" s="1"/>
  <c r="R10" i="71"/>
  <c r="BE10" i="71" s="1"/>
  <c r="R11" i="71"/>
  <c r="BE11" i="71" s="1"/>
  <c r="R12" i="71"/>
  <c r="BE12" i="71" s="1"/>
  <c r="R16" i="71"/>
  <c r="BE16" i="71" s="1"/>
  <c r="R17" i="71"/>
  <c r="BE17" i="71" s="1"/>
  <c r="R18" i="71"/>
  <c r="BE18" i="71" s="1"/>
  <c r="R19" i="71"/>
  <c r="BE19" i="71" s="1"/>
  <c r="R20" i="71"/>
  <c r="BE20" i="71" s="1"/>
  <c r="R21" i="71"/>
  <c r="BE21" i="71" s="1"/>
  <c r="R22" i="71"/>
  <c r="BE22" i="71" s="1"/>
  <c r="R8" i="71"/>
  <c r="BE8" i="71" s="1"/>
  <c r="BE19" i="70"/>
  <c r="BE20" i="70"/>
  <c r="BE21" i="70"/>
  <c r="BE22" i="70"/>
  <c r="BE23" i="70"/>
  <c r="BE24" i="70"/>
  <c r="BE25" i="70"/>
  <c r="BE26" i="70"/>
  <c r="BE27" i="70"/>
  <c r="BE28" i="70"/>
  <c r="BE29" i="70"/>
  <c r="BE30" i="70"/>
  <c r="BE31" i="70"/>
  <c r="BE32" i="70"/>
  <c r="BE33" i="70"/>
  <c r="BE34" i="70"/>
  <c r="BE35" i="70"/>
  <c r="BE36" i="70"/>
  <c r="BE37" i="70"/>
  <c r="BE38" i="70"/>
  <c r="BE39" i="70"/>
  <c r="BE40" i="70"/>
  <c r="BE41" i="70"/>
  <c r="BE42" i="70"/>
  <c r="BE43" i="70"/>
  <c r="BE44" i="70"/>
  <c r="R11" i="70"/>
  <c r="BE11" i="70" s="1"/>
  <c r="R9" i="70"/>
  <c r="BE9" i="70" s="1"/>
  <c r="R10" i="70"/>
  <c r="BE10" i="70" s="1"/>
  <c r="R12" i="70"/>
  <c r="BE12" i="70" s="1"/>
  <c r="R13" i="70"/>
  <c r="BE13" i="70" s="1"/>
  <c r="R14" i="70"/>
  <c r="BE14" i="70" s="1"/>
  <c r="R15" i="70"/>
  <c r="BE15" i="70" s="1"/>
  <c r="R16" i="70"/>
  <c r="BE16" i="70" s="1"/>
  <c r="R17" i="70"/>
  <c r="BE17" i="70" s="1"/>
  <c r="R18" i="70"/>
  <c r="BE18" i="70" s="1"/>
  <c r="R8" i="70"/>
  <c r="BE8" i="70" s="1"/>
  <c r="BE18" i="69"/>
  <c r="BE19" i="69"/>
  <c r="BE20" i="69"/>
  <c r="BE21" i="69"/>
  <c r="BE22" i="69"/>
  <c r="BE23" i="69"/>
  <c r="BE24" i="69"/>
  <c r="BE25" i="69"/>
  <c r="BE26" i="69"/>
  <c r="BE27" i="69"/>
  <c r="BE28" i="69"/>
  <c r="BE29" i="69"/>
  <c r="BE30" i="69"/>
  <c r="BE31" i="69"/>
  <c r="BE32" i="69"/>
  <c r="BE33" i="69"/>
  <c r="BE34" i="69"/>
  <c r="BE35" i="69"/>
  <c r="BE36" i="69"/>
  <c r="BE37" i="69"/>
  <c r="BE38" i="69"/>
  <c r="BE39" i="69"/>
  <c r="BE40" i="69"/>
  <c r="BE41" i="69"/>
  <c r="BE42" i="69"/>
  <c r="BE43" i="69"/>
  <c r="BE44" i="69"/>
  <c r="R9" i="69"/>
  <c r="BE9" i="69" s="1"/>
  <c r="R10" i="69"/>
  <c r="BE10" i="69" s="1"/>
  <c r="R11" i="69"/>
  <c r="BE11" i="69" s="1"/>
  <c r="R12" i="69"/>
  <c r="BE12" i="69" s="1"/>
  <c r="R13" i="69"/>
  <c r="BE13" i="69" s="1"/>
  <c r="R14" i="69"/>
  <c r="BE14" i="69" s="1"/>
  <c r="R15" i="69"/>
  <c r="BE15" i="69" s="1"/>
  <c r="R16" i="69"/>
  <c r="BE16" i="69" s="1"/>
  <c r="R17" i="69"/>
  <c r="BE17" i="69" s="1"/>
  <c r="R8" i="69"/>
  <c r="BE8" i="69" s="1"/>
  <c r="BE18" i="91"/>
  <c r="BE19" i="91"/>
  <c r="BE20" i="91"/>
  <c r="BE21" i="91"/>
  <c r="BE22" i="91"/>
  <c r="BE23" i="91"/>
  <c r="BE24" i="91"/>
  <c r="BE25" i="91"/>
  <c r="BE26" i="91"/>
  <c r="BE27" i="91"/>
  <c r="BE28" i="91"/>
  <c r="BE29" i="91"/>
  <c r="BE30" i="91"/>
  <c r="BE31" i="91"/>
  <c r="BE32" i="91"/>
  <c r="BE33" i="91"/>
  <c r="BE34" i="91"/>
  <c r="BE35" i="91"/>
  <c r="BE36" i="91"/>
  <c r="BE37" i="91"/>
  <c r="BE38" i="91"/>
  <c r="BE39" i="91"/>
  <c r="BE40" i="91"/>
  <c r="BE41" i="91"/>
  <c r="R9" i="91"/>
  <c r="BE9" i="91" s="1"/>
  <c r="R10" i="91"/>
  <c r="BE10" i="91" s="1"/>
  <c r="R11" i="91"/>
  <c r="BE11" i="91" s="1"/>
  <c r="R12" i="91"/>
  <c r="BE12" i="91" s="1"/>
  <c r="R13" i="91"/>
  <c r="BE13" i="91" s="1"/>
  <c r="R14" i="91"/>
  <c r="BE14" i="91" s="1"/>
  <c r="R15" i="91"/>
  <c r="BE15" i="91" s="1"/>
  <c r="R16" i="91"/>
  <c r="BE16" i="91" s="1"/>
  <c r="R17" i="91"/>
  <c r="BE17" i="91" s="1"/>
  <c r="R8" i="91"/>
  <c r="BE8" i="91" s="1"/>
  <c r="BE27" i="68"/>
  <c r="BE28" i="68"/>
  <c r="BE29" i="68"/>
  <c r="BE30" i="68"/>
  <c r="BE31" i="68"/>
  <c r="BE32" i="68"/>
  <c r="BE33" i="68"/>
  <c r="BE34" i="68"/>
  <c r="BE35" i="68"/>
  <c r="BE36" i="68"/>
  <c r="BE37" i="68"/>
  <c r="BE38" i="68"/>
  <c r="BE39" i="68"/>
  <c r="BE40" i="68"/>
  <c r="BE41" i="68"/>
  <c r="BE42" i="68"/>
  <c r="BE43" i="68"/>
  <c r="BE44" i="68"/>
  <c r="BE45" i="68"/>
  <c r="R16" i="68"/>
  <c r="BE16" i="68" s="1"/>
  <c r="R17" i="68"/>
  <c r="BE17" i="68" s="1"/>
  <c r="R20" i="68"/>
  <c r="BE20" i="68" s="1"/>
  <c r="R21" i="68"/>
  <c r="BE21" i="68" s="1"/>
  <c r="R22" i="68"/>
  <c r="BE22" i="68" s="1"/>
  <c r="R23" i="68"/>
  <c r="BE23" i="68" s="1"/>
  <c r="R24" i="68"/>
  <c r="BE24" i="68" s="1"/>
  <c r="R25" i="68"/>
  <c r="BE25" i="68" s="1"/>
  <c r="R26" i="68"/>
  <c r="BE26" i="68" s="1"/>
  <c r="BE15" i="68"/>
  <c r="R9" i="68"/>
  <c r="BE9" i="68" s="1"/>
  <c r="R10" i="68"/>
  <c r="BE10" i="68" s="1"/>
  <c r="R11" i="68"/>
  <c r="BE11" i="68" s="1"/>
  <c r="R12" i="68"/>
  <c r="BE12" i="68" s="1"/>
  <c r="R13" i="68"/>
  <c r="BE13" i="68" s="1"/>
  <c r="R14" i="68"/>
  <c r="BE14" i="68" s="1"/>
  <c r="R8" i="68"/>
  <c r="BE8" i="68" s="1"/>
  <c r="BE23" i="78"/>
  <c r="BE24" i="78"/>
  <c r="BE25" i="78"/>
  <c r="BE26" i="78"/>
  <c r="BE27" i="78"/>
  <c r="BE28" i="78"/>
  <c r="BE29" i="78"/>
  <c r="BE30" i="78"/>
  <c r="BE31" i="78"/>
  <c r="BE32" i="78"/>
  <c r="BE33" i="78"/>
  <c r="BE34" i="78"/>
  <c r="BE35" i="78"/>
  <c r="BE36" i="78"/>
  <c r="BE37" i="78"/>
  <c r="BE38" i="78"/>
  <c r="BE39" i="78"/>
  <c r="BE40" i="78"/>
  <c r="BE41" i="78"/>
  <c r="BE42" i="78"/>
  <c r="BE43" i="78"/>
  <c r="BE44" i="78"/>
  <c r="R9" i="78"/>
  <c r="BE9" i="78" s="1"/>
  <c r="R10" i="78"/>
  <c r="BE10" i="78" s="1"/>
  <c r="R16" i="78"/>
  <c r="BE16" i="78" s="1"/>
  <c r="R17" i="78"/>
  <c r="BE17" i="78" s="1"/>
  <c r="R18" i="78"/>
  <c r="BE18" i="78" s="1"/>
  <c r="R19" i="78"/>
  <c r="BE19" i="78" s="1"/>
  <c r="R20" i="78"/>
  <c r="BE20" i="78" s="1"/>
  <c r="R21" i="78"/>
  <c r="BE21" i="78" s="1"/>
  <c r="R22" i="78"/>
  <c r="BE22" i="78" s="1"/>
  <c r="R8" i="78"/>
  <c r="BE8" i="78" s="1"/>
  <c r="BE62" i="67"/>
  <c r="BE63" i="67"/>
  <c r="BE64" i="67"/>
  <c r="BE65" i="67"/>
  <c r="BE66" i="67"/>
  <c r="BE67" i="67"/>
  <c r="BE68" i="67"/>
  <c r="BE69" i="67"/>
  <c r="BE70" i="67"/>
  <c r="BE71" i="67"/>
  <c r="BE72" i="67"/>
  <c r="BE73" i="67"/>
  <c r="BE74" i="67"/>
  <c r="BE75" i="67"/>
  <c r="BE76" i="67"/>
  <c r="BE77" i="67"/>
  <c r="BE78" i="67"/>
  <c r="BE79" i="67"/>
  <c r="BE80" i="67"/>
  <c r="BE81" i="67"/>
  <c r="BE82" i="67"/>
  <c r="BE83" i="67"/>
  <c r="R9" i="67"/>
  <c r="BE9" i="67" s="1"/>
  <c r="R10" i="67"/>
  <c r="BE10" i="67" s="1"/>
  <c r="R11" i="67"/>
  <c r="BE11" i="67" s="1"/>
  <c r="R12" i="67"/>
  <c r="BE12" i="67" s="1"/>
  <c r="R13" i="67"/>
  <c r="BE13" i="67" s="1"/>
  <c r="R14" i="67"/>
  <c r="BE14" i="67" s="1"/>
  <c r="R15" i="67"/>
  <c r="BE15" i="67" s="1"/>
  <c r="R16" i="67"/>
  <c r="BE16" i="67" s="1"/>
  <c r="R17" i="67"/>
  <c r="BE17" i="67" s="1"/>
  <c r="R18" i="67"/>
  <c r="BE18" i="67" s="1"/>
  <c r="R19" i="67"/>
  <c r="BE19" i="67" s="1"/>
  <c r="R20" i="67"/>
  <c r="BE20" i="67" s="1"/>
  <c r="R21" i="67"/>
  <c r="BE21" i="67" s="1"/>
  <c r="R22" i="67"/>
  <c r="BE22" i="67" s="1"/>
  <c r="R23" i="67"/>
  <c r="BE23" i="67" s="1"/>
  <c r="R24" i="67"/>
  <c r="BE24" i="67" s="1"/>
  <c r="R25" i="67"/>
  <c r="BE25" i="67" s="1"/>
  <c r="R26" i="67"/>
  <c r="BE26" i="67" s="1"/>
  <c r="R27" i="67"/>
  <c r="BE27" i="67" s="1"/>
  <c r="R28" i="67"/>
  <c r="BE28" i="67" s="1"/>
  <c r="R29" i="67"/>
  <c r="BE29" i="67" s="1"/>
  <c r="R30" i="67"/>
  <c r="BE30" i="67" s="1"/>
  <c r="R31" i="67"/>
  <c r="BE31" i="67" s="1"/>
  <c r="R32" i="67"/>
  <c r="BE32" i="67" s="1"/>
  <c r="R33" i="67"/>
  <c r="BE33" i="67" s="1"/>
  <c r="R34" i="67"/>
  <c r="BE34" i="67" s="1"/>
  <c r="R36" i="67"/>
  <c r="BE36" i="67" s="1"/>
  <c r="R37" i="67"/>
  <c r="BE37" i="67" s="1"/>
  <c r="R38" i="67"/>
  <c r="BE38" i="67" s="1"/>
  <c r="R39" i="67"/>
  <c r="BE39" i="67" s="1"/>
  <c r="R40" i="67"/>
  <c r="BE40" i="67" s="1"/>
  <c r="R41" i="67"/>
  <c r="BE41" i="67" s="1"/>
  <c r="R42" i="67"/>
  <c r="BE42" i="67" s="1"/>
  <c r="R43" i="67"/>
  <c r="BE43" i="67" s="1"/>
  <c r="R44" i="67"/>
  <c r="BE44" i="67" s="1"/>
  <c r="R45" i="67"/>
  <c r="BE45" i="67" s="1"/>
  <c r="R46" i="67"/>
  <c r="BE46" i="67" s="1"/>
  <c r="R47" i="67"/>
  <c r="BE47" i="67" s="1"/>
  <c r="R48" i="67"/>
  <c r="BE48" i="67" s="1"/>
  <c r="R49" i="67"/>
  <c r="BE49" i="67" s="1"/>
  <c r="R50" i="67"/>
  <c r="BE50" i="67" s="1"/>
  <c r="R55" i="67"/>
  <c r="BE55" i="67" s="1"/>
  <c r="R56" i="67"/>
  <c r="BE56" i="67" s="1"/>
  <c r="R57" i="67"/>
  <c r="BE57" i="67" s="1"/>
  <c r="R58" i="67"/>
  <c r="BE58" i="67" s="1"/>
  <c r="R59" i="67"/>
  <c r="BE59" i="67" s="1"/>
  <c r="R60" i="67"/>
  <c r="BE60" i="67" s="1"/>
  <c r="R61" i="67"/>
  <c r="BE61" i="67" s="1"/>
  <c r="R8" i="67"/>
  <c r="BE8" i="67" s="1"/>
  <c r="R9" i="92"/>
  <c r="BE9" i="92" s="1"/>
  <c r="R10" i="92"/>
  <c r="BE10" i="92" s="1"/>
  <c r="R13" i="92"/>
  <c r="BE13" i="92" s="1"/>
  <c r="R14" i="92"/>
  <c r="BE14" i="92" s="1"/>
  <c r="R15" i="92"/>
  <c r="BE15" i="92" s="1"/>
  <c r="R16" i="92"/>
  <c r="BE16" i="92" s="1"/>
  <c r="R17" i="92"/>
  <c r="BE17" i="92" s="1"/>
  <c r="R18" i="92"/>
  <c r="BE18" i="92" s="1"/>
  <c r="R19" i="92"/>
  <c r="BE19" i="92" s="1"/>
  <c r="R8" i="92"/>
  <c r="BE8" i="92" s="1"/>
  <c r="R9" i="96"/>
  <c r="BE9" i="96" s="1"/>
  <c r="R10" i="96"/>
  <c r="BE10" i="96" s="1"/>
  <c r="R11" i="96"/>
  <c r="BE11" i="96" s="1"/>
  <c r="R12" i="96"/>
  <c r="BE12" i="96" s="1"/>
  <c r="R13" i="96"/>
  <c r="BE13" i="96" s="1"/>
  <c r="R14" i="96"/>
  <c r="BE14" i="96" s="1"/>
  <c r="R15" i="96"/>
  <c r="BE15" i="96" s="1"/>
  <c r="R16" i="96"/>
  <c r="BE16" i="96" s="1"/>
  <c r="R17" i="96"/>
  <c r="BE17" i="96" s="1"/>
  <c r="R8" i="96"/>
  <c r="BE8" i="96" s="1"/>
  <c r="BE75" i="66"/>
  <c r="BE18" i="66"/>
  <c r="BE76" i="66"/>
  <c r="BE77" i="66"/>
  <c r="BE78" i="66"/>
  <c r="BE79" i="66"/>
  <c r="BE80" i="66"/>
  <c r="BE81" i="66"/>
  <c r="BE82" i="66"/>
  <c r="BE83" i="66"/>
  <c r="BE84" i="66"/>
  <c r="BE85" i="66"/>
  <c r="R9" i="66"/>
  <c r="BE9" i="66" s="1"/>
  <c r="R10" i="66"/>
  <c r="BE10" i="66" s="1"/>
  <c r="R11" i="66"/>
  <c r="BE11" i="66" s="1"/>
  <c r="R12" i="66"/>
  <c r="BE12" i="66" s="1"/>
  <c r="R14" i="66"/>
  <c r="BE14" i="66" s="1"/>
  <c r="BE17" i="66"/>
  <c r="R19" i="66"/>
  <c r="BE19" i="66" s="1"/>
  <c r="R20" i="66"/>
  <c r="BE20" i="66" s="1"/>
  <c r="R21" i="66"/>
  <c r="BE21" i="66" s="1"/>
  <c r="R22" i="66"/>
  <c r="BE22" i="66" s="1"/>
  <c r="R23" i="66"/>
  <c r="BE23" i="66" s="1"/>
  <c r="R24" i="66"/>
  <c r="BE24" i="66" s="1"/>
  <c r="R25" i="66"/>
  <c r="BE25" i="66" s="1"/>
  <c r="R26" i="66"/>
  <c r="BE26" i="66" s="1"/>
  <c r="R28" i="66"/>
  <c r="BE28" i="66" s="1"/>
  <c r="R29" i="66"/>
  <c r="BE29" i="66" s="1"/>
  <c r="R30" i="66"/>
  <c r="BE30" i="66" s="1"/>
  <c r="R31" i="66"/>
  <c r="BE31" i="66" s="1"/>
  <c r="R32" i="66"/>
  <c r="BE32" i="66" s="1"/>
  <c r="R33" i="66"/>
  <c r="BE33" i="66" s="1"/>
  <c r="R34" i="66"/>
  <c r="BE34" i="66" s="1"/>
  <c r="R38" i="66"/>
  <c r="BE38" i="66" s="1"/>
  <c r="R39" i="66"/>
  <c r="BE39" i="66" s="1"/>
  <c r="R40" i="66"/>
  <c r="BE40" i="66" s="1"/>
  <c r="R41" i="66"/>
  <c r="BE41" i="66" s="1"/>
  <c r="R42" i="66"/>
  <c r="BE42" i="66" s="1"/>
  <c r="R43" i="66"/>
  <c r="BE43" i="66" s="1"/>
  <c r="R44" i="66"/>
  <c r="BE44" i="66" s="1"/>
  <c r="R45" i="66"/>
  <c r="BE45" i="66" s="1"/>
  <c r="R46" i="66"/>
  <c r="BE46" i="66" s="1"/>
  <c r="R47" i="66"/>
  <c r="BE47" i="66" s="1"/>
  <c r="R48" i="66"/>
  <c r="BE48" i="66" s="1"/>
  <c r="R49" i="66"/>
  <c r="BE49" i="66" s="1"/>
  <c r="R50" i="66"/>
  <c r="BE50" i="66" s="1"/>
  <c r="R51" i="66"/>
  <c r="BE51" i="66" s="1"/>
  <c r="R52" i="66"/>
  <c r="BE52" i="66" s="1"/>
  <c r="R53" i="66"/>
  <c r="BE53" i="66" s="1"/>
  <c r="R54" i="66"/>
  <c r="BE54" i="66" s="1"/>
  <c r="R55" i="66"/>
  <c r="BE55" i="66" s="1"/>
  <c r="R56" i="66"/>
  <c r="BE56" i="66" s="1"/>
  <c r="R61" i="66"/>
  <c r="BE61" i="66" s="1"/>
  <c r="R62" i="66"/>
  <c r="BE62" i="66" s="1"/>
  <c r="R63" i="66"/>
  <c r="BE63" i="66" s="1"/>
  <c r="R64" i="66"/>
  <c r="BE64" i="66" s="1"/>
  <c r="R68" i="66"/>
  <c r="BE68" i="66" s="1"/>
  <c r="R69" i="66"/>
  <c r="BE69" i="66" s="1"/>
  <c r="R70" i="66"/>
  <c r="BE70" i="66" s="1"/>
  <c r="R71" i="66"/>
  <c r="BE71" i="66" s="1"/>
  <c r="R72" i="66"/>
  <c r="BE72" i="66" s="1"/>
  <c r="R73" i="66"/>
  <c r="BE73" i="66" s="1"/>
  <c r="R74" i="66"/>
  <c r="BE74" i="66" s="1"/>
  <c r="R8" i="66"/>
  <c r="BE8" i="66" s="1"/>
  <c r="BE21" i="65"/>
  <c r="BE22" i="65"/>
  <c r="BE23" i="65"/>
  <c r="BE24" i="65"/>
  <c r="BE25" i="65"/>
  <c r="BE26" i="65"/>
  <c r="BE27" i="65"/>
  <c r="BE28" i="65"/>
  <c r="BE29" i="65"/>
  <c r="BE30" i="65"/>
  <c r="BE31" i="65"/>
  <c r="BE32" i="65"/>
  <c r="BE33" i="65"/>
  <c r="BE34" i="65"/>
  <c r="BE35" i="65"/>
  <c r="BE36" i="65"/>
  <c r="BE37" i="65"/>
  <c r="BE38" i="65"/>
  <c r="BE39" i="65"/>
  <c r="BE40" i="65"/>
  <c r="BE41" i="65"/>
  <c r="BE42" i="65"/>
  <c r="BE43" i="65"/>
  <c r="BE44" i="65"/>
  <c r="R9" i="65"/>
  <c r="BE9" i="65" s="1"/>
  <c r="R10" i="65"/>
  <c r="BE10" i="65" s="1"/>
  <c r="R11" i="65"/>
  <c r="BE11" i="65" s="1"/>
  <c r="R12" i="65"/>
  <c r="BE12" i="65" s="1"/>
  <c r="R13" i="65"/>
  <c r="BE13" i="65" s="1"/>
  <c r="R14" i="65"/>
  <c r="BE14" i="65" s="1"/>
  <c r="R15" i="65"/>
  <c r="BE15" i="65" s="1"/>
  <c r="R16" i="65"/>
  <c r="BE16" i="65" s="1"/>
  <c r="R17" i="65"/>
  <c r="BE17" i="65" s="1"/>
  <c r="R18" i="65"/>
  <c r="BE18" i="65" s="1"/>
  <c r="R19" i="65"/>
  <c r="BE19" i="65" s="1"/>
  <c r="R20" i="65"/>
  <c r="BE20" i="65" s="1"/>
  <c r="R8" i="65"/>
  <c r="BE8" i="65" s="1"/>
  <c r="BE20" i="64"/>
  <c r="BE21" i="64"/>
  <c r="BE22" i="64"/>
  <c r="BE23" i="64"/>
  <c r="BE24" i="64"/>
  <c r="BE25" i="64"/>
  <c r="BE26" i="64"/>
  <c r="BE27" i="64"/>
  <c r="BE28" i="64"/>
  <c r="BE29" i="64"/>
  <c r="BE30" i="64"/>
  <c r="BE31" i="64"/>
  <c r="BE32" i="64"/>
  <c r="BE33" i="64"/>
  <c r="BE34" i="64"/>
  <c r="BE35" i="64"/>
  <c r="BE36" i="64"/>
  <c r="BE37" i="64"/>
  <c r="BE38" i="64"/>
  <c r="BE39" i="64"/>
  <c r="BE40" i="64"/>
  <c r="BE41" i="64"/>
  <c r="BE42" i="64"/>
  <c r="BE43" i="64"/>
  <c r="BE44" i="64"/>
  <c r="R9" i="64"/>
  <c r="BE9" i="64" s="1"/>
  <c r="R10" i="64"/>
  <c r="BE10" i="64" s="1"/>
  <c r="R11" i="64"/>
  <c r="BE11" i="64" s="1"/>
  <c r="R12" i="64"/>
  <c r="BE12" i="64" s="1"/>
  <c r="R13" i="64"/>
  <c r="BE13" i="64" s="1"/>
  <c r="R14" i="64"/>
  <c r="BE14" i="64" s="1"/>
  <c r="R15" i="64"/>
  <c r="BE15" i="64" s="1"/>
  <c r="R16" i="64"/>
  <c r="BE16" i="64" s="1"/>
  <c r="R17" i="64"/>
  <c r="BE17" i="64" s="1"/>
  <c r="R18" i="64"/>
  <c r="BE18" i="64" s="1"/>
  <c r="R19" i="64"/>
  <c r="BE19" i="64" s="1"/>
  <c r="R8" i="64"/>
  <c r="BE8" i="64" s="1"/>
  <c r="R9" i="62"/>
  <c r="BE9" i="62" s="1"/>
  <c r="R10" i="62"/>
  <c r="BE10" i="62" s="1"/>
  <c r="R11" i="62"/>
  <c r="BE11" i="62" s="1"/>
  <c r="R12" i="62"/>
  <c r="BE12" i="62" s="1"/>
  <c r="R13" i="62"/>
  <c r="BE13" i="62" s="1"/>
  <c r="R14" i="62"/>
  <c r="BE14" i="62" s="1"/>
  <c r="R15" i="62"/>
  <c r="BE15" i="62" s="1"/>
  <c r="R16" i="62"/>
  <c r="BE16" i="62" s="1"/>
  <c r="R17" i="62"/>
  <c r="BE17" i="62" s="1"/>
  <c r="R18" i="62"/>
  <c r="BE18" i="62" s="1"/>
  <c r="R19" i="62"/>
  <c r="BE19" i="62" s="1"/>
  <c r="R20" i="62"/>
  <c r="BE20" i="62" s="1"/>
  <c r="R21" i="62"/>
  <c r="BE21" i="62" s="1"/>
  <c r="R22" i="62"/>
  <c r="BE22" i="62" s="1"/>
  <c r="R8" i="62"/>
  <c r="BE8" i="62" s="1"/>
  <c r="A34" i="88" l="1"/>
  <c r="A17" i="88"/>
  <c r="A40" i="98" l="1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Y4" i="98"/>
  <c r="Y2" i="98"/>
  <c r="R2" i="98"/>
  <c r="A9" i="97" l="1"/>
  <c r="A10" i="97"/>
  <c r="A41" i="97"/>
  <c r="A40" i="97"/>
  <c r="A39" i="97"/>
  <c r="A38" i="97"/>
  <c r="A37" i="97"/>
  <c r="A36" i="97"/>
  <c r="A35" i="97"/>
  <c r="A34" i="97"/>
  <c r="A33" i="97"/>
  <c r="A32" i="97"/>
  <c r="A31" i="97"/>
  <c r="A30" i="97"/>
  <c r="A29" i="97"/>
  <c r="A28" i="97"/>
  <c r="A27" i="97"/>
  <c r="A26" i="97"/>
  <c r="A25" i="97"/>
  <c r="A24" i="97"/>
  <c r="A23" i="97"/>
  <c r="A22" i="97"/>
  <c r="A21" i="97"/>
  <c r="A20" i="97"/>
  <c r="A19" i="97"/>
  <c r="A18" i="97"/>
  <c r="A17" i="97"/>
  <c r="A16" i="97"/>
  <c r="A15" i="97"/>
  <c r="A14" i="97"/>
  <c r="A13" i="97"/>
  <c r="A12" i="97"/>
  <c r="A11" i="97"/>
  <c r="A8" i="97"/>
  <c r="Y4" i="97"/>
  <c r="Y2" i="97"/>
  <c r="R2" i="97"/>
  <c r="A34" i="96" l="1"/>
  <c r="A33" i="96"/>
  <c r="A32" i="96"/>
  <c r="A31" i="96"/>
  <c r="A30" i="96"/>
  <c r="A29" i="96"/>
  <c r="A28" i="96"/>
  <c r="A27" i="96"/>
  <c r="A26" i="96"/>
  <c r="A25" i="96"/>
  <c r="A24" i="96"/>
  <c r="A23" i="96"/>
  <c r="A22" i="96"/>
  <c r="A21" i="96"/>
  <c r="A20" i="96"/>
  <c r="A19" i="96"/>
  <c r="A18" i="96"/>
  <c r="A17" i="96"/>
  <c r="A16" i="96"/>
  <c r="A15" i="96"/>
  <c r="A14" i="96"/>
  <c r="A13" i="96"/>
  <c r="A12" i="96"/>
  <c r="A11" i="96"/>
  <c r="A10" i="96"/>
  <c r="A9" i="96"/>
  <c r="A8" i="96"/>
  <c r="Y4" i="96"/>
  <c r="Y2" i="96"/>
  <c r="R2" i="96"/>
  <c r="A20" i="77" l="1"/>
  <c r="A18" i="79" l="1"/>
  <c r="A15" i="79"/>
  <c r="A14" i="79"/>
  <c r="A13" i="79" l="1"/>
  <c r="A11" i="79"/>
  <c r="Y2" i="70" l="1"/>
  <c r="A11" i="71" l="1"/>
  <c r="G3" i="95" l="1"/>
  <c r="G4" i="95"/>
  <c r="G5" i="95"/>
  <c r="G6" i="95"/>
  <c r="G7" i="95"/>
  <c r="G8" i="95"/>
  <c r="G9" i="95"/>
  <c r="G10" i="95"/>
  <c r="G11" i="95"/>
  <c r="G12" i="95"/>
  <c r="G13" i="95"/>
  <c r="G14" i="95"/>
  <c r="G15" i="95"/>
  <c r="G16" i="95"/>
  <c r="G17" i="95"/>
  <c r="G18" i="95"/>
  <c r="G19" i="95"/>
  <c r="G20" i="95"/>
  <c r="G21" i="95"/>
  <c r="G22" i="95"/>
  <c r="G23" i="95"/>
  <c r="G24" i="95"/>
  <c r="G25" i="95"/>
  <c r="G26" i="95"/>
  <c r="G27" i="95"/>
  <c r="G28" i="95"/>
  <c r="G29" i="95"/>
  <c r="G30" i="95"/>
  <c r="G31" i="95"/>
  <c r="G32" i="95"/>
  <c r="G33" i="95"/>
  <c r="G34" i="95"/>
  <c r="G35" i="95"/>
  <c r="G36" i="95"/>
  <c r="G37" i="95"/>
  <c r="G38" i="95"/>
  <c r="G39" i="95"/>
  <c r="G40" i="95"/>
  <c r="G41" i="95"/>
  <c r="G42" i="95"/>
  <c r="G43" i="95"/>
  <c r="G44" i="95"/>
  <c r="G45" i="95"/>
  <c r="G46" i="95"/>
  <c r="G47" i="95"/>
  <c r="G48" i="95"/>
  <c r="G49" i="95"/>
  <c r="G50" i="95"/>
  <c r="G51" i="95"/>
  <c r="G52" i="95"/>
  <c r="G53" i="95"/>
  <c r="G54" i="95"/>
  <c r="G55" i="95"/>
  <c r="G56" i="95"/>
  <c r="G57" i="95"/>
  <c r="G58" i="95"/>
  <c r="G59" i="95"/>
  <c r="G60" i="95"/>
  <c r="G61" i="95"/>
  <c r="G62" i="95"/>
  <c r="G63" i="95"/>
  <c r="G64" i="95"/>
  <c r="G65" i="95"/>
  <c r="G66" i="95"/>
  <c r="G67" i="95"/>
  <c r="G68" i="95"/>
  <c r="G69" i="95"/>
  <c r="G70" i="95"/>
  <c r="G71" i="95"/>
  <c r="G72" i="95"/>
  <c r="G73" i="95"/>
  <c r="G74" i="95"/>
  <c r="G75" i="95"/>
  <c r="G76" i="95"/>
  <c r="G77" i="95"/>
  <c r="G78" i="95"/>
  <c r="G79" i="95"/>
  <c r="G80" i="95"/>
  <c r="G81" i="95"/>
  <c r="G82" i="95"/>
  <c r="G83" i="95"/>
  <c r="G84" i="95"/>
  <c r="G85" i="95"/>
  <c r="G86" i="95"/>
  <c r="G87" i="95"/>
  <c r="G88" i="95"/>
  <c r="G89" i="95"/>
  <c r="G90" i="95"/>
  <c r="G91" i="95"/>
  <c r="G92" i="95"/>
  <c r="G93" i="95"/>
  <c r="G94" i="95"/>
  <c r="G95" i="95"/>
  <c r="G96" i="95"/>
  <c r="G97" i="95"/>
  <c r="G98" i="95"/>
  <c r="G99" i="95"/>
  <c r="G100" i="95"/>
  <c r="G101" i="95"/>
  <c r="G102" i="95"/>
  <c r="G103" i="95"/>
  <c r="G104" i="95"/>
  <c r="G105" i="95"/>
  <c r="G106" i="95"/>
  <c r="G107" i="95"/>
  <c r="G108" i="95"/>
  <c r="G109" i="95"/>
  <c r="G110" i="95"/>
  <c r="G111" i="95"/>
  <c r="G112" i="95"/>
  <c r="G113" i="95"/>
  <c r="G114" i="95"/>
  <c r="G115" i="95"/>
  <c r="G116" i="95"/>
  <c r="G117" i="95"/>
  <c r="G118" i="95"/>
  <c r="G119" i="95"/>
  <c r="G120" i="95"/>
  <c r="G121" i="95"/>
  <c r="G122" i="95"/>
  <c r="G123" i="95"/>
  <c r="G124" i="95"/>
  <c r="G125" i="95"/>
  <c r="G126" i="95"/>
  <c r="G127" i="95"/>
  <c r="G128" i="95"/>
  <c r="G129" i="95"/>
  <c r="G130" i="95"/>
  <c r="G131" i="95"/>
  <c r="G132" i="95"/>
  <c r="G133" i="95"/>
  <c r="G134" i="95"/>
  <c r="G135" i="95"/>
  <c r="G136" i="95"/>
  <c r="G137" i="95"/>
  <c r="G138" i="95"/>
  <c r="G139" i="95"/>
  <c r="G140" i="95"/>
  <c r="G141" i="95"/>
  <c r="G142" i="95"/>
  <c r="G143" i="95"/>
  <c r="G144" i="95"/>
  <c r="G145" i="95"/>
  <c r="G146" i="95"/>
  <c r="G147" i="95"/>
  <c r="G148" i="95"/>
  <c r="G149" i="95"/>
  <c r="G150" i="95"/>
  <c r="G151" i="95"/>
  <c r="G152" i="95"/>
  <c r="G153" i="95"/>
  <c r="G154" i="95"/>
  <c r="G155" i="95"/>
  <c r="G156" i="95"/>
  <c r="G157" i="95"/>
  <c r="G158" i="95"/>
  <c r="G159" i="95"/>
  <c r="G160" i="95"/>
  <c r="G161" i="95"/>
  <c r="G162" i="95"/>
  <c r="G163" i="95"/>
  <c r="G164" i="95"/>
  <c r="G165" i="95"/>
  <c r="G166" i="95"/>
  <c r="G167" i="95"/>
  <c r="G168" i="95"/>
  <c r="G169" i="95"/>
  <c r="G170" i="95"/>
  <c r="G171" i="95"/>
  <c r="G172" i="95"/>
  <c r="G173" i="95"/>
  <c r="G174" i="95"/>
  <c r="G175" i="95"/>
  <c r="G176" i="95"/>
  <c r="G177" i="95"/>
  <c r="G178" i="95"/>
  <c r="G179" i="95"/>
  <c r="G180" i="95"/>
  <c r="G181" i="95"/>
  <c r="G182" i="95"/>
  <c r="G183" i="95"/>
  <c r="G184" i="95"/>
  <c r="G185" i="95"/>
  <c r="G186" i="95"/>
  <c r="G187" i="95"/>
  <c r="G188" i="95"/>
  <c r="G189" i="95"/>
  <c r="G190" i="95"/>
  <c r="G191" i="95"/>
  <c r="G192" i="95"/>
  <c r="G193" i="95"/>
  <c r="G194" i="95"/>
  <c r="G195" i="95"/>
  <c r="G196" i="95"/>
  <c r="G197" i="95"/>
  <c r="G198" i="95"/>
  <c r="G199" i="95"/>
  <c r="G200" i="95"/>
  <c r="G201" i="95"/>
  <c r="G202" i="95"/>
  <c r="G203" i="95"/>
  <c r="G204" i="95"/>
  <c r="G205" i="95"/>
  <c r="G206" i="95"/>
  <c r="G207" i="95"/>
  <c r="G208" i="95"/>
  <c r="G209" i="95"/>
  <c r="G210" i="95"/>
  <c r="G211" i="95"/>
  <c r="G212" i="95"/>
  <c r="G213" i="95"/>
  <c r="G214" i="95"/>
  <c r="G215" i="95"/>
  <c r="G216" i="95"/>
  <c r="G217" i="95"/>
  <c r="G218" i="95"/>
  <c r="G219" i="95"/>
  <c r="G220" i="95"/>
  <c r="G221" i="95"/>
  <c r="G222" i="95"/>
  <c r="G223" i="95"/>
  <c r="G224" i="95"/>
  <c r="G225" i="95"/>
  <c r="G226" i="95"/>
  <c r="G227" i="95"/>
  <c r="G228" i="95"/>
  <c r="G229" i="95"/>
  <c r="G230" i="95"/>
  <c r="G231" i="95"/>
  <c r="G232" i="95"/>
  <c r="G233" i="95"/>
  <c r="G234" i="95"/>
  <c r="G235" i="95"/>
  <c r="G236" i="95"/>
  <c r="G2" i="95"/>
  <c r="D249" i="95" l="1"/>
  <c r="D250" i="95"/>
  <c r="D251" i="95"/>
  <c r="D248" i="95"/>
  <c r="D247" i="95"/>
  <c r="D246" i="95"/>
  <c r="D245" i="95"/>
  <c r="D244" i="95"/>
  <c r="D243" i="95"/>
  <c r="D242" i="95"/>
  <c r="D241" i="95"/>
  <c r="D240" i="95"/>
  <c r="D239" i="95"/>
  <c r="D238" i="95"/>
  <c r="D237" i="95" l="1"/>
  <c r="D236" i="95"/>
  <c r="D235" i="95"/>
  <c r="D234" i="95"/>
  <c r="D233" i="95"/>
  <c r="D232" i="95"/>
  <c r="D231" i="95"/>
  <c r="D230" i="95"/>
  <c r="D229" i="95"/>
  <c r="D228" i="95"/>
  <c r="D227" i="95"/>
  <c r="D226" i="95"/>
  <c r="D225" i="95"/>
  <c r="D224" i="95"/>
  <c r="D223" i="95"/>
  <c r="D222" i="95"/>
  <c r="D221" i="95"/>
  <c r="D220" i="95"/>
  <c r="D219" i="95"/>
  <c r="D218" i="95"/>
  <c r="D217" i="95"/>
  <c r="D216" i="95"/>
  <c r="D215" i="95"/>
  <c r="D214" i="95"/>
  <c r="D213" i="95"/>
  <c r="D212" i="95"/>
  <c r="D211" i="95"/>
  <c r="D210" i="95"/>
  <c r="D209" i="95"/>
  <c r="D208" i="95"/>
  <c r="D207" i="95"/>
  <c r="D206" i="95"/>
  <c r="D205" i="95"/>
  <c r="D204" i="95"/>
  <c r="D203" i="95"/>
  <c r="D202" i="95"/>
  <c r="D201" i="95"/>
  <c r="D200" i="95"/>
  <c r="D199" i="95"/>
  <c r="D198" i="95"/>
  <c r="D197" i="95"/>
  <c r="D196" i="95"/>
  <c r="D195" i="95"/>
  <c r="D194" i="95"/>
  <c r="D193" i="95"/>
  <c r="D192" i="95"/>
  <c r="D191" i="95"/>
  <c r="D190" i="95"/>
  <c r="D189" i="95"/>
  <c r="D188" i="95"/>
  <c r="D187" i="95"/>
  <c r="D186" i="95"/>
  <c r="D185" i="95"/>
  <c r="D184" i="95"/>
  <c r="D183" i="95"/>
  <c r="D182" i="95"/>
  <c r="D181" i="95"/>
  <c r="D180" i="95"/>
  <c r="D179" i="95"/>
  <c r="D178" i="95"/>
  <c r="D177" i="95"/>
  <c r="D176" i="95"/>
  <c r="D175" i="95"/>
  <c r="D174" i="95"/>
  <c r="D173" i="95"/>
  <c r="D172" i="95"/>
  <c r="D171" i="95"/>
  <c r="D170" i="95"/>
  <c r="D169" i="95"/>
  <c r="D168" i="95"/>
  <c r="D167" i="95"/>
  <c r="D166" i="95"/>
  <c r="D165" i="95"/>
  <c r="D164" i="95"/>
  <c r="D163" i="95"/>
  <c r="D162" i="95"/>
  <c r="D161" i="95"/>
  <c r="D160" i="95"/>
  <c r="D159" i="95"/>
  <c r="D158" i="95"/>
  <c r="D157" i="95"/>
  <c r="D156" i="95"/>
  <c r="D155" i="95"/>
  <c r="D154" i="95"/>
  <c r="D153" i="95"/>
  <c r="D152" i="95"/>
  <c r="D151" i="95"/>
  <c r="D150" i="95"/>
  <c r="D149" i="95"/>
  <c r="D148" i="95"/>
  <c r="D147" i="95"/>
  <c r="D146" i="95"/>
  <c r="D145" i="95"/>
  <c r="D144" i="95"/>
  <c r="D143" i="95"/>
  <c r="D142" i="95"/>
  <c r="D141" i="95"/>
  <c r="D140" i="95"/>
  <c r="D139" i="95"/>
  <c r="D138" i="95"/>
  <c r="D137" i="95"/>
  <c r="D136" i="95"/>
  <c r="D135" i="95"/>
  <c r="D134" i="95"/>
  <c r="D133" i="95"/>
  <c r="D132" i="95"/>
  <c r="D131" i="95"/>
  <c r="D130" i="95"/>
  <c r="D129" i="95"/>
  <c r="D128" i="95"/>
  <c r="D127" i="95"/>
  <c r="D126" i="95"/>
  <c r="D125" i="95"/>
  <c r="D124" i="95"/>
  <c r="D123" i="95"/>
  <c r="D122" i="95"/>
  <c r="D121" i="95"/>
  <c r="D120" i="95"/>
  <c r="D119" i="95"/>
  <c r="D118" i="95"/>
  <c r="D117" i="95"/>
  <c r="D116" i="95"/>
  <c r="D115" i="95"/>
  <c r="D114" i="95"/>
  <c r="D113" i="95"/>
  <c r="D112" i="95"/>
  <c r="D111" i="95"/>
  <c r="D110" i="95"/>
  <c r="D109" i="95"/>
  <c r="D108" i="95"/>
  <c r="D107" i="95"/>
  <c r="D106" i="95"/>
  <c r="D105" i="95"/>
  <c r="D104" i="95"/>
  <c r="D103" i="95"/>
  <c r="D102" i="95"/>
  <c r="D101" i="95"/>
  <c r="D100" i="95"/>
  <c r="D99" i="95"/>
  <c r="D98" i="95"/>
  <c r="D97" i="95"/>
  <c r="D96" i="95"/>
  <c r="D95" i="95"/>
  <c r="D94" i="95"/>
  <c r="D93" i="95"/>
  <c r="D92" i="95"/>
  <c r="D91" i="95"/>
  <c r="D90" i="95"/>
  <c r="D89" i="95"/>
  <c r="D88" i="95"/>
  <c r="D87" i="95"/>
  <c r="D86" i="95"/>
  <c r="D85" i="95"/>
  <c r="D84" i="95"/>
  <c r="D83" i="95"/>
  <c r="D82" i="95"/>
  <c r="D81" i="95"/>
  <c r="D80" i="95"/>
  <c r="D79" i="95"/>
  <c r="D78" i="95"/>
  <c r="D77" i="95"/>
  <c r="D76" i="95"/>
  <c r="D75" i="95"/>
  <c r="D74" i="95"/>
  <c r="D73" i="95"/>
  <c r="D72" i="95"/>
  <c r="D71" i="95"/>
  <c r="D70" i="95"/>
  <c r="D69" i="95"/>
  <c r="D68" i="95"/>
  <c r="D67" i="95"/>
  <c r="D66" i="95"/>
  <c r="D65" i="95"/>
  <c r="D64" i="95"/>
  <c r="D63" i="95"/>
  <c r="D62" i="95"/>
  <c r="D61" i="95"/>
  <c r="D60" i="95"/>
  <c r="D59" i="95"/>
  <c r="D58" i="95"/>
  <c r="D57" i="95"/>
  <c r="D56" i="95"/>
  <c r="D55" i="95"/>
  <c r="D54" i="95"/>
  <c r="D53" i="95"/>
  <c r="D52" i="95"/>
  <c r="D51" i="95"/>
  <c r="D50" i="95"/>
  <c r="D49" i="95"/>
  <c r="D48" i="95"/>
  <c r="D47" i="95"/>
  <c r="D46" i="95"/>
  <c r="D45" i="95"/>
  <c r="D44" i="95"/>
  <c r="D43" i="95"/>
  <c r="D42" i="95"/>
  <c r="D41" i="95"/>
  <c r="D40" i="95"/>
  <c r="D39" i="95"/>
  <c r="D38" i="95"/>
  <c r="D37" i="95"/>
  <c r="D36" i="95"/>
  <c r="D35" i="95"/>
  <c r="D34" i="95"/>
  <c r="D33" i="95"/>
  <c r="D32" i="95"/>
  <c r="D31" i="95"/>
  <c r="D30" i="95"/>
  <c r="D29" i="95"/>
  <c r="D28" i="95"/>
  <c r="D27" i="95"/>
  <c r="D26" i="95"/>
  <c r="D25" i="95"/>
  <c r="D24" i="95"/>
  <c r="D23" i="95"/>
  <c r="D22" i="95"/>
  <c r="D21" i="95"/>
  <c r="D20" i="95"/>
  <c r="D19" i="95"/>
  <c r="D18" i="95"/>
  <c r="D17" i="95"/>
  <c r="D16" i="95"/>
  <c r="D15" i="95"/>
  <c r="D14" i="95"/>
  <c r="D13" i="95"/>
  <c r="D12" i="95"/>
  <c r="D11" i="95"/>
  <c r="D10" i="95"/>
  <c r="D9" i="95"/>
  <c r="D8" i="95"/>
  <c r="D7" i="95"/>
  <c r="D6" i="95"/>
  <c r="D5" i="95"/>
  <c r="D4" i="95"/>
  <c r="D3" i="95"/>
  <c r="D2" i="95"/>
  <c r="A15" i="77" l="1"/>
  <c r="A48" i="67" l="1"/>
  <c r="A49" i="67"/>
  <c r="A50" i="67"/>
  <c r="A53" i="67"/>
  <c r="A55" i="67"/>
  <c r="A56" i="67"/>
  <c r="A17" i="68" l="1"/>
  <c r="Y4" i="79" l="1"/>
  <c r="Y2" i="79"/>
  <c r="R2" i="79"/>
  <c r="A46" i="79"/>
  <c r="A45" i="79"/>
  <c r="A44" i="79"/>
  <c r="A43" i="79"/>
  <c r="A42" i="79"/>
  <c r="A41" i="79"/>
  <c r="A40" i="79"/>
  <c r="A39" i="79"/>
  <c r="A38" i="79"/>
  <c r="A37" i="79"/>
  <c r="A36" i="79"/>
  <c r="A35" i="79"/>
  <c r="A34" i="79"/>
  <c r="A33" i="79"/>
  <c r="A32" i="79"/>
  <c r="A31" i="79"/>
  <c r="A30" i="79"/>
  <c r="A29" i="79"/>
  <c r="A28" i="79"/>
  <c r="A27" i="79"/>
  <c r="A26" i="79"/>
  <c r="A25" i="79"/>
  <c r="A12" i="79"/>
  <c r="A21" i="79"/>
  <c r="A10" i="79"/>
  <c r="A9" i="79"/>
  <c r="A8" i="79"/>
  <c r="R2" i="64" l="1"/>
  <c r="R2" i="65"/>
  <c r="R2" i="66"/>
  <c r="R2" i="67"/>
  <c r="R2" i="68"/>
  <c r="R2" i="91"/>
  <c r="R2" i="69"/>
  <c r="R2" i="70"/>
  <c r="R2" i="71"/>
  <c r="R2" i="72"/>
  <c r="R2" i="73"/>
  <c r="R2" i="74"/>
  <c r="R2" i="75"/>
  <c r="R2" i="76"/>
  <c r="R2" i="77"/>
  <c r="R2" i="78"/>
  <c r="R2" i="80"/>
  <c r="R2" i="81"/>
  <c r="R2" i="82"/>
  <c r="R2" i="83"/>
  <c r="R2" i="84"/>
  <c r="R2" i="85"/>
  <c r="R2" i="92"/>
  <c r="R2" i="62"/>
  <c r="Y4" i="65" l="1"/>
  <c r="Y4" i="64" l="1"/>
  <c r="Y4" i="66"/>
  <c r="Y4" i="67"/>
  <c r="Y4" i="68"/>
  <c r="Y4" i="91"/>
  <c r="Y4" i="69"/>
  <c r="Y4" i="70"/>
  <c r="Y4" i="71"/>
  <c r="Y4" i="72"/>
  <c r="Y4" i="73"/>
  <c r="Y4" i="74"/>
  <c r="Y4" i="75"/>
  <c r="Y4" i="76"/>
  <c r="Y4" i="77"/>
  <c r="Y4" i="78"/>
  <c r="Y4" i="80"/>
  <c r="Y4" i="81"/>
  <c r="Y4" i="82"/>
  <c r="Y4" i="83"/>
  <c r="Y4" i="84"/>
  <c r="Y4" i="85"/>
  <c r="Y4" i="92"/>
  <c r="Y4" i="62"/>
  <c r="Y2" i="64"/>
  <c r="Y2" i="65"/>
  <c r="Y2" i="66"/>
  <c r="Y2" i="67"/>
  <c r="Y2" i="68"/>
  <c r="Y2" i="91"/>
  <c r="Y2" i="69"/>
  <c r="Y2" i="71"/>
  <c r="Y2" i="72"/>
  <c r="Y2" i="73"/>
  <c r="Y2" i="74"/>
  <c r="Y2" i="75"/>
  <c r="Y2" i="76"/>
  <c r="Y2" i="77"/>
  <c r="Y2" i="78"/>
  <c r="Y2" i="80"/>
  <c r="Y2" i="81"/>
  <c r="Y2" i="82"/>
  <c r="Y2" i="83"/>
  <c r="Y2" i="84"/>
  <c r="Y2" i="85"/>
  <c r="Y2" i="92"/>
  <c r="Y2" i="62"/>
  <c r="A41" i="85" l="1"/>
  <c r="A40" i="85"/>
  <c r="A39" i="85"/>
  <c r="A38" i="85"/>
  <c r="A43" i="84"/>
  <c r="A42" i="84"/>
  <c r="A41" i="84"/>
  <c r="A37" i="84"/>
  <c r="A36" i="84"/>
  <c r="A35" i="84"/>
  <c r="A34" i="84"/>
  <c r="A43" i="83"/>
  <c r="A42" i="83"/>
  <c r="A41" i="83"/>
  <c r="A40" i="83"/>
  <c r="A39" i="83"/>
  <c r="A38" i="83"/>
  <c r="A42" i="82"/>
  <c r="A41" i="82"/>
  <c r="A40" i="82"/>
  <c r="A39" i="82"/>
  <c r="A38" i="82"/>
  <c r="A39" i="81"/>
  <c r="A38" i="81"/>
  <c r="A37" i="81"/>
  <c r="A39" i="80"/>
  <c r="A38" i="80"/>
  <c r="A37" i="80"/>
  <c r="A36" i="80"/>
  <c r="A44" i="78"/>
  <c r="A43" i="78"/>
  <c r="A42" i="78"/>
  <c r="A42" i="77"/>
  <c r="A41" i="77"/>
  <c r="A40" i="77"/>
  <c r="A41" i="76"/>
  <c r="A40" i="76"/>
  <c r="A39" i="76"/>
  <c r="A38" i="76"/>
  <c r="A37" i="76"/>
  <c r="A43" i="74"/>
  <c r="A42" i="74"/>
  <c r="A41" i="74"/>
  <c r="A40" i="74"/>
  <c r="A39" i="74"/>
  <c r="A38" i="74"/>
  <c r="A37" i="74"/>
  <c r="A36" i="74"/>
  <c r="A37" i="73"/>
  <c r="A36" i="73"/>
  <c r="A35" i="73"/>
  <c r="A34" i="73"/>
  <c r="A33" i="73"/>
  <c r="A30" i="72"/>
  <c r="A29" i="72"/>
  <c r="A28" i="72"/>
  <c r="A27" i="72"/>
  <c r="A26" i="72"/>
  <c r="A44" i="71"/>
  <c r="A43" i="71"/>
  <c r="A42" i="71"/>
  <c r="A41" i="71"/>
  <c r="A40" i="70"/>
  <c r="A39" i="70"/>
  <c r="A38" i="70"/>
  <c r="A37" i="70"/>
  <c r="A40" i="69"/>
  <c r="A39" i="69"/>
  <c r="A38" i="69"/>
  <c r="A37" i="69"/>
  <c r="A32" i="91"/>
  <c r="A31" i="91"/>
  <c r="A30" i="91"/>
  <c r="A40" i="68"/>
  <c r="A39" i="68"/>
  <c r="A38" i="68"/>
  <c r="A75" i="67"/>
  <c r="A74" i="67"/>
  <c r="A73" i="67"/>
  <c r="A72" i="67"/>
  <c r="A37" i="64"/>
  <c r="A36" i="64"/>
  <c r="A35" i="64"/>
  <c r="A41" i="64"/>
  <c r="A40" i="64"/>
  <c r="A39" i="64"/>
  <c r="A38" i="64"/>
  <c r="A35" i="65" l="1"/>
  <c r="A34" i="65"/>
  <c r="A33" i="65"/>
  <c r="A32" i="65"/>
  <c r="A31" i="65"/>
  <c r="A79" i="67"/>
  <c r="A78" i="67"/>
  <c r="A77" i="67"/>
  <c r="A76" i="67"/>
  <c r="A71" i="67"/>
  <c r="A70" i="67"/>
  <c r="A69" i="67"/>
  <c r="A68" i="67"/>
  <c r="A67" i="67"/>
  <c r="A66" i="67"/>
  <c r="A65" i="67"/>
  <c r="A64" i="67"/>
  <c r="A42" i="65"/>
  <c r="A41" i="65"/>
  <c r="A40" i="65"/>
  <c r="A39" i="65"/>
  <c r="A38" i="65"/>
  <c r="A15" i="68"/>
  <c r="A43" i="68"/>
  <c r="A42" i="68"/>
  <c r="A41" i="68"/>
  <c r="A37" i="68"/>
  <c r="A36" i="68"/>
  <c r="A35" i="68"/>
  <c r="A38" i="91"/>
  <c r="A37" i="91"/>
  <c r="A36" i="91"/>
  <c r="A35" i="91"/>
  <c r="A34" i="91"/>
  <c r="A33" i="91"/>
  <c r="A41" i="69"/>
  <c r="A36" i="69"/>
  <c r="A35" i="69"/>
  <c r="A34" i="69"/>
  <c r="A33" i="69"/>
  <c r="A32" i="69"/>
  <c r="A31" i="69"/>
  <c r="A41" i="70"/>
  <c r="A36" i="70"/>
  <c r="A35" i="70"/>
  <c r="A34" i="70"/>
  <c r="A33" i="70"/>
  <c r="A32" i="70"/>
  <c r="A31" i="70"/>
  <c r="A40" i="71"/>
  <c r="A44" i="72"/>
  <c r="A43" i="73"/>
  <c r="A42" i="73"/>
  <c r="A35" i="74"/>
  <c r="A34" i="74"/>
  <c r="A33" i="74"/>
  <c r="A43" i="76"/>
  <c r="A42" i="76"/>
  <c r="A36" i="76"/>
  <c r="A43" i="77"/>
  <c r="A43" i="80"/>
  <c r="A43" i="81"/>
  <c r="A42" i="81"/>
  <c r="A41" i="81"/>
  <c r="A40" i="81"/>
  <c r="A36" i="81"/>
  <c r="A45" i="83"/>
  <c r="A43" i="85"/>
  <c r="A489" i="61" l="1"/>
  <c r="A488" i="61"/>
  <c r="A487" i="61"/>
  <c r="A486" i="61"/>
  <c r="A485" i="61"/>
  <c r="A484" i="61"/>
  <c r="A483" i="61"/>
  <c r="A482" i="61"/>
  <c r="A481" i="61"/>
  <c r="A480" i="61"/>
  <c r="A479" i="61"/>
  <c r="A478" i="61"/>
  <c r="A477" i="61"/>
  <c r="A476" i="61"/>
  <c r="A475" i="61"/>
  <c r="A474" i="61"/>
  <c r="A473" i="61"/>
  <c r="A472" i="61"/>
  <c r="A471" i="61"/>
  <c r="A470" i="61"/>
  <c r="A469" i="61"/>
  <c r="A468" i="61"/>
  <c r="A467" i="61"/>
  <c r="A466" i="61"/>
  <c r="A465" i="61"/>
  <c r="A464" i="61"/>
  <c r="A463" i="61"/>
  <c r="A462" i="61"/>
  <c r="A461" i="61"/>
  <c r="A460" i="61"/>
  <c r="A459" i="61"/>
  <c r="A458" i="61"/>
  <c r="A457" i="61"/>
  <c r="A456" i="61"/>
  <c r="A455" i="61"/>
  <c r="A454" i="61"/>
  <c r="A453" i="61"/>
  <c r="A452" i="61"/>
  <c r="A451" i="61"/>
  <c r="A450" i="61"/>
  <c r="A449" i="61"/>
  <c r="A448" i="61"/>
  <c r="A447" i="61"/>
  <c r="A446" i="61"/>
  <c r="A445" i="61"/>
  <c r="A444" i="61"/>
  <c r="A443" i="61"/>
  <c r="A442" i="61"/>
  <c r="A441" i="61"/>
  <c r="A440" i="61"/>
  <c r="A439" i="61"/>
  <c r="A438" i="61"/>
  <c r="A437" i="61"/>
  <c r="A436" i="61"/>
  <c r="A435" i="61"/>
  <c r="A434" i="61"/>
  <c r="A433" i="61"/>
  <c r="A432" i="61"/>
  <c r="A180" i="61"/>
  <c r="A153" i="61"/>
  <c r="A126" i="61"/>
  <c r="A376" i="61"/>
  <c r="A349" i="61"/>
  <c r="A322" i="61"/>
  <c r="A215" i="61"/>
  <c r="A274" i="61"/>
  <c r="A276" i="61"/>
  <c r="A271" i="61"/>
  <c r="A51" i="61"/>
  <c r="A179" i="61"/>
  <c r="A152" i="61"/>
  <c r="A125" i="61"/>
  <c r="A375" i="61"/>
  <c r="A348" i="61"/>
  <c r="A321" i="61"/>
  <c r="A214" i="61"/>
  <c r="A275" i="61"/>
  <c r="A270" i="61"/>
  <c r="A389" i="61"/>
  <c r="A50" i="61"/>
  <c r="A178" i="61"/>
  <c r="A151" i="61"/>
  <c r="A124" i="61"/>
  <c r="A374" i="61"/>
  <c r="A347" i="61"/>
  <c r="A320" i="61"/>
  <c r="A213" i="61"/>
  <c r="A84" i="61"/>
  <c r="A83" i="61"/>
  <c r="A49" i="61"/>
  <c r="A177" i="61"/>
  <c r="A150" i="61"/>
  <c r="A123" i="61"/>
  <c r="A373" i="61"/>
  <c r="A346" i="61"/>
  <c r="A319" i="61"/>
  <c r="A212" i="61"/>
  <c r="A293" i="61"/>
  <c r="A292" i="61"/>
  <c r="A266" i="61"/>
  <c r="A265" i="61"/>
  <c r="A223" i="61"/>
  <c r="A222" i="61"/>
  <c r="A185" i="61"/>
  <c r="A406" i="61"/>
  <c r="A261" i="61"/>
  <c r="A48" i="61"/>
  <c r="A176" i="61"/>
  <c r="A149" i="61"/>
  <c r="A122" i="61"/>
  <c r="A372" i="61"/>
  <c r="A345" i="61"/>
  <c r="A318" i="61"/>
  <c r="A211" i="61"/>
  <c r="A420" i="61"/>
  <c r="A431" i="61"/>
  <c r="A58" i="61"/>
  <c r="A288" i="61"/>
  <c r="A383" i="61"/>
  <c r="A382" i="61"/>
  <c r="A182" i="61"/>
  <c r="A181" i="61"/>
  <c r="A238" i="61"/>
  <c r="A286" i="61"/>
  <c r="A405" i="61"/>
  <c r="A388" i="61"/>
  <c r="A71" i="61"/>
  <c r="A47" i="61"/>
  <c r="A175" i="61"/>
  <c r="A148" i="61"/>
  <c r="A121" i="61"/>
  <c r="A371" i="61"/>
  <c r="A344" i="61"/>
  <c r="A317" i="61"/>
  <c r="A210" i="61"/>
  <c r="A186" i="61"/>
  <c r="A425" i="61"/>
  <c r="A230" i="61"/>
  <c r="A66" i="61"/>
  <c r="A46" i="61"/>
  <c r="A174" i="61"/>
  <c r="A147" i="61"/>
  <c r="A120" i="61"/>
  <c r="A370" i="61"/>
  <c r="A343" i="61"/>
  <c r="A316" i="61"/>
  <c r="A209" i="61"/>
  <c r="A85" i="61"/>
  <c r="A414" i="61"/>
  <c r="A82" i="61"/>
  <c r="A45" i="61"/>
  <c r="A173" i="61"/>
  <c r="A146" i="61"/>
  <c r="A119" i="61"/>
  <c r="A369" i="61"/>
  <c r="A342" i="61"/>
  <c r="A315" i="61"/>
  <c r="A208" i="61"/>
  <c r="A386" i="61"/>
  <c r="A413" i="61"/>
  <c r="A7" i="61"/>
  <c r="A81" i="61"/>
  <c r="A44" i="61"/>
  <c r="A172" i="61"/>
  <c r="A145" i="61"/>
  <c r="A118" i="61"/>
  <c r="A368" i="61"/>
  <c r="A341" i="61"/>
  <c r="A314" i="61"/>
  <c r="A207" i="61"/>
  <c r="A69" i="61"/>
  <c r="A378" i="61"/>
  <c r="A401" i="61"/>
  <c r="A95" i="61"/>
  <c r="A171" i="61"/>
  <c r="A144" i="61"/>
  <c r="A117" i="61"/>
  <c r="A367" i="61"/>
  <c r="A340" i="61"/>
  <c r="A313" i="61"/>
  <c r="A206" i="61"/>
  <c r="A403" i="61"/>
  <c r="A400" i="61"/>
  <c r="A43" i="61"/>
  <c r="A170" i="61"/>
  <c r="A143" i="61"/>
  <c r="A116" i="61"/>
  <c r="A366" i="61"/>
  <c r="A339" i="61"/>
  <c r="A312" i="61"/>
  <c r="A205" i="61"/>
  <c r="A258" i="61"/>
  <c r="A257" i="61"/>
  <c r="A256" i="61"/>
  <c r="A255" i="61"/>
  <c r="A254" i="61"/>
  <c r="A253" i="61"/>
  <c r="A252" i="61"/>
  <c r="A10" i="61"/>
  <c r="A240" i="61"/>
  <c r="A224" i="61"/>
  <c r="A225" i="61"/>
  <c r="A61" i="61"/>
  <c r="A418" i="61"/>
  <c r="A11" i="61"/>
  <c r="A428" i="61"/>
  <c r="A427" i="61"/>
  <c r="A426" i="61"/>
  <c r="A429" i="61"/>
  <c r="A424" i="61"/>
  <c r="A42" i="61"/>
  <c r="A169" i="61"/>
  <c r="A142" i="61"/>
  <c r="A115" i="61"/>
  <c r="A365" i="61"/>
  <c r="A338" i="61"/>
  <c r="A311" i="61"/>
  <c r="A204" i="61"/>
  <c r="A260" i="61"/>
  <c r="A244" i="61"/>
  <c r="A259" i="61"/>
  <c r="A41" i="61"/>
  <c r="A168" i="61"/>
  <c r="A141" i="61"/>
  <c r="A114" i="61"/>
  <c r="A364" i="61"/>
  <c r="A337" i="61"/>
  <c r="A310" i="61"/>
  <c r="A203" i="61"/>
  <c r="A381" i="61"/>
  <c r="A430" i="61"/>
  <c r="A263" i="61"/>
  <c r="A79" i="61"/>
  <c r="A241" i="61"/>
  <c r="A262" i="61"/>
  <c r="A242" i="61"/>
  <c r="A80" i="61"/>
  <c r="A40" i="61"/>
  <c r="A167" i="61"/>
  <c r="A140" i="61"/>
  <c r="A113" i="61"/>
  <c r="A363" i="61"/>
  <c r="A336" i="61"/>
  <c r="A309" i="61"/>
  <c r="A202" i="61"/>
  <c r="A235" i="61"/>
  <c r="A54" i="61"/>
  <c r="A411" i="61"/>
  <c r="A410" i="61"/>
  <c r="A39" i="61"/>
  <c r="A166" i="61"/>
  <c r="A139" i="61"/>
  <c r="A112" i="61"/>
  <c r="A362" i="61"/>
  <c r="A335" i="61"/>
  <c r="A308" i="61"/>
  <c r="A201" i="61"/>
  <c r="A57" i="61"/>
  <c r="A56" i="61"/>
  <c r="A38" i="61"/>
  <c r="A165" i="61"/>
  <c r="A138" i="61"/>
  <c r="A111" i="61"/>
  <c r="A361" i="61"/>
  <c r="A334" i="61"/>
  <c r="A307" i="61"/>
  <c r="A200" i="61"/>
  <c r="A289" i="61"/>
  <c r="A290" i="61"/>
  <c r="A287" i="61"/>
  <c r="A37" i="61"/>
  <c r="A164" i="61"/>
  <c r="A137" i="61"/>
  <c r="A110" i="61"/>
  <c r="A360" i="61"/>
  <c r="A333" i="61"/>
  <c r="A306" i="61"/>
  <c r="A199" i="61"/>
  <c r="A278" i="61"/>
  <c r="A269" i="61"/>
  <c r="A272" i="61"/>
  <c r="A36" i="61"/>
  <c r="A163" i="61"/>
  <c r="A136" i="61"/>
  <c r="A109" i="61"/>
  <c r="A359" i="61"/>
  <c r="A332" i="61"/>
  <c r="A305" i="61"/>
  <c r="A198" i="61"/>
  <c r="A284" i="61"/>
  <c r="A394" i="61"/>
  <c r="A392" i="61"/>
  <c r="A35" i="61"/>
  <c r="A162" i="61"/>
  <c r="A135" i="61"/>
  <c r="A108" i="61"/>
  <c r="A358" i="61"/>
  <c r="A331" i="61"/>
  <c r="A304" i="61"/>
  <c r="A197" i="61"/>
  <c r="A267" i="61"/>
  <c r="A391" i="61"/>
  <c r="A34" i="61"/>
  <c r="A161" i="61"/>
  <c r="A134" i="61"/>
  <c r="A107" i="61"/>
  <c r="A357" i="61"/>
  <c r="A330" i="61"/>
  <c r="A303" i="61"/>
  <c r="A196" i="61"/>
  <c r="A409" i="61"/>
  <c r="A99" i="61"/>
  <c r="A97" i="61"/>
  <c r="A94" i="61"/>
  <c r="A399" i="61"/>
  <c r="A33" i="61"/>
  <c r="A160" i="61"/>
  <c r="A133" i="61"/>
  <c r="A106" i="61"/>
  <c r="A356" i="61"/>
  <c r="A329" i="61"/>
  <c r="A302" i="61"/>
  <c r="A195" i="61"/>
  <c r="A187" i="61"/>
  <c r="A417" i="61"/>
  <c r="A52" i="61"/>
  <c r="A408" i="61"/>
  <c r="A239" i="61"/>
  <c r="A98" i="61"/>
  <c r="A96" i="61"/>
  <c r="A93" i="61"/>
  <c r="A32" i="61"/>
  <c r="A159" i="61"/>
  <c r="A132" i="61"/>
  <c r="A105" i="61"/>
  <c r="A355" i="61"/>
  <c r="A328" i="61"/>
  <c r="A301" i="61"/>
  <c r="A194" i="61"/>
  <c r="A283" i="61"/>
  <c r="A221" i="61"/>
  <c r="A220" i="61"/>
  <c r="A217" i="61"/>
  <c r="A21" i="61"/>
  <c r="A22" i="61"/>
  <c r="A23" i="61"/>
  <c r="A25" i="61"/>
  <c r="A24" i="61"/>
  <c r="A237" i="61"/>
  <c r="A380" i="61"/>
  <c r="A55" i="61"/>
  <c r="A234" i="61"/>
  <c r="A232" i="61"/>
  <c r="A412" i="61"/>
  <c r="A295" i="61"/>
  <c r="A227" i="61"/>
  <c r="A282" i="61"/>
  <c r="A280" i="61"/>
  <c r="A281" i="61"/>
  <c r="A279" i="61"/>
  <c r="A4" i="61"/>
  <c r="A294" i="61"/>
  <c r="A226" i="61"/>
  <c r="A419" i="61"/>
  <c r="A75" i="61"/>
  <c r="A76" i="61"/>
  <c r="A184" i="61"/>
  <c r="A17" i="61"/>
  <c r="A74" i="61"/>
  <c r="A18" i="61"/>
  <c r="A16" i="61"/>
  <c r="A379" i="61"/>
  <c r="A53" i="61"/>
  <c r="A216" i="61"/>
  <c r="A377" i="61"/>
  <c r="A73" i="61"/>
  <c r="A72" i="61"/>
  <c r="A77" i="61"/>
  <c r="A70" i="61"/>
  <c r="A31" i="61"/>
  <c r="A158" i="61"/>
  <c r="A131" i="61"/>
  <c r="A104" i="61"/>
  <c r="A354" i="61"/>
  <c r="A327" i="61"/>
  <c r="A300" i="61"/>
  <c r="A193" i="61"/>
  <c r="A233" i="61"/>
  <c r="A231" i="61"/>
  <c r="A92" i="61"/>
  <c r="A236" i="61"/>
  <c r="A219" i="61"/>
  <c r="A15" i="61"/>
  <c r="A218" i="61"/>
  <c r="A87" i="61"/>
  <c r="A86" i="61"/>
  <c r="A88" i="61"/>
  <c r="A89" i="61"/>
  <c r="A415" i="61"/>
  <c r="A8" i="61"/>
  <c r="A9" i="61"/>
  <c r="A59" i="61"/>
  <c r="A60" i="61"/>
  <c r="A384" i="61"/>
  <c r="A228" i="61"/>
  <c r="A264" i="61"/>
  <c r="A13" i="61"/>
  <c r="A12" i="61"/>
  <c r="A6" i="61"/>
  <c r="A273" i="61"/>
  <c r="A277" i="61"/>
  <c r="A268" i="61"/>
  <c r="A416" i="61"/>
  <c r="A20" i="61"/>
  <c r="A19" i="61"/>
  <c r="A285" i="61"/>
  <c r="A404" i="61"/>
  <c r="A291" i="61"/>
  <c r="A243" i="61"/>
  <c r="A188" i="61"/>
  <c r="A251" i="61"/>
  <c r="A250" i="61"/>
  <c r="A249" i="61"/>
  <c r="A248" i="61"/>
  <c r="A247" i="61"/>
  <c r="A246" i="61"/>
  <c r="A245" i="61"/>
  <c r="A396" i="61"/>
  <c r="A395" i="61"/>
  <c r="A393" i="61"/>
  <c r="A390" i="61"/>
  <c r="A387" i="61"/>
  <c r="A30" i="61"/>
  <c r="A157" i="61"/>
  <c r="A130" i="61"/>
  <c r="A103" i="61"/>
  <c r="A353" i="61"/>
  <c r="A326" i="61"/>
  <c r="A299" i="61"/>
  <c r="A192" i="61"/>
  <c r="A91" i="61"/>
  <c r="A398" i="61"/>
  <c r="A65" i="61"/>
  <c r="A423" i="61"/>
  <c r="A29" i="61"/>
  <c r="A156" i="61"/>
  <c r="A129" i="61"/>
  <c r="A102" i="61"/>
  <c r="A352" i="61"/>
  <c r="A325" i="61"/>
  <c r="A298" i="61"/>
  <c r="A191" i="61"/>
  <c r="A407" i="61"/>
  <c r="A90" i="61"/>
  <c r="A397" i="61"/>
  <c r="A64" i="61"/>
  <c r="A422" i="61"/>
  <c r="A28" i="61"/>
  <c r="A155" i="61"/>
  <c r="A128" i="61"/>
  <c r="A101" i="61"/>
  <c r="A351" i="61"/>
  <c r="A324" i="61"/>
  <c r="A297" i="61"/>
  <c r="A190" i="61"/>
  <c r="A229" i="61"/>
  <c r="A402" i="61"/>
  <c r="A63" i="61"/>
  <c r="A421" i="61"/>
  <c r="A27" i="61"/>
  <c r="A154" i="61"/>
  <c r="A127" i="61"/>
  <c r="A100" i="61"/>
  <c r="A350" i="61"/>
  <c r="A323" i="61"/>
  <c r="A296" i="61"/>
  <c r="A189" i="61"/>
  <c r="A68" i="61"/>
  <c r="A385" i="61"/>
  <c r="A183" i="61"/>
  <c r="A14" i="61"/>
  <c r="A5" i="61"/>
  <c r="A78" i="61"/>
  <c r="A67" i="61"/>
  <c r="A62" i="61"/>
  <c r="A26" i="61"/>
  <c r="A10" i="92" l="1"/>
  <c r="A8" i="92"/>
  <c r="A19" i="92"/>
  <c r="A18" i="92"/>
  <c r="A17" i="92"/>
  <c r="A16" i="92"/>
  <c r="A15" i="92"/>
  <c r="A14" i="92"/>
  <c r="A13" i="92"/>
  <c r="A9" i="92"/>
  <c r="A24" i="83" l="1"/>
  <c r="A28" i="77"/>
  <c r="A27" i="77"/>
  <c r="A26" i="77"/>
  <c r="A25" i="77"/>
  <c r="A24" i="77"/>
  <c r="A23" i="77"/>
  <c r="A22" i="77"/>
  <c r="A9" i="76" l="1"/>
  <c r="A46" i="67"/>
  <c r="A32" i="67"/>
  <c r="A31" i="67"/>
  <c r="A16" i="83" l="1"/>
  <c r="A15" i="83"/>
  <c r="A13" i="77" l="1"/>
  <c r="A16" i="68" l="1"/>
  <c r="A15" i="62" l="1"/>
  <c r="A9" i="83" l="1"/>
  <c r="A21" i="83"/>
  <c r="A20" i="83"/>
  <c r="A35" i="78"/>
  <c r="A34" i="78"/>
  <c r="A45" i="68"/>
  <c r="A23" i="68"/>
  <c r="A22" i="68"/>
  <c r="A21" i="68"/>
  <c r="A20" i="68"/>
  <c r="A13" i="68"/>
  <c r="A12" i="68"/>
  <c r="A11" i="68"/>
  <c r="A10" i="68"/>
  <c r="A44" i="65" l="1"/>
  <c r="A9" i="91" l="1"/>
  <c r="A41" i="91"/>
  <c r="A40" i="91"/>
  <c r="A39" i="91"/>
  <c r="A29" i="91"/>
  <c r="A28" i="91"/>
  <c r="A27" i="91"/>
  <c r="A26" i="91"/>
  <c r="A25" i="91"/>
  <c r="A24" i="91"/>
  <c r="A23" i="91"/>
  <c r="A22" i="91"/>
  <c r="A21" i="91"/>
  <c r="A20" i="91"/>
  <c r="A19" i="91"/>
  <c r="A18" i="91"/>
  <c r="A17" i="91"/>
  <c r="A16" i="91"/>
  <c r="A15" i="91"/>
  <c r="A14" i="91"/>
  <c r="A13" i="91"/>
  <c r="A12" i="91"/>
  <c r="A11" i="91"/>
  <c r="A10" i="91"/>
  <c r="A8" i="91"/>
  <c r="A10" i="72" l="1"/>
  <c r="A43" i="65" l="1"/>
  <c r="A37" i="65"/>
  <c r="A36" i="65"/>
  <c r="A30" i="65"/>
  <c r="A29" i="65"/>
  <c r="A28" i="65"/>
  <c r="A12" i="64"/>
  <c r="A11" i="64"/>
  <c r="A18" i="77"/>
  <c r="A11" i="77" l="1"/>
  <c r="A17" i="84" l="1"/>
  <c r="A14" i="62"/>
  <c r="A13" i="62"/>
  <c r="A10" i="64" l="1"/>
  <c r="A16" i="77" l="1"/>
  <c r="A13" i="65" l="1"/>
  <c r="A12" i="65"/>
  <c r="A11" i="65"/>
  <c r="A16" i="67" l="1"/>
  <c r="A15" i="67"/>
  <c r="A14" i="67"/>
  <c r="A13" i="67"/>
  <c r="A17" i="67"/>
  <c r="A18" i="74" l="1"/>
  <c r="A17" i="74"/>
  <c r="A16" i="74"/>
  <c r="A15" i="74"/>
  <c r="A14" i="74"/>
  <c r="A13" i="74"/>
  <c r="A489" i="60" l="1"/>
  <c r="A488" i="60"/>
  <c r="A487" i="60"/>
  <c r="A486" i="60"/>
  <c r="A485" i="60"/>
  <c r="A484" i="60"/>
  <c r="A483" i="60"/>
  <c r="A482" i="60"/>
  <c r="A481" i="60"/>
  <c r="A480" i="60"/>
  <c r="A479" i="60"/>
  <c r="A478" i="60"/>
  <c r="A477" i="60"/>
  <c r="A476" i="60"/>
  <c r="A475" i="60"/>
  <c r="A474" i="60"/>
  <c r="A473" i="60"/>
  <c r="A472" i="60"/>
  <c r="A471" i="60"/>
  <c r="A470" i="60"/>
  <c r="A469" i="60"/>
  <c r="A468" i="60"/>
  <c r="A467" i="60"/>
  <c r="A466" i="60"/>
  <c r="A465" i="60"/>
  <c r="A464" i="60"/>
  <c r="A463" i="60"/>
  <c r="A462" i="60"/>
  <c r="A83" i="67"/>
  <c r="A82" i="67"/>
  <c r="A81" i="67"/>
  <c r="A80" i="67"/>
  <c r="A63" i="67"/>
  <c r="A461" i="60" l="1"/>
  <c r="A460" i="60"/>
  <c r="A459" i="60"/>
  <c r="A458" i="60"/>
  <c r="A457" i="60"/>
  <c r="A456" i="60"/>
  <c r="A455" i="60"/>
  <c r="A454" i="60"/>
  <c r="A453" i="60"/>
  <c r="A452" i="60"/>
  <c r="A451" i="60"/>
  <c r="A450" i="60"/>
  <c r="A449" i="60"/>
  <c r="A448" i="60"/>
  <c r="A447" i="60"/>
  <c r="A446" i="60"/>
  <c r="A445" i="60"/>
  <c r="A444" i="60"/>
  <c r="A443" i="60"/>
  <c r="A442" i="60"/>
  <c r="A441" i="60"/>
  <c r="A440" i="60"/>
  <c r="A439" i="60"/>
  <c r="A438" i="60"/>
  <c r="A437" i="60"/>
  <c r="A436" i="60"/>
  <c r="A435" i="60"/>
  <c r="A434" i="60"/>
  <c r="A433" i="60"/>
  <c r="A432" i="60"/>
  <c r="A431" i="60"/>
  <c r="A430" i="60"/>
  <c r="A429" i="60"/>
  <c r="A428" i="60"/>
  <c r="A427" i="60"/>
  <c r="A426" i="60"/>
  <c r="A425" i="60"/>
  <c r="A424" i="60"/>
  <c r="A423" i="60"/>
  <c r="A422" i="60"/>
  <c r="A421" i="60"/>
  <c r="A420" i="60"/>
  <c r="A419" i="60"/>
  <c r="A418" i="60"/>
  <c r="A417" i="60"/>
  <c r="A416" i="60"/>
  <c r="A415" i="60"/>
  <c r="A414" i="60"/>
  <c r="A413" i="60"/>
  <c r="A412" i="60"/>
  <c r="A411" i="60"/>
  <c r="A410" i="60"/>
  <c r="A409" i="60"/>
  <c r="A408" i="60"/>
  <c r="A407" i="60"/>
  <c r="A406" i="60"/>
  <c r="A405" i="60"/>
  <c r="A404" i="60"/>
  <c r="A403" i="60"/>
  <c r="A402" i="60"/>
  <c r="A401" i="60"/>
  <c r="A400" i="60"/>
  <c r="A399" i="60"/>
  <c r="A398" i="60"/>
  <c r="A397" i="60"/>
  <c r="A396" i="60"/>
  <c r="A395" i="60"/>
  <c r="A394" i="60"/>
  <c r="A393" i="60"/>
  <c r="A392" i="60"/>
  <c r="A391" i="60"/>
  <c r="A390" i="60"/>
  <c r="A389" i="60"/>
  <c r="A388" i="60"/>
  <c r="A387" i="60"/>
  <c r="A386" i="60"/>
  <c r="A385" i="60"/>
  <c r="A384" i="60"/>
  <c r="A383" i="60"/>
  <c r="A382" i="60"/>
  <c r="A381" i="60"/>
  <c r="A380" i="60"/>
  <c r="A379" i="60"/>
  <c r="A378" i="60"/>
  <c r="A377" i="60"/>
  <c r="A376" i="60"/>
  <c r="A375" i="60"/>
  <c r="A374" i="60"/>
  <c r="A373" i="60"/>
  <c r="A372" i="60"/>
  <c r="A371" i="60"/>
  <c r="A370" i="60"/>
  <c r="A369" i="60"/>
  <c r="A368" i="60"/>
  <c r="A367" i="60"/>
  <c r="A366" i="60"/>
  <c r="A365" i="60"/>
  <c r="A364" i="60"/>
  <c r="A363" i="60"/>
  <c r="A362" i="60"/>
  <c r="A361" i="60"/>
  <c r="A360" i="60"/>
  <c r="A359" i="60"/>
  <c r="A358" i="60"/>
  <c r="A357" i="60"/>
  <c r="A356" i="60"/>
  <c r="A355" i="60"/>
  <c r="A354" i="60"/>
  <c r="A353" i="60"/>
  <c r="A352" i="60"/>
  <c r="A351" i="60"/>
  <c r="A350" i="60"/>
  <c r="A349" i="60"/>
  <c r="A348" i="60"/>
  <c r="A347" i="60"/>
  <c r="A346" i="60"/>
  <c r="A345" i="60"/>
  <c r="A344" i="60"/>
  <c r="A343" i="60"/>
  <c r="A342" i="60"/>
  <c r="A341" i="60"/>
  <c r="A340" i="60"/>
  <c r="A339" i="60"/>
  <c r="A338" i="60"/>
  <c r="A337" i="60"/>
  <c r="A336" i="60"/>
  <c r="A335" i="60"/>
  <c r="A334" i="60"/>
  <c r="A333" i="60"/>
  <c r="A332" i="60"/>
  <c r="A331" i="60"/>
  <c r="A330" i="60"/>
  <c r="A329" i="60"/>
  <c r="A328" i="60"/>
  <c r="A327" i="60"/>
  <c r="A326" i="60"/>
  <c r="A325" i="60"/>
  <c r="A324" i="60"/>
  <c r="A323" i="60"/>
  <c r="A322" i="60"/>
  <c r="A321" i="60"/>
  <c r="A320" i="60"/>
  <c r="A319" i="60"/>
  <c r="A318" i="60"/>
  <c r="A317" i="60"/>
  <c r="A316" i="60"/>
  <c r="A315" i="60"/>
  <c r="A314" i="60"/>
  <c r="A313" i="60"/>
  <c r="A312" i="60"/>
  <c r="A311" i="60"/>
  <c r="A310" i="60"/>
  <c r="A309" i="60"/>
  <c r="A308" i="60"/>
  <c r="A307" i="60"/>
  <c r="A306" i="60"/>
  <c r="A305" i="60"/>
  <c r="A304" i="60"/>
  <c r="A303" i="60"/>
  <c r="A302" i="60"/>
  <c r="A301" i="60"/>
  <c r="A300" i="60"/>
  <c r="A299" i="60"/>
  <c r="A298" i="60"/>
  <c r="A297" i="60"/>
  <c r="A296" i="60"/>
  <c r="A295" i="60"/>
  <c r="A294" i="60"/>
  <c r="A293" i="60"/>
  <c r="A292" i="60"/>
  <c r="A291" i="60"/>
  <c r="A290" i="60"/>
  <c r="A289" i="60"/>
  <c r="A288" i="60"/>
  <c r="A287" i="60"/>
  <c r="A286" i="60"/>
  <c r="A285" i="60"/>
  <c r="A284" i="60"/>
  <c r="A283" i="60"/>
  <c r="A282" i="60"/>
  <c r="A281" i="60"/>
  <c r="A280" i="60"/>
  <c r="A279" i="60"/>
  <c r="A278" i="60"/>
  <c r="A277" i="60"/>
  <c r="A276" i="60"/>
  <c r="A275" i="60"/>
  <c r="A274" i="60"/>
  <c r="A273" i="60"/>
  <c r="A272" i="60"/>
  <c r="A271" i="60"/>
  <c r="A270" i="60"/>
  <c r="A269" i="60"/>
  <c r="A268" i="60"/>
  <c r="A267" i="60"/>
  <c r="A266" i="60"/>
  <c r="A265" i="60"/>
  <c r="A264" i="60"/>
  <c r="A263" i="60"/>
  <c r="A262" i="60"/>
  <c r="A261" i="60"/>
  <c r="A260" i="60"/>
  <c r="A259" i="60"/>
  <c r="A258" i="60"/>
  <c r="A257" i="60"/>
  <c r="A256" i="60"/>
  <c r="A255" i="60"/>
  <c r="A254" i="60"/>
  <c r="A253" i="60"/>
  <c r="A252" i="60"/>
  <c r="A251" i="60"/>
  <c r="A250" i="60"/>
  <c r="A249" i="60"/>
  <c r="A248" i="60"/>
  <c r="A247" i="60"/>
  <c r="A246" i="60"/>
  <c r="A245" i="60"/>
  <c r="A244" i="60"/>
  <c r="A243" i="60"/>
  <c r="A242" i="60"/>
  <c r="A241" i="60"/>
  <c r="A240" i="60"/>
  <c r="A239" i="60"/>
  <c r="A238" i="60"/>
  <c r="A237" i="60"/>
  <c r="A236" i="60"/>
  <c r="A235" i="60"/>
  <c r="A234" i="60"/>
  <c r="A233" i="60"/>
  <c r="A232" i="60"/>
  <c r="A231" i="60"/>
  <c r="A230" i="60"/>
  <c r="A229" i="60"/>
  <c r="A228" i="60"/>
  <c r="A227" i="60"/>
  <c r="A226" i="60"/>
  <c r="A225" i="60"/>
  <c r="A224" i="60"/>
  <c r="A223" i="60"/>
  <c r="A222" i="60"/>
  <c r="A221" i="60"/>
  <c r="A220" i="60"/>
  <c r="A219" i="60"/>
  <c r="A218" i="60"/>
  <c r="A217" i="60"/>
  <c r="A216" i="60"/>
  <c r="A215" i="60"/>
  <c r="A214" i="60"/>
  <c r="A213" i="60"/>
  <c r="A212" i="60"/>
  <c r="A211" i="60"/>
  <c r="A210" i="60"/>
  <c r="A209" i="60"/>
  <c r="A208" i="60"/>
  <c r="A207" i="60"/>
  <c r="A206" i="60"/>
  <c r="A205" i="60"/>
  <c r="A204" i="60"/>
  <c r="A203" i="60"/>
  <c r="A202" i="60"/>
  <c r="A201" i="60"/>
  <c r="A200" i="60"/>
  <c r="A199" i="60"/>
  <c r="A198" i="60"/>
  <c r="A197" i="60"/>
  <c r="A196" i="60"/>
  <c r="A195" i="60"/>
  <c r="A194" i="60"/>
  <c r="A193" i="60"/>
  <c r="A192" i="60"/>
  <c r="A191" i="60"/>
  <c r="A190" i="60"/>
  <c r="A189" i="60"/>
  <c r="A188" i="60"/>
  <c r="A187" i="60"/>
  <c r="A186" i="60"/>
  <c r="A185" i="60"/>
  <c r="A184" i="60"/>
  <c r="A183" i="60"/>
  <c r="A182" i="60"/>
  <c r="A181" i="60"/>
  <c r="A180" i="60"/>
  <c r="A179" i="60"/>
  <c r="A178" i="60"/>
  <c r="A177" i="60"/>
  <c r="A176" i="60"/>
  <c r="A175" i="60"/>
  <c r="A174" i="60"/>
  <c r="A173" i="60"/>
  <c r="A172" i="60"/>
  <c r="A171" i="60"/>
  <c r="A170" i="60"/>
  <c r="A169" i="60"/>
  <c r="A168" i="60"/>
  <c r="A167" i="60"/>
  <c r="A166" i="60"/>
  <c r="A165" i="60"/>
  <c r="A164" i="60"/>
  <c r="A163" i="60"/>
  <c r="A162" i="60"/>
  <c r="A161" i="60"/>
  <c r="A160" i="60"/>
  <c r="A159" i="60"/>
  <c r="A158" i="60"/>
  <c r="A157" i="60"/>
  <c r="A156" i="60"/>
  <c r="A155" i="60"/>
  <c r="A154" i="60"/>
  <c r="A153" i="60"/>
  <c r="A152" i="60"/>
  <c r="A151" i="60"/>
  <c r="A150" i="60"/>
  <c r="A149" i="60"/>
  <c r="A148" i="60"/>
  <c r="A147" i="60"/>
  <c r="A146" i="60"/>
  <c r="A145" i="60"/>
  <c r="A144" i="60"/>
  <c r="A143" i="60"/>
  <c r="A142" i="60"/>
  <c r="A141" i="60"/>
  <c r="A140" i="60"/>
  <c r="A139" i="60"/>
  <c r="A138" i="60"/>
  <c r="A137" i="60"/>
  <c r="A136" i="60"/>
  <c r="A135" i="60"/>
  <c r="A134" i="60"/>
  <c r="A133" i="60"/>
  <c r="A132" i="60"/>
  <c r="A131" i="60"/>
  <c r="A130" i="60"/>
  <c r="A129" i="60"/>
  <c r="A128" i="60"/>
  <c r="A127" i="60"/>
  <c r="A126" i="60"/>
  <c r="A125" i="60"/>
  <c r="A124" i="60"/>
  <c r="A123" i="60"/>
  <c r="A122" i="60"/>
  <c r="A121" i="60"/>
  <c r="A120" i="60"/>
  <c r="A119" i="60"/>
  <c r="A118" i="60"/>
  <c r="A117" i="60"/>
  <c r="A116" i="60"/>
  <c r="A115" i="60"/>
  <c r="A114" i="60"/>
  <c r="A113" i="60"/>
  <c r="A112" i="60"/>
  <c r="A111" i="60"/>
  <c r="A110" i="60"/>
  <c r="A109" i="60"/>
  <c r="A108" i="60"/>
  <c r="A107" i="60"/>
  <c r="A106" i="60"/>
  <c r="A105" i="60"/>
  <c r="A104" i="60"/>
  <c r="A103" i="60"/>
  <c r="A102" i="60"/>
  <c r="A101" i="60"/>
  <c r="A100" i="60"/>
  <c r="A99" i="60"/>
  <c r="A98" i="60"/>
  <c r="A97" i="60"/>
  <c r="A96" i="60"/>
  <c r="A95" i="60"/>
  <c r="A94" i="60"/>
  <c r="A93" i="60"/>
  <c r="A92" i="60"/>
  <c r="A91" i="60"/>
  <c r="A90" i="60"/>
  <c r="A89" i="60"/>
  <c r="A88" i="60"/>
  <c r="A87" i="60"/>
  <c r="A86" i="60"/>
  <c r="A85" i="60"/>
  <c r="A84" i="60"/>
  <c r="A83" i="60"/>
  <c r="A82" i="60"/>
  <c r="A81" i="60"/>
  <c r="A80" i="60"/>
  <c r="A79" i="60"/>
  <c r="A78" i="60"/>
  <c r="A77" i="60"/>
  <c r="A76" i="60"/>
  <c r="A75" i="60"/>
  <c r="A74" i="60"/>
  <c r="A73" i="60"/>
  <c r="A72" i="60"/>
  <c r="A71" i="60"/>
  <c r="A70" i="60"/>
  <c r="A69" i="60"/>
  <c r="A68" i="60"/>
  <c r="A67" i="60"/>
  <c r="A66" i="60"/>
  <c r="A65" i="60"/>
  <c r="A64" i="60"/>
  <c r="A63" i="60"/>
  <c r="A62" i="60"/>
  <c r="A61" i="60"/>
  <c r="A60" i="60"/>
  <c r="A59" i="60"/>
  <c r="A58" i="60"/>
  <c r="A57" i="60"/>
  <c r="A56" i="60"/>
  <c r="A55" i="60"/>
  <c r="A54" i="60"/>
  <c r="A53" i="60"/>
  <c r="A52" i="60"/>
  <c r="A51" i="60"/>
  <c r="A50" i="60"/>
  <c r="A49" i="60"/>
  <c r="A48" i="60"/>
  <c r="A47" i="60"/>
  <c r="A46" i="60"/>
  <c r="A45" i="60"/>
  <c r="A44" i="60"/>
  <c r="A43" i="60"/>
  <c r="A42" i="60"/>
  <c r="A41" i="60"/>
  <c r="A40" i="60"/>
  <c r="A39" i="60"/>
  <c r="A38" i="60"/>
  <c r="A37" i="60"/>
  <c r="A36" i="60"/>
  <c r="A35" i="60"/>
  <c r="A34" i="60"/>
  <c r="A33" i="60"/>
  <c r="A32" i="60"/>
  <c r="A31" i="60"/>
  <c r="A30" i="60"/>
  <c r="A29" i="60"/>
  <c r="A28" i="60"/>
  <c r="A27" i="60"/>
  <c r="A26" i="60"/>
  <c r="A25" i="60"/>
  <c r="A24" i="60"/>
  <c r="A23" i="60"/>
  <c r="A22" i="60"/>
  <c r="A21" i="60"/>
  <c r="A20" i="60"/>
  <c r="A19" i="60"/>
  <c r="A18" i="60"/>
  <c r="A17" i="60"/>
  <c r="A16" i="60"/>
  <c r="A15" i="60"/>
  <c r="A14" i="60"/>
  <c r="A13" i="60"/>
  <c r="A12" i="60"/>
  <c r="A11" i="60"/>
  <c r="A10" i="60"/>
  <c r="A9" i="60"/>
  <c r="A8" i="60"/>
  <c r="A7" i="60"/>
  <c r="A6" i="60"/>
  <c r="A5" i="60"/>
  <c r="A4" i="60"/>
  <c r="A41" i="88" l="1"/>
  <c r="A40" i="88"/>
  <c r="A39" i="88"/>
  <c r="A38" i="88"/>
  <c r="A37" i="88"/>
  <c r="A36" i="88"/>
  <c r="A35" i="88"/>
  <c r="A33" i="88"/>
  <c r="A32" i="88"/>
  <c r="A31" i="88"/>
  <c r="A30" i="88"/>
  <c r="A29" i="88"/>
  <c r="A28" i="88"/>
  <c r="A27" i="88"/>
  <c r="A26" i="88"/>
  <c r="A24" i="88"/>
  <c r="A23" i="88"/>
  <c r="A22" i="88"/>
  <c r="A20" i="88"/>
  <c r="A19" i="88"/>
  <c r="A18" i="88"/>
  <c r="A16" i="88"/>
  <c r="A15" i="88"/>
  <c r="A14" i="88"/>
  <c r="A13" i="88"/>
  <c r="A12" i="88"/>
  <c r="A11" i="88"/>
  <c r="A10" i="88"/>
  <c r="A9" i="88"/>
  <c r="A31" i="68" l="1"/>
  <c r="A30" i="68"/>
  <c r="A29" i="68"/>
  <c r="A28" i="68"/>
  <c r="A27" i="68"/>
  <c r="A26" i="68"/>
  <c r="A25" i="68"/>
  <c r="A24" i="68"/>
  <c r="A9" i="68"/>
  <c r="A44" i="68"/>
  <c r="A34" i="68"/>
  <c r="A33" i="68"/>
  <c r="A32" i="68"/>
  <c r="A17" i="77" l="1"/>
  <c r="A10" i="67" l="1"/>
  <c r="A11" i="67"/>
  <c r="A8" i="88" l="1"/>
  <c r="A7" i="88"/>
  <c r="AD2" i="88"/>
  <c r="A44" i="85" l="1"/>
  <c r="A42" i="85"/>
  <c r="A37" i="85"/>
  <c r="A36" i="85"/>
  <c r="A35" i="85"/>
  <c r="A34" i="85"/>
  <c r="A33" i="85"/>
  <c r="A32" i="85"/>
  <c r="A31" i="85"/>
  <c r="A30" i="85"/>
  <c r="A29" i="85"/>
  <c r="A28" i="85"/>
  <c r="A27" i="85"/>
  <c r="A26" i="85"/>
  <c r="A25" i="85"/>
  <c r="A24" i="85"/>
  <c r="A23" i="85"/>
  <c r="A22" i="85"/>
  <c r="A21" i="85"/>
  <c r="A20" i="85"/>
  <c r="A19" i="85"/>
  <c r="A18" i="85"/>
  <c r="A17" i="85"/>
  <c r="A16" i="85"/>
  <c r="A15" i="85"/>
  <c r="A14" i="85"/>
  <c r="A13" i="85"/>
  <c r="A12" i="85"/>
  <c r="A11" i="85"/>
  <c r="A10" i="85"/>
  <c r="A9" i="85"/>
  <c r="A8" i="85"/>
  <c r="A44" i="84"/>
  <c r="A40" i="84"/>
  <c r="A39" i="84"/>
  <c r="A38" i="84"/>
  <c r="A33" i="84"/>
  <c r="A32" i="84"/>
  <c r="A31" i="84"/>
  <c r="A30" i="84"/>
  <c r="A29" i="84"/>
  <c r="A28" i="84"/>
  <c r="A27" i="84"/>
  <c r="A26" i="84"/>
  <c r="A25" i="84"/>
  <c r="A24" i="84"/>
  <c r="A23" i="84"/>
  <c r="A22" i="84"/>
  <c r="A21" i="84"/>
  <c r="A20" i="84"/>
  <c r="A19" i="84"/>
  <c r="A18" i="84"/>
  <c r="A16" i="84"/>
  <c r="A15" i="84"/>
  <c r="A14" i="84"/>
  <c r="A13" i="84"/>
  <c r="A12" i="84"/>
  <c r="A11" i="84"/>
  <c r="A10" i="84"/>
  <c r="A9" i="84"/>
  <c r="A8" i="84"/>
  <c r="A44" i="83"/>
  <c r="A37" i="83"/>
  <c r="A36" i="83"/>
  <c r="A35" i="83"/>
  <c r="A34" i="83"/>
  <c r="A33" i="83"/>
  <c r="A32" i="83"/>
  <c r="A31" i="83"/>
  <c r="A30" i="83"/>
  <c r="A29" i="83"/>
  <c r="A28" i="83"/>
  <c r="A27" i="83"/>
  <c r="A26" i="83"/>
  <c r="A19" i="83"/>
  <c r="A18" i="83"/>
  <c r="A17" i="83"/>
  <c r="A14" i="83"/>
  <c r="A13" i="83"/>
  <c r="A12" i="83"/>
  <c r="A10" i="83"/>
  <c r="A8" i="83"/>
  <c r="A44" i="82"/>
  <c r="A43" i="82"/>
  <c r="A37" i="82"/>
  <c r="A36" i="82"/>
  <c r="A35" i="82"/>
  <c r="A34" i="82"/>
  <c r="A33" i="82"/>
  <c r="A32" i="82"/>
  <c r="A31" i="82"/>
  <c r="A30" i="82"/>
  <c r="A29" i="82"/>
  <c r="A28" i="82"/>
  <c r="A27" i="82"/>
  <c r="A26" i="82"/>
  <c r="A25" i="82"/>
  <c r="A24" i="82"/>
  <c r="A23" i="82"/>
  <c r="A9" i="82"/>
  <c r="A8" i="82"/>
  <c r="A44" i="81"/>
  <c r="A35" i="81"/>
  <c r="A34" i="81"/>
  <c r="A33" i="81"/>
  <c r="A32" i="81"/>
  <c r="A31" i="81"/>
  <c r="A30" i="81"/>
  <c r="A29" i="81"/>
  <c r="A28" i="81"/>
  <c r="A27" i="81"/>
  <c r="A26" i="81"/>
  <c r="A25" i="81"/>
  <c r="A24" i="81"/>
  <c r="A23" i="81"/>
  <c r="A22" i="81"/>
  <c r="A21" i="81"/>
  <c r="A20" i="81"/>
  <c r="A19" i="81"/>
  <c r="A18" i="81"/>
  <c r="A17" i="81"/>
  <c r="A16" i="81"/>
  <c r="A15" i="81"/>
  <c r="A14" i="81"/>
  <c r="A13" i="81"/>
  <c r="A12" i="81"/>
  <c r="A11" i="81"/>
  <c r="A10" i="81"/>
  <c r="A9" i="81"/>
  <c r="A8" i="81"/>
  <c r="A44" i="80"/>
  <c r="A42" i="80"/>
  <c r="A41" i="80"/>
  <c r="A40" i="80"/>
  <c r="A35" i="80"/>
  <c r="A34" i="80"/>
  <c r="A33" i="80"/>
  <c r="A32" i="80"/>
  <c r="A31" i="80"/>
  <c r="A30" i="80"/>
  <c r="A29" i="80"/>
  <c r="A28" i="80"/>
  <c r="A27" i="80"/>
  <c r="A26" i="80"/>
  <c r="A25" i="80"/>
  <c r="A24" i="80"/>
  <c r="A23" i="80"/>
  <c r="A22" i="80"/>
  <c r="A21" i="80"/>
  <c r="A20" i="80"/>
  <c r="A19" i="80"/>
  <c r="A18" i="80"/>
  <c r="A17" i="80"/>
  <c r="A16" i="80"/>
  <c r="A15" i="80"/>
  <c r="A14" i="80"/>
  <c r="A13" i="80"/>
  <c r="A12" i="80"/>
  <c r="A11" i="80"/>
  <c r="A10" i="80"/>
  <c r="A9" i="80"/>
  <c r="A8" i="80"/>
  <c r="A41" i="78"/>
  <c r="A40" i="78"/>
  <c r="A39" i="78"/>
  <c r="A38" i="78"/>
  <c r="A37" i="78"/>
  <c r="A36" i="78"/>
  <c r="A33" i="78"/>
  <c r="A32" i="78"/>
  <c r="A31" i="78"/>
  <c r="A30" i="78"/>
  <c r="A29" i="78"/>
  <c r="A28" i="78"/>
  <c r="A27" i="78"/>
  <c r="A26" i="78"/>
  <c r="A25" i="78"/>
  <c r="A24" i="78"/>
  <c r="A23" i="78"/>
  <c r="A22" i="78"/>
  <c r="A21" i="78"/>
  <c r="A20" i="78"/>
  <c r="A19" i="78"/>
  <c r="A18" i="78"/>
  <c r="A17" i="78"/>
  <c r="A16" i="78"/>
  <c r="A10" i="78"/>
  <c r="A9" i="78"/>
  <c r="A8" i="78"/>
  <c r="A44" i="77"/>
  <c r="A39" i="77"/>
  <c r="A38" i="77"/>
  <c r="A37" i="77"/>
  <c r="A36" i="77"/>
  <c r="A35" i="77"/>
  <c r="A34" i="77"/>
  <c r="A33" i="77"/>
  <c r="A32" i="77"/>
  <c r="A31" i="77"/>
  <c r="A30" i="77"/>
  <c r="A29" i="77"/>
  <c r="A21" i="77"/>
  <c r="A14" i="77"/>
  <c r="A12" i="77"/>
  <c r="A10" i="77"/>
  <c r="A9" i="77"/>
  <c r="A8" i="77"/>
  <c r="A44" i="76"/>
  <c r="A35" i="76"/>
  <c r="A34" i="76"/>
  <c r="A33" i="76"/>
  <c r="A32" i="76"/>
  <c r="A31" i="76"/>
  <c r="A30" i="76"/>
  <c r="A29" i="76"/>
  <c r="A28" i="76"/>
  <c r="A27" i="76"/>
  <c r="A26" i="76"/>
  <c r="A25" i="76"/>
  <c r="A24" i="76"/>
  <c r="A23" i="76"/>
  <c r="A22" i="76"/>
  <c r="A21" i="76"/>
  <c r="A20" i="76"/>
  <c r="A19" i="76"/>
  <c r="A18" i="76"/>
  <c r="A17" i="76"/>
  <c r="A16" i="76"/>
  <c r="A15" i="76"/>
  <c r="A14" i="76"/>
  <c r="A13" i="76"/>
  <c r="A12" i="76"/>
  <c r="A11" i="76"/>
  <c r="A10" i="76"/>
  <c r="A8" i="76"/>
  <c r="A44" i="74"/>
  <c r="A32" i="74"/>
  <c r="A31" i="74"/>
  <c r="A30" i="74"/>
  <c r="A29" i="74"/>
  <c r="A28" i="74"/>
  <c r="A27" i="74"/>
  <c r="A26" i="74"/>
  <c r="A25" i="74"/>
  <c r="A24" i="74"/>
  <c r="A23" i="74"/>
  <c r="A22" i="74"/>
  <c r="A21" i="74"/>
  <c r="A20" i="74"/>
  <c r="A19" i="74"/>
  <c r="A12" i="74"/>
  <c r="A11" i="74"/>
  <c r="A10" i="74"/>
  <c r="A9" i="74"/>
  <c r="A8" i="74"/>
  <c r="A44" i="73"/>
  <c r="A41" i="73"/>
  <c r="A40" i="73"/>
  <c r="A39" i="73"/>
  <c r="A38" i="73"/>
  <c r="A32" i="73"/>
  <c r="A31" i="73"/>
  <c r="A30" i="73"/>
  <c r="A29" i="73"/>
  <c r="A28" i="73"/>
  <c r="A27" i="73"/>
  <c r="A26" i="73"/>
  <c r="A25" i="73"/>
  <c r="A24" i="73"/>
  <c r="A23" i="73"/>
  <c r="A22" i="73"/>
  <c r="A21" i="73"/>
  <c r="A20" i="73"/>
  <c r="A19" i="73"/>
  <c r="A18" i="73"/>
  <c r="A17" i="73"/>
  <c r="A16" i="73"/>
  <c r="A15" i="73"/>
  <c r="A14" i="73"/>
  <c r="A13" i="73"/>
  <c r="A12" i="73"/>
  <c r="A11" i="73"/>
  <c r="A10" i="73"/>
  <c r="A9" i="73"/>
  <c r="A8" i="73"/>
  <c r="A43" i="72"/>
  <c r="A42" i="72"/>
  <c r="A41" i="72"/>
  <c r="A40" i="72"/>
  <c r="A39" i="72"/>
  <c r="A38" i="72"/>
  <c r="A37" i="72"/>
  <c r="A36" i="72"/>
  <c r="A35" i="72"/>
  <c r="A34" i="72"/>
  <c r="A33" i="72"/>
  <c r="A32" i="72"/>
  <c r="A31" i="72"/>
  <c r="A25" i="72"/>
  <c r="A24" i="72"/>
  <c r="A23" i="72"/>
  <c r="A22" i="72"/>
  <c r="A21" i="72"/>
  <c r="A20" i="72"/>
  <c r="A19" i="72"/>
  <c r="A18" i="72"/>
  <c r="A17" i="72"/>
  <c r="A16" i="72"/>
  <c r="A15" i="72"/>
  <c r="A14" i="72"/>
  <c r="A13" i="72"/>
  <c r="A12" i="72"/>
  <c r="A11" i="72"/>
  <c r="A9" i="72"/>
  <c r="A8" i="72"/>
  <c r="A39" i="71"/>
  <c r="A38" i="71"/>
  <c r="A37" i="71"/>
  <c r="A36" i="71"/>
  <c r="A35" i="71"/>
  <c r="A34" i="71"/>
  <c r="A33" i="71"/>
  <c r="A32" i="71"/>
  <c r="A31" i="71"/>
  <c r="A30" i="71"/>
  <c r="A29" i="71"/>
  <c r="A28" i="71"/>
  <c r="A27" i="71"/>
  <c r="A26" i="71"/>
  <c r="A25" i="71"/>
  <c r="A22" i="71"/>
  <c r="A21" i="71"/>
  <c r="A20" i="71"/>
  <c r="A19" i="71"/>
  <c r="A18" i="71"/>
  <c r="A17" i="71"/>
  <c r="A16" i="71"/>
  <c r="A12" i="71"/>
  <c r="A10" i="71"/>
  <c r="A9" i="71"/>
  <c r="A8" i="71"/>
  <c r="A44" i="70" l="1"/>
  <c r="A43" i="70"/>
  <c r="A42" i="70"/>
  <c r="A30" i="70"/>
  <c r="A29" i="70"/>
  <c r="A28" i="70"/>
  <c r="A27" i="70"/>
  <c r="A26" i="70"/>
  <c r="A25" i="70"/>
  <c r="A24" i="70"/>
  <c r="A23" i="70"/>
  <c r="A22" i="70"/>
  <c r="A21" i="70"/>
  <c r="A20" i="70"/>
  <c r="A19" i="70"/>
  <c r="A18" i="70"/>
  <c r="A17" i="70"/>
  <c r="A16" i="70"/>
  <c r="A15" i="70"/>
  <c r="A14" i="70"/>
  <c r="A13" i="70"/>
  <c r="A12" i="70"/>
  <c r="A11" i="70"/>
  <c r="A10" i="70"/>
  <c r="A9" i="70"/>
  <c r="A8" i="70"/>
  <c r="A44" i="69"/>
  <c r="A43" i="69"/>
  <c r="A42" i="69"/>
  <c r="A30" i="69"/>
  <c r="A29" i="69"/>
  <c r="A28" i="69"/>
  <c r="A27" i="69"/>
  <c r="A26" i="69"/>
  <c r="A25" i="69"/>
  <c r="A24" i="69"/>
  <c r="A23" i="69"/>
  <c r="A22" i="69"/>
  <c r="A21" i="69"/>
  <c r="A20" i="69"/>
  <c r="A19" i="69"/>
  <c r="A18" i="69"/>
  <c r="A17" i="69"/>
  <c r="A16" i="69"/>
  <c r="A15" i="69"/>
  <c r="A14" i="69"/>
  <c r="A13" i="69"/>
  <c r="A12" i="69"/>
  <c r="A11" i="69"/>
  <c r="A10" i="69"/>
  <c r="A9" i="69"/>
  <c r="A8" i="69"/>
  <c r="A8" i="68"/>
  <c r="A62" i="67"/>
  <c r="A60" i="67"/>
  <c r="A61" i="67"/>
  <c r="A59" i="67"/>
  <c r="A58" i="67"/>
  <c r="A57" i="67"/>
  <c r="A47" i="67"/>
  <c r="A45" i="67"/>
  <c r="A44" i="67"/>
  <c r="A43" i="67"/>
  <c r="A42" i="67"/>
  <c r="A41" i="67"/>
  <c r="A40" i="67"/>
  <c r="A39" i="67"/>
  <c r="A38" i="67"/>
  <c r="A37" i="67"/>
  <c r="A36" i="67"/>
  <c r="A34" i="67"/>
  <c r="A33" i="67"/>
  <c r="A30" i="67"/>
  <c r="A29" i="67"/>
  <c r="A28" i="67"/>
  <c r="A27" i="67"/>
  <c r="A26" i="67"/>
  <c r="A25" i="67"/>
  <c r="A24" i="67"/>
  <c r="A23" i="67"/>
  <c r="A22" i="67"/>
  <c r="A21" i="67"/>
  <c r="A20" i="67"/>
  <c r="A19" i="67"/>
  <c r="A18" i="67"/>
  <c r="A9" i="67"/>
  <c r="A12" i="67"/>
  <c r="A8" i="67"/>
  <c r="A8" i="66" l="1"/>
  <c r="A27" i="65"/>
  <c r="A26" i="65"/>
  <c r="A25" i="65"/>
  <c r="A24" i="65"/>
  <c r="A23" i="65"/>
  <c r="A22" i="65"/>
  <c r="A21" i="65"/>
  <c r="A20" i="65"/>
  <c r="A19" i="65"/>
  <c r="A18" i="65"/>
  <c r="A17" i="65"/>
  <c r="A16" i="65"/>
  <c r="A15" i="65"/>
  <c r="A14" i="65"/>
  <c r="A10" i="65"/>
  <c r="A9" i="65"/>
  <c r="A8" i="65"/>
  <c r="A44" i="64"/>
  <c r="A43" i="64"/>
  <c r="A42" i="64"/>
  <c r="A34" i="64"/>
  <c r="A33" i="64"/>
  <c r="A32" i="64"/>
  <c r="A31" i="64"/>
  <c r="A30" i="64"/>
  <c r="A29" i="64"/>
  <c r="A28" i="64"/>
  <c r="A27" i="64"/>
  <c r="A26" i="64"/>
  <c r="A25" i="64"/>
  <c r="A24" i="64"/>
  <c r="A23" i="64"/>
  <c r="A22" i="64"/>
  <c r="A21" i="64"/>
  <c r="A20" i="64"/>
  <c r="A19" i="64"/>
  <c r="A18" i="64"/>
  <c r="A17" i="64"/>
  <c r="A16" i="64"/>
  <c r="A15" i="64"/>
  <c r="A14" i="64"/>
  <c r="A13" i="64"/>
  <c r="A9" i="64"/>
  <c r="A8" i="64"/>
  <c r="A43" i="62" l="1"/>
  <c r="A42" i="62"/>
  <c r="A41" i="62"/>
  <c r="A40" i="62"/>
  <c r="A39" i="62"/>
  <c r="A38" i="62"/>
  <c r="A37" i="62"/>
  <c r="A36" i="62"/>
  <c r="A35" i="62"/>
  <c r="A34" i="62"/>
  <c r="A33" i="62"/>
  <c r="A32" i="62"/>
  <c r="A31" i="62"/>
  <c r="A30" i="62"/>
  <c r="A29" i="62"/>
  <c r="A28" i="62"/>
  <c r="A27" i="62"/>
  <c r="A26" i="62"/>
  <c r="A25" i="62"/>
  <c r="A24" i="62"/>
  <c r="A23" i="62"/>
  <c r="A22" i="62"/>
  <c r="A21" i="62"/>
  <c r="A20" i="62"/>
  <c r="A19" i="62"/>
  <c r="A18" i="62"/>
  <c r="A17" i="62"/>
  <c r="A16" i="62"/>
  <c r="A12" i="62"/>
  <c r="A11" i="62"/>
  <c r="A10" i="62"/>
  <c r="A9" i="62"/>
  <c r="A8" i="62"/>
  <c r="A81" i="44" l="1"/>
  <c r="A80" i="44"/>
  <c r="A79" i="44"/>
  <c r="A78" i="44"/>
  <c r="A77" i="44"/>
  <c r="A76" i="44"/>
  <c r="A75" i="44"/>
  <c r="A74" i="44"/>
  <c r="A73" i="44"/>
  <c r="A72" i="44"/>
  <c r="A71" i="44"/>
  <c r="A70" i="44"/>
  <c r="A69" i="44"/>
  <c r="A68" i="44"/>
  <c r="A67" i="44"/>
  <c r="A66" i="44"/>
  <c r="A65" i="44"/>
  <c r="A64" i="44"/>
  <c r="A63" i="44"/>
  <c r="A62" i="44"/>
  <c r="A61" i="44"/>
  <c r="A60" i="44"/>
  <c r="A59" i="44"/>
  <c r="A58" i="44"/>
  <c r="A57" i="44"/>
  <c r="A56" i="44"/>
  <c r="A55" i="44"/>
  <c r="A54" i="44"/>
  <c r="A53" i="44"/>
  <c r="A52" i="44"/>
  <c r="A51" i="44"/>
  <c r="A50" i="44"/>
  <c r="A49" i="44"/>
  <c r="A48" i="44"/>
  <c r="A47" i="44"/>
  <c r="A46" i="44"/>
  <c r="A45" i="44"/>
  <c r="A44" i="44"/>
  <c r="A43" i="44"/>
  <c r="A42" i="44"/>
  <c r="A41" i="44"/>
  <c r="A40" i="44"/>
  <c r="A39" i="44"/>
  <c r="A38" i="44"/>
  <c r="A37" i="44"/>
  <c r="A36" i="44"/>
  <c r="A35" i="44"/>
  <c r="A34" i="44"/>
  <c r="A33" i="44"/>
  <c r="A32" i="44"/>
  <c r="A31" i="44"/>
  <c r="A30" i="44"/>
  <c r="A29" i="44"/>
  <c r="A28" i="44"/>
  <c r="A27" i="44"/>
  <c r="A26" i="44"/>
  <c r="A25" i="44"/>
  <c r="A24" i="44"/>
  <c r="A23" i="44"/>
  <c r="A22" i="44"/>
  <c r="A21" i="44"/>
  <c r="A20" i="44"/>
  <c r="A19" i="44"/>
  <c r="A18" i="44"/>
  <c r="A17" i="44"/>
  <c r="A16" i="44"/>
  <c r="A15" i="44"/>
  <c r="A14" i="44"/>
  <c r="A13" i="44"/>
  <c r="A12" i="44"/>
  <c r="A11" i="44"/>
  <c r="A10" i="44"/>
  <c r="A9" i="44"/>
  <c r="A8" i="44"/>
  <c r="A1" i="61" l="1"/>
  <c r="A1" i="6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5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5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5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5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5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5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6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E6" authorId="0" shapeId="0" xr:uid="{00000000-0006-0000-06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F6" authorId="0" shapeId="0" xr:uid="{00000000-0006-0000-06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G6" authorId="0" shapeId="0" xr:uid="{00000000-0006-0000-06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H6" authorId="0" shapeId="0" xr:uid="{00000000-0006-0000-06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I6" authorId="0" shapeId="0" xr:uid="{00000000-0006-0000-06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7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7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7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8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8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8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9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9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9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A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A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A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B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B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B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C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C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C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D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D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D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E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E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E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0F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0F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0F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0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0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0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1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1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1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2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2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2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3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3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3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4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4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4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5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5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5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6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6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6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7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7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7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A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A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A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B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B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B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C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C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C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D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D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D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E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E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E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1F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1F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1F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0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0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0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1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1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1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2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2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2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3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3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3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4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4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4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5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5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5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D6" authorId="0" shapeId="0" xr:uid="{00000000-0006-0000-2600-000001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600-000002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600-000003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shida</author>
  </authors>
  <commentList>
    <comment ref="AA6" authorId="0" shapeId="0" xr:uid="{00000000-0006-0000-2900-000001000000}">
      <text>
        <r>
          <rPr>
            <sz val="9"/>
            <color indexed="81"/>
            <rFont val="ＭＳ Ｐゴシック"/>
            <family val="3"/>
            <charset val="128"/>
          </rPr>
          <t>整数：整数部の桁数を入力
文字型の時：文字数
数値型の時：バイト数</t>
        </r>
      </text>
    </comment>
    <comment ref="AB6" authorId="0" shapeId="0" xr:uid="{00000000-0006-0000-2900-000002000000}">
      <text>
        <r>
          <rPr>
            <sz val="9"/>
            <color indexed="81"/>
            <rFont val="ＭＳ Ｐゴシック"/>
            <family val="3"/>
            <charset val="128"/>
          </rPr>
          <t>小数：小数部を桁数を入力</t>
        </r>
      </text>
    </comment>
    <comment ref="AC6" authorId="0" shapeId="0" xr:uid="{00000000-0006-0000-2900-000003000000}">
      <text>
        <r>
          <rPr>
            <sz val="9"/>
            <color indexed="81"/>
            <rFont val="ＭＳ Ｐゴシック"/>
            <family val="3"/>
            <charset val="128"/>
          </rPr>
          <t>ＰＫ：プライマリキー
主キーを入力</t>
        </r>
      </text>
    </comment>
    <comment ref="AD6" authorId="0" shapeId="0" xr:uid="{00000000-0006-0000-2900-000004000000}">
      <text>
        <r>
          <rPr>
            <sz val="9"/>
            <color indexed="81"/>
            <rFont val="ＭＳ Ｐゴシック"/>
            <family val="3"/>
            <charset val="128"/>
          </rPr>
          <t>ＮＮ：Ｎｏｔ Ｎｕｌｌ
Ｎｕｌｌを許可しないものに「＊」を入力</t>
        </r>
      </text>
    </comment>
    <comment ref="AE6" authorId="0" shapeId="0" xr:uid="{00000000-0006-0000-2900-000005000000}">
      <text>
        <r>
          <rPr>
            <sz val="9"/>
            <color indexed="81"/>
            <rFont val="ＭＳ Ｐゴシック"/>
            <family val="3"/>
            <charset val="128"/>
          </rPr>
          <t>ＤＦ：デフォルト値
数値の時：０
文字の時：空白
を入力</t>
        </r>
      </text>
    </comment>
    <comment ref="AF6" authorId="0" shapeId="0" xr:uid="{00000000-0006-0000-2900-000006000000}">
      <text>
        <r>
          <rPr>
            <sz val="9"/>
            <color indexed="81"/>
            <rFont val="ＭＳ Ｐゴシック"/>
            <family val="3"/>
            <charset val="128"/>
          </rPr>
          <t xml:space="preserve">インデックス
（５個まで表示）
</t>
        </r>
      </text>
    </comment>
  </commentList>
</comments>
</file>

<file path=xl/sharedStrings.xml><?xml version="1.0" encoding="utf-8"?>
<sst xmlns="http://schemas.openxmlformats.org/spreadsheetml/2006/main" count="11835" uniqueCount="2528">
  <si>
    <t>テーブル名／テーブルID</t>
    <rPh sb="4" eb="5">
      <t>メイ</t>
    </rPh>
    <phoneticPr fontId="14"/>
  </si>
  <si>
    <t>作成/修正日</t>
    <rPh sb="0" eb="2">
      <t>サクセイ</t>
    </rPh>
    <rPh sb="3" eb="5">
      <t>シュウセイ</t>
    </rPh>
    <rPh sb="5" eb="6">
      <t>ビ</t>
    </rPh>
    <phoneticPr fontId="14"/>
  </si>
  <si>
    <t>作成/修正者</t>
    <rPh sb="0" eb="2">
      <t>サクセイ</t>
    </rPh>
    <rPh sb="3" eb="5">
      <t>シュウセイ</t>
    </rPh>
    <rPh sb="5" eb="6">
      <t>シャ</t>
    </rPh>
    <phoneticPr fontId="14"/>
  </si>
  <si>
    <t>版数</t>
    <rPh sb="0" eb="2">
      <t>ハンスウ</t>
    </rPh>
    <phoneticPr fontId="14"/>
  </si>
  <si>
    <t>項目名</t>
    <rPh sb="0" eb="2">
      <t>コウモク</t>
    </rPh>
    <rPh sb="2" eb="3">
      <t>メイ</t>
    </rPh>
    <phoneticPr fontId="14"/>
  </si>
  <si>
    <t>項目ID</t>
    <rPh sb="0" eb="2">
      <t>コウモク</t>
    </rPh>
    <phoneticPr fontId="14"/>
  </si>
  <si>
    <t>型名</t>
    <rPh sb="0" eb="2">
      <t>カタメイ</t>
    </rPh>
    <phoneticPr fontId="14"/>
  </si>
  <si>
    <t>型</t>
    <rPh sb="0" eb="1">
      <t>カタ</t>
    </rPh>
    <phoneticPr fontId="14"/>
  </si>
  <si>
    <t>整数</t>
    <rPh sb="0" eb="2">
      <t>セイスウ</t>
    </rPh>
    <phoneticPr fontId="14"/>
  </si>
  <si>
    <t>小数</t>
    <rPh sb="0" eb="2">
      <t>ショウスウ</t>
    </rPh>
    <phoneticPr fontId="14"/>
  </si>
  <si>
    <t>ＰＫ</t>
    <phoneticPr fontId="14"/>
  </si>
  <si>
    <t>ＮＮ</t>
    <phoneticPr fontId="14"/>
  </si>
  <si>
    <t>ＤＦ</t>
    <phoneticPr fontId="14"/>
  </si>
  <si>
    <t>インデックス</t>
    <phoneticPr fontId="16"/>
  </si>
  <si>
    <t>項目説明</t>
  </si>
  <si>
    <t>1.0(初版)</t>
    <phoneticPr fontId="13"/>
  </si>
  <si>
    <t>Sub 項目生成()</t>
  </si>
  <si>
    <t>Dim iSheet  As Integer</t>
  </si>
  <si>
    <t>Dim i       As Integer</t>
  </si>
  <si>
    <t>Dim j       As Integer</t>
  </si>
  <si>
    <t>Dim flg     As Boolean</t>
  </si>
  <si>
    <t>Dim wsheet1 As Worksheet</t>
  </si>
  <si>
    <t>Dim wsheet2 As Worksheet</t>
  </si>
  <si>
    <t>Dim iRow    As Integer</t>
  </si>
  <si>
    <t>Dim MaxRow  As Integer</t>
  </si>
  <si>
    <t>Set wsheet1 = Sheets("項目一覧")</t>
  </si>
  <si>
    <t>iRow = 3</t>
  </si>
  <si>
    <t xml:space="preserve">    flg = False</t>
  </si>
  <si>
    <t xml:space="preserve">    If Worksheets(i).Name = "項目一覧" Then</t>
  </si>
  <si>
    <t xml:space="preserve">        flg = True</t>
  </si>
  <si>
    <t xml:space="preserve">    End If</t>
  </si>
  <si>
    <t xml:space="preserve">    If Worksheets(i).Name = "ＩＦマスタ一覧" Then</t>
  </si>
  <si>
    <t xml:space="preserve">    </t>
  </si>
  <si>
    <t xml:space="preserve">    If flg = False Then</t>
  </si>
  <si>
    <t xml:space="preserve">        Set wsheet2 = Sheets(Worksheets(i).Name)</t>
  </si>
  <si>
    <t xml:space="preserve">        MaxRow = wsheet2.Cells(Rows.Count, 1).End(xlUp).Row</t>
  </si>
  <si>
    <t xml:space="preserve">        For j = 8 To MaxRow</t>
  </si>
  <si>
    <t xml:space="preserve">            iRow = iRow + 1</t>
  </si>
  <si>
    <t xml:space="preserve">            wsheet1.Cells(iRow, 2) = Worksheets(i).Name</t>
  </si>
  <si>
    <t xml:space="preserve">            wsheet1.Cells(iRow, 3) = wsheet2.Cells(j, 3)</t>
  </si>
  <si>
    <t xml:space="preserve">            wsheet1.Cells(iRow, 4) = wsheet2.Cells(j, 13)</t>
  </si>
  <si>
    <t xml:space="preserve">            wsheet1.Cells(iRow, 5) = wsheet2.Cells(j, 27)</t>
  </si>
  <si>
    <t xml:space="preserve">            wsheet1.Cells(iRow, 6) = wsheet2.Cells(j, 31)</t>
  </si>
  <si>
    <t xml:space="preserve">            If wsheet2.Cells(j, 3).Interior.Color = RGB(191, 191, 191) Then</t>
  </si>
  <si>
    <t xml:space="preserve">                wsheet1.Cells(iRow, 9) = "×"</t>
  </si>
  <si>
    <t xml:space="preserve">            End If</t>
  </si>
  <si>
    <t xml:space="preserve">            If wsheet2.Cells(j, 3).Interior.Color = RGB(255, 204, 255) Then</t>
  </si>
  <si>
    <t xml:space="preserve">                wsheet1.Cells(iRow, 9) = "●"</t>
  </si>
  <si>
    <t xml:space="preserve">            If wsheet2.Cells(j, 3).Interior.Color = RGB(255, 255, 255) Then</t>
  </si>
  <si>
    <t xml:space="preserve">                wsheet1.Cells(iRow, 9) = "○"</t>
  </si>
  <si>
    <t xml:space="preserve">                </t>
  </si>
  <si>
    <t xml:space="preserve">        Next j</t>
  </si>
  <si>
    <t>Next i</t>
  </si>
  <si>
    <t>End Sub</t>
  </si>
  <si>
    <t xml:space="preserve">    If Worksheets(i).Name = "項目一覧 (項目別)" Then</t>
  </si>
  <si>
    <t xml:space="preserve">    If Worksheets(i).Name = "マクロ" Then</t>
  </si>
  <si>
    <t>For i = 1 To Worksheets.Count  '</t>
  </si>
  <si>
    <t xml:space="preserve">    If Worksheets(i).Name = "Salesforce連携一覧" Then</t>
  </si>
  <si>
    <t xml:space="preserve">    If Worksheets(i).Name = "施設担当者" Then</t>
  </si>
  <si>
    <t xml:space="preserve">    If Worksheets(i).Name = "ユーザ" Then</t>
  </si>
  <si>
    <t xml:space="preserve">            wsheet1.Cells(iRow, 7) = wsheet2.Cells(j, 38)</t>
  </si>
  <si>
    <t xml:space="preserve">            wsheet1.Cells(iRow, 8) = wsheet2.Cells(j, 39)</t>
  </si>
  <si>
    <t>Sub 項目編集()</t>
  </si>
  <si>
    <t>Dim MaxRowj  As Integer</t>
  </si>
  <si>
    <t>Dim sSheetName As String</t>
  </si>
  <si>
    <t>Set wsheet1 = Sheets("項目一覧 (項目別)")</t>
  </si>
  <si>
    <t>MaxRow = wsheet1.Cells(Rows.Count, 1).End(xlUp).Row</t>
  </si>
  <si>
    <t>For i = 4 To MaxRow</t>
  </si>
  <si>
    <t xml:space="preserve">    sSheetName = wsheet1.Cells(i, 2)</t>
  </si>
  <si>
    <t xml:space="preserve">    Set wsheet2 = Sheets(sSheetName)</t>
  </si>
  <si>
    <t xml:space="preserve">    MaxRowj = wsheet2.Cells(Rows.Count, 1).End(xlUp).Row</t>
  </si>
  <si>
    <t xml:space="preserve">    For j = 1 To MaxRowj</t>
  </si>
  <si>
    <t xml:space="preserve">        If Trim(wsheet1.Cells(i, 3)) = Trim(wsheet2.Cells(j, 3)) Then</t>
  </si>
  <si>
    <t xml:space="preserve">            wsheet2.Cells(j, 13) = wsheet1.Cells(i, 4)</t>
  </si>
  <si>
    <t xml:space="preserve">            wsheet2.Cells(j, 27) = wsheet1.Cells(i, 5)</t>
  </si>
  <si>
    <t xml:space="preserve">            wsheet2.Cells(j, 31) = wsheet1.Cells(i, 6)</t>
  </si>
  <si>
    <t xml:space="preserve">            wsheet2.Cells(j, 38) = wsheet1.Cells(i, 7)</t>
  </si>
  <si>
    <t xml:space="preserve">            If wsheet1.Cells(i, 8) &lt;&gt; "" Then</t>
  </si>
  <si>
    <t xml:space="preserve">                wsheet2.Cells(j, 39) = wsheet1.Cells(i, 8)</t>
  </si>
  <si>
    <t xml:space="preserve">            Else</t>
  </si>
  <si>
    <t xml:space="preserve">                wsheet2.Cells(j, 39) = ""</t>
  </si>
  <si>
    <t xml:space="preserve">            Exit For</t>
  </si>
  <si>
    <t xml:space="preserve">        End If</t>
  </si>
  <si>
    <t xml:space="preserve">    Next j</t>
  </si>
  <si>
    <t>MsgBox ("完了")</t>
  </si>
  <si>
    <t>日付</t>
  </si>
  <si>
    <t>№</t>
    <phoneticPr fontId="13"/>
  </si>
  <si>
    <t>テーブル</t>
    <phoneticPr fontId="13"/>
  </si>
  <si>
    <t>項目名</t>
  </si>
  <si>
    <t>項目ID</t>
  </si>
  <si>
    <t>型名</t>
  </si>
  <si>
    <t>型</t>
  </si>
  <si>
    <t>整数</t>
  </si>
  <si>
    <t>小数</t>
  </si>
  <si>
    <t>必要/不要</t>
    <rPh sb="0" eb="2">
      <t>ヒツヨウ</t>
    </rPh>
    <rPh sb="3" eb="5">
      <t>フヨウ</t>
    </rPh>
    <phoneticPr fontId="13"/>
  </si>
  <si>
    <t>新基幹システム</t>
    <phoneticPr fontId="13"/>
  </si>
  <si>
    <t>システム名</t>
    <rPh sb="4" eb="5">
      <t>メイ</t>
    </rPh>
    <phoneticPr fontId="14"/>
  </si>
  <si>
    <t>業務分類名</t>
    <rPh sb="0" eb="2">
      <t>ギョウム</t>
    </rPh>
    <rPh sb="2" eb="4">
      <t>ブンルイ</t>
    </rPh>
    <rPh sb="4" eb="5">
      <t>メイ</t>
    </rPh>
    <phoneticPr fontId="14"/>
  </si>
  <si>
    <t>テーブル項目定義</t>
    <rPh sb="6" eb="8">
      <t>テイギ</t>
    </rPh>
    <phoneticPr fontId="14"/>
  </si>
  <si>
    <t>№</t>
    <phoneticPr fontId="14"/>
  </si>
  <si>
    <t>テーブル概要</t>
    <rPh sb="4" eb="6">
      <t>ガイヨウ</t>
    </rPh>
    <phoneticPr fontId="13"/>
  </si>
  <si>
    <t>テーブル分類名</t>
    <rPh sb="4" eb="6">
      <t>ブンルイ</t>
    </rPh>
    <rPh sb="6" eb="7">
      <t>メイ</t>
    </rPh>
    <phoneticPr fontId="14"/>
  </si>
  <si>
    <t>varchar</t>
  </si>
  <si>
    <t>１</t>
    <phoneticPr fontId="13"/>
  </si>
  <si>
    <t>マスタ</t>
    <phoneticPr fontId="13"/>
  </si>
  <si>
    <t>文字</t>
    <phoneticPr fontId="13"/>
  </si>
  <si>
    <t/>
  </si>
  <si>
    <t>改定年月日</t>
  </si>
  <si>
    <t>機能コード</t>
  </si>
  <si>
    <t>機能名</t>
  </si>
  <si>
    <t>業務区分</t>
  </si>
  <si>
    <t>削除フラグ</t>
  </si>
  <si>
    <t>登録者コード</t>
  </si>
  <si>
    <t>登録者名</t>
  </si>
  <si>
    <t>登録日</t>
  </si>
  <si>
    <t>更新者コード</t>
  </si>
  <si>
    <t>更新者名</t>
  </si>
  <si>
    <t>更新日</t>
  </si>
  <si>
    <t>文字</t>
  </si>
  <si>
    <t>２</t>
  </si>
  <si>
    <t>利用者コード</t>
  </si>
  <si>
    <t>３</t>
  </si>
  <si>
    <t>登録者コード</t>
    <phoneticPr fontId="13"/>
  </si>
  <si>
    <t>工程コード</t>
  </si>
  <si>
    <t>部署コード</t>
  </si>
  <si>
    <t>更新日</t>
    <phoneticPr fontId="13"/>
  </si>
  <si>
    <t>４</t>
  </si>
  <si>
    <t>品種コード</t>
  </si>
  <si>
    <t>坪量</t>
  </si>
  <si>
    <t>薬品固形分</t>
  </si>
  <si>
    <t>単位コード</t>
  </si>
  <si>
    <t>単位名</t>
  </si>
  <si>
    <t>業者コード</t>
  </si>
  <si>
    <t>業者名</t>
  </si>
  <si>
    <t>国内海外区分</t>
  </si>
  <si>
    <t>業者短縮名</t>
  </si>
  <si>
    <t>郵便番号</t>
  </si>
  <si>
    <t>住所</t>
  </si>
  <si>
    <t>担当者氏名１</t>
  </si>
  <si>
    <t>担当者部課１</t>
  </si>
  <si>
    <t>担当者氏名２</t>
  </si>
  <si>
    <t>担当者部課２</t>
  </si>
  <si>
    <t>本体計算区分</t>
  </si>
  <si>
    <t>消費税計算区分</t>
  </si>
  <si>
    <t>消費税率区分</t>
  </si>
  <si>
    <t>管轄コード</t>
  </si>
  <si>
    <t>数量計算区分</t>
  </si>
  <si>
    <t>仕入締日</t>
  </si>
  <si>
    <t>支払月数</t>
  </si>
  <si>
    <t>登録日</t>
    <phoneticPr fontId="13"/>
  </si>
  <si>
    <t>保管場所コード</t>
  </si>
  <si>
    <t>単位種別</t>
  </si>
  <si>
    <t>通貨コード</t>
  </si>
  <si>
    <t>製品分類コード</t>
  </si>
  <si>
    <t>利用者名</t>
  </si>
  <si>
    <t>有効期限</t>
  </si>
  <si>
    <t>部署名</t>
  </si>
  <si>
    <t>年月日</t>
  </si>
  <si>
    <t>区分</t>
  </si>
  <si>
    <t>名称</t>
  </si>
  <si>
    <t>桁数</t>
  </si>
  <si>
    <t>承認順</t>
  </si>
  <si>
    <t>経費コード</t>
  </si>
  <si>
    <t>経費名</t>
  </si>
  <si>
    <t>権限マスタ</t>
    <rPh sb="0" eb="2">
      <t>ケンゲン</t>
    </rPh>
    <phoneticPr fontId="13"/>
  </si>
  <si>
    <t>品種マスタ</t>
    <rPh sb="0" eb="2">
      <t>ヒンシュ</t>
    </rPh>
    <phoneticPr fontId="13"/>
  </si>
  <si>
    <t>業者マスタ</t>
    <rPh sb="0" eb="2">
      <t>ギョウシャ</t>
    </rPh>
    <phoneticPr fontId="13"/>
  </si>
  <si>
    <t>工程マスタ</t>
    <rPh sb="0" eb="2">
      <t>コウテイ</t>
    </rPh>
    <phoneticPr fontId="13"/>
  </si>
  <si>
    <t>品種大分類マスタ</t>
    <rPh sb="0" eb="2">
      <t>ヒンシュ</t>
    </rPh>
    <rPh sb="2" eb="5">
      <t>ダイブンルイ</t>
    </rPh>
    <phoneticPr fontId="13"/>
  </si>
  <si>
    <t>品種中分類マスタ</t>
    <rPh sb="0" eb="5">
      <t>ヒンシュチュウブンルイ</t>
    </rPh>
    <phoneticPr fontId="13"/>
  </si>
  <si>
    <t>採番マスタ</t>
    <rPh sb="0" eb="2">
      <t>サイバン</t>
    </rPh>
    <phoneticPr fontId="13"/>
  </si>
  <si>
    <t>製品分類マスタ</t>
    <rPh sb="0" eb="4">
      <t>セイヒンブンルイ</t>
    </rPh>
    <phoneticPr fontId="13"/>
  </si>
  <si>
    <t>利用者マスタ</t>
    <rPh sb="0" eb="3">
      <t>リヨウシャ</t>
    </rPh>
    <phoneticPr fontId="13"/>
  </si>
  <si>
    <t>部署マスタ</t>
    <rPh sb="0" eb="2">
      <t>ブショ</t>
    </rPh>
    <phoneticPr fontId="13"/>
  </si>
  <si>
    <t>カレンダーマスタ</t>
    <phoneticPr fontId="13"/>
  </si>
  <si>
    <t>コード名称マスタ</t>
    <rPh sb="3" eb="5">
      <t>メイショウ</t>
    </rPh>
    <phoneticPr fontId="13"/>
  </si>
  <si>
    <t>区分名称マスタ</t>
    <rPh sb="0" eb="4">
      <t>クブンメイショウ</t>
    </rPh>
    <phoneticPr fontId="13"/>
  </si>
  <si>
    <t>承認経路マスタ</t>
    <rPh sb="0" eb="4">
      <t>ショウニンケイロ</t>
    </rPh>
    <phoneticPr fontId="13"/>
  </si>
  <si>
    <t>業者品種マスタ</t>
    <rPh sb="0" eb="4">
      <t>ギョウシャヒンシュ</t>
    </rPh>
    <phoneticPr fontId="13"/>
  </si>
  <si>
    <t>科目マスタ</t>
    <rPh sb="0" eb="2">
      <t>カモク</t>
    </rPh>
    <phoneticPr fontId="13"/>
  </si>
  <si>
    <t>経費マスタ</t>
    <phoneticPr fontId="13"/>
  </si>
  <si>
    <t>テーブル名</t>
    <rPh sb="4" eb="5">
      <t>メイ</t>
    </rPh>
    <phoneticPr fontId="14"/>
  </si>
  <si>
    <t>テーブルID</t>
    <phoneticPr fontId="14"/>
  </si>
  <si>
    <t>定義</t>
    <rPh sb="0" eb="2">
      <t>テイギ</t>
    </rPh>
    <phoneticPr fontId="13"/>
  </si>
  <si>
    <t>定義概要</t>
    <rPh sb="0" eb="2">
      <t>テイギ</t>
    </rPh>
    <rPh sb="2" eb="4">
      <t>ガイヨウ</t>
    </rPh>
    <phoneticPr fontId="13"/>
  </si>
  <si>
    <t>改定年月日</t>
    <phoneticPr fontId="13"/>
  </si>
  <si>
    <t>各マスタデータ世代管理</t>
    <rPh sb="0" eb="1">
      <t>カク</t>
    </rPh>
    <rPh sb="7" eb="9">
      <t>セダイ</t>
    </rPh>
    <rPh sb="9" eb="11">
      <t>カンリ</t>
    </rPh>
    <phoneticPr fontId="13"/>
  </si>
  <si>
    <t>例</t>
    <rPh sb="0" eb="1">
      <t>レイ</t>
    </rPh>
    <phoneticPr fontId="13"/>
  </si>
  <si>
    <t>項目</t>
    <rPh sb="0" eb="2">
      <t>コウモク</t>
    </rPh>
    <phoneticPr fontId="13"/>
  </si>
  <si>
    <t>00001</t>
    <phoneticPr fontId="13"/>
  </si>
  <si>
    <t>主キー</t>
    <rPh sb="0" eb="1">
      <t>シュ</t>
    </rPh>
    <phoneticPr fontId="13"/>
  </si>
  <si>
    <t>山川産業</t>
  </si>
  <si>
    <t>山川産業</t>
    <rPh sb="0" eb="2">
      <t>ヤマカワ</t>
    </rPh>
    <rPh sb="2" eb="4">
      <t>サンギョウ</t>
    </rPh>
    <phoneticPr fontId="13"/>
  </si>
  <si>
    <t>世代1</t>
    <rPh sb="0" eb="2">
      <t>セダイ</t>
    </rPh>
    <phoneticPr fontId="13"/>
  </si>
  <si>
    <t>世代2</t>
    <rPh sb="0" eb="2">
      <t>セダイ</t>
    </rPh>
    <phoneticPr fontId="13"/>
  </si>
  <si>
    <t>世代3</t>
    <rPh sb="0" eb="2">
      <t>セダイ</t>
    </rPh>
    <phoneticPr fontId="13"/>
  </si>
  <si>
    <t>2022/01/01</t>
    <phoneticPr fontId="13"/>
  </si>
  <si>
    <t>株式会社　山川産業</t>
    <rPh sb="0" eb="2">
      <t>カブシキ</t>
    </rPh>
    <rPh sb="2" eb="4">
      <t>カイシャ</t>
    </rPh>
    <rPh sb="5" eb="7">
      <t>ヤマカワ</t>
    </rPh>
    <rPh sb="7" eb="9">
      <t>サンギョウ</t>
    </rPh>
    <phoneticPr fontId="13"/>
  </si>
  <si>
    <t>2022/11/01</t>
    <phoneticPr fontId="13"/>
  </si>
  <si>
    <t>２</t>
    <phoneticPr fontId="13"/>
  </si>
  <si>
    <t>データ取得</t>
    <rPh sb="3" eb="5">
      <t>シュトク</t>
    </rPh>
    <phoneticPr fontId="13"/>
  </si>
  <si>
    <t>2020/11/10</t>
    <phoneticPr fontId="13"/>
  </si>
  <si>
    <t>2022/04/01</t>
    <phoneticPr fontId="13"/>
  </si>
  <si>
    <t>2022/10/01</t>
    <phoneticPr fontId="13"/>
  </si>
  <si>
    <t>業者マスタより以下の指定日で検索</t>
    <rPh sb="0" eb="2">
      <t>ギョウシャ</t>
    </rPh>
    <rPh sb="7" eb="9">
      <t>イカ</t>
    </rPh>
    <rPh sb="10" eb="12">
      <t>シテイ</t>
    </rPh>
    <rPh sb="12" eb="13">
      <t>ヒ</t>
    </rPh>
    <rPh sb="14" eb="16">
      <t>ケンサク</t>
    </rPh>
    <phoneticPr fontId="13"/>
  </si>
  <si>
    <t>業者マスタ（世代）</t>
    <rPh sb="0" eb="2">
      <t>ギョウシャ</t>
    </rPh>
    <rPh sb="6" eb="8">
      <t>セダイ</t>
    </rPh>
    <phoneticPr fontId="13"/>
  </si>
  <si>
    <t>2021/12/31</t>
    <phoneticPr fontId="13"/>
  </si>
  <si>
    <t>2021/06/30</t>
    <phoneticPr fontId="13"/>
  </si>
  <si>
    <t>マスタデータ（世代管理）</t>
    <rPh sb="7" eb="9">
      <t>セダイ</t>
    </rPh>
    <rPh sb="9" eb="11">
      <t>カンリ</t>
    </rPh>
    <phoneticPr fontId="13"/>
  </si>
  <si>
    <t>≦</t>
    <phoneticPr fontId="13"/>
  </si>
  <si>
    <t>↓</t>
    <phoneticPr fontId="13"/>
  </si>
  <si>
    <t>↑</t>
    <phoneticPr fontId="13"/>
  </si>
  <si>
    <t>1900/01/01</t>
    <phoneticPr fontId="13"/>
  </si>
  <si>
    <t>初期改定開始日：「1900/01/01」とする</t>
    <rPh sb="0" eb="2">
      <t>ショキ</t>
    </rPh>
    <rPh sb="2" eb="4">
      <t>カイテイ</t>
    </rPh>
    <rPh sb="4" eb="6">
      <t>カイシ</t>
    </rPh>
    <rPh sb="6" eb="7">
      <t>ヒ</t>
    </rPh>
    <phoneticPr fontId="13"/>
  </si>
  <si>
    <t>コード</t>
    <phoneticPr fontId="13"/>
  </si>
  <si>
    <t>機能マスタ</t>
    <rPh sb="0" eb="2">
      <t>キノウ</t>
    </rPh>
    <phoneticPr fontId="13"/>
  </si>
  <si>
    <t>2</t>
    <phoneticPr fontId="13"/>
  </si>
  <si>
    <t>カテゴリ</t>
    <phoneticPr fontId="13"/>
  </si>
  <si>
    <t>主幹部署コード</t>
    <rPh sb="0" eb="4">
      <t>シュカンブショ</t>
    </rPh>
    <phoneticPr fontId="13"/>
  </si>
  <si>
    <t>各マスタの主キーに「改定年月日」項目の設定がある。</t>
    <rPh sb="0" eb="1">
      <t>カク</t>
    </rPh>
    <rPh sb="5" eb="6">
      <t>シュ</t>
    </rPh>
    <rPh sb="12" eb="15">
      <t>ネンガッピ</t>
    </rPh>
    <rPh sb="16" eb="18">
      <t>コウモク</t>
    </rPh>
    <rPh sb="19" eb="21">
      <t>セッテイ</t>
    </rPh>
    <phoneticPr fontId="13"/>
  </si>
  <si>
    <t>改定年月日</t>
    <rPh sb="2" eb="5">
      <t>ネンガッピ</t>
    </rPh>
    <phoneticPr fontId="13"/>
  </si>
  <si>
    <t>基準日</t>
    <rPh sb="0" eb="3">
      <t>キジュンビ</t>
    </rPh>
    <phoneticPr fontId="13"/>
  </si>
  <si>
    <t>抽出条件（青文字：基準日）</t>
    <rPh sb="0" eb="4">
      <t>チュウシュツジョウケン</t>
    </rPh>
    <rPh sb="5" eb="6">
      <t>アオ</t>
    </rPh>
    <rPh sb="6" eb="8">
      <t>モジ</t>
    </rPh>
    <rPh sb="9" eb="11">
      <t>キジュン</t>
    </rPh>
    <rPh sb="11" eb="12">
      <t>ヒ</t>
    </rPh>
    <phoneticPr fontId="13"/>
  </si>
  <si>
    <r>
      <t>データ取得の際、　</t>
    </r>
    <r>
      <rPr>
        <sz val="10"/>
        <color rgb="FFFF0000"/>
        <rFont val="Meiryo UI"/>
        <family val="3"/>
        <charset val="128"/>
      </rPr>
      <t>当日　又は　指定日（以降、基準日と記載）</t>
    </r>
    <r>
      <rPr>
        <sz val="10"/>
        <rFont val="Meiryo UI"/>
        <family val="3"/>
        <charset val="128"/>
      </rPr>
      <t>　を基準に　マスタ期間内データ取得（　</t>
    </r>
    <r>
      <rPr>
        <sz val="10"/>
        <color rgb="FFFF0000"/>
        <rFont val="Meiryo UI"/>
        <family val="3"/>
        <charset val="128"/>
      </rPr>
      <t>MAX(改定年月日）≦　基準日</t>
    </r>
    <r>
      <rPr>
        <sz val="10"/>
        <rFont val="Meiryo UI"/>
        <family val="3"/>
        <charset val="128"/>
      </rPr>
      <t>　）を取得する。</t>
    </r>
    <rPh sb="3" eb="5">
      <t>シュトク</t>
    </rPh>
    <rPh sb="6" eb="7">
      <t>サイ</t>
    </rPh>
    <rPh sb="9" eb="11">
      <t>トウジツ</t>
    </rPh>
    <rPh sb="12" eb="13">
      <t>マタ</t>
    </rPh>
    <rPh sb="15" eb="17">
      <t>シテイ</t>
    </rPh>
    <rPh sb="17" eb="18">
      <t>ヒ</t>
    </rPh>
    <rPh sb="19" eb="21">
      <t>イコウ</t>
    </rPh>
    <rPh sb="22" eb="24">
      <t>キジュン</t>
    </rPh>
    <rPh sb="24" eb="25">
      <t>ヒ</t>
    </rPh>
    <rPh sb="26" eb="28">
      <t>キサイ</t>
    </rPh>
    <rPh sb="31" eb="33">
      <t>キジュン</t>
    </rPh>
    <rPh sb="38" eb="40">
      <t>キカン</t>
    </rPh>
    <rPh sb="40" eb="41">
      <t>ナイ</t>
    </rPh>
    <rPh sb="44" eb="46">
      <t>シュトク</t>
    </rPh>
    <rPh sb="52" eb="54">
      <t>カイテイ</t>
    </rPh>
    <rPh sb="54" eb="57">
      <t>ネンガッピ</t>
    </rPh>
    <rPh sb="60" eb="63">
      <t>キジュンビ</t>
    </rPh>
    <rPh sb="66" eb="68">
      <t>シュトク</t>
    </rPh>
    <phoneticPr fontId="13"/>
  </si>
  <si>
    <t>作業区分</t>
    <rPh sb="0" eb="2">
      <t>サギョウ</t>
    </rPh>
    <rPh sb="2" eb="4">
      <t>クブン</t>
    </rPh>
    <phoneticPr fontId="13"/>
  </si>
  <si>
    <t>表示順</t>
    <rPh sb="0" eb="2">
      <t>ヒョウジ</t>
    </rPh>
    <rPh sb="2" eb="3">
      <t>ジュン</t>
    </rPh>
    <phoneticPr fontId="13"/>
  </si>
  <si>
    <t>数値</t>
  </si>
  <si>
    <t>numeric</t>
  </si>
  <si>
    <t>１から連番</t>
    <rPh sb="3" eb="5">
      <t>レンバン</t>
    </rPh>
    <phoneticPr fontId="13"/>
  </si>
  <si>
    <t>利用者コード</t>
    <phoneticPr fontId="13"/>
  </si>
  <si>
    <t>品種大分類コード</t>
    <phoneticPr fontId="13"/>
  </si>
  <si>
    <t>品種中分類コード</t>
    <phoneticPr fontId="13"/>
  </si>
  <si>
    <t>varchar</t>
    <phoneticPr fontId="13"/>
  </si>
  <si>
    <t>2</t>
    <phoneticPr fontId="13"/>
  </si>
  <si>
    <t>3</t>
    <phoneticPr fontId="13"/>
  </si>
  <si>
    <t>単位名</t>
    <rPh sb="2" eb="3">
      <t>メイ</t>
    </rPh>
    <phoneticPr fontId="13"/>
  </si>
  <si>
    <t>管轄名</t>
    <rPh sb="2" eb="3">
      <t>メイ</t>
    </rPh>
    <phoneticPr fontId="13"/>
  </si>
  <si>
    <t>摘要名</t>
    <rPh sb="2" eb="3">
      <t>メイ</t>
    </rPh>
    <phoneticPr fontId="13"/>
  </si>
  <si>
    <t>在庫管理区分</t>
    <phoneticPr fontId="13"/>
  </si>
  <si>
    <t>製品分類コード1</t>
    <phoneticPr fontId="13"/>
  </si>
  <si>
    <t>製品分類コード2</t>
    <phoneticPr fontId="13"/>
  </si>
  <si>
    <t>製品分類コード3</t>
    <phoneticPr fontId="13"/>
  </si>
  <si>
    <t>製品分類コード4</t>
    <phoneticPr fontId="13"/>
  </si>
  <si>
    <t>製品分類コード5</t>
    <phoneticPr fontId="13"/>
  </si>
  <si>
    <t>業者英名</t>
    <rPh sb="0" eb="2">
      <t>ギョウシャ</t>
    </rPh>
    <rPh sb="2" eb="4">
      <t>エイメイ</t>
    </rPh>
    <phoneticPr fontId="13"/>
  </si>
  <si>
    <t>委託販売区分</t>
    <phoneticPr fontId="13"/>
  </si>
  <si>
    <t>国内海外区分</t>
    <phoneticPr fontId="13"/>
  </si>
  <si>
    <t>幅</t>
    <rPh sb="0" eb="1">
      <t>ハバ</t>
    </rPh>
    <phoneticPr fontId="13"/>
  </si>
  <si>
    <t>長さ</t>
    <rPh sb="0" eb="1">
      <t>ナガ</t>
    </rPh>
    <phoneticPr fontId="13"/>
  </si>
  <si>
    <t>数量単位</t>
    <rPh sb="0" eb="4">
      <t>スウリョウタンイ</t>
    </rPh>
    <phoneticPr fontId="13"/>
  </si>
  <si>
    <t>通貨コード</t>
    <rPh sb="0" eb="2">
      <t>ツウカ</t>
    </rPh>
    <phoneticPr fontId="13"/>
  </si>
  <si>
    <t>業者メイ</t>
    <phoneticPr fontId="13"/>
  </si>
  <si>
    <t>業者短縮メイ</t>
    <phoneticPr fontId="13"/>
  </si>
  <si>
    <t>利用者メイ</t>
    <phoneticPr fontId="13"/>
  </si>
  <si>
    <t>製品分類名</t>
    <rPh sb="4" eb="5">
      <t>メイ</t>
    </rPh>
    <phoneticPr fontId="13"/>
  </si>
  <si>
    <t>休日フラグ</t>
    <phoneticPr fontId="13"/>
  </si>
  <si>
    <t>最終承認フラグ</t>
    <phoneticPr fontId="13"/>
  </si>
  <si>
    <t>請求分類コード</t>
    <phoneticPr fontId="13"/>
  </si>
  <si>
    <t>分類明細コード</t>
    <phoneticPr fontId="13"/>
  </si>
  <si>
    <t>借方科目コード</t>
    <phoneticPr fontId="13"/>
  </si>
  <si>
    <t>借方補助科目コード</t>
    <phoneticPr fontId="13"/>
  </si>
  <si>
    <t>貸方科目コード</t>
    <phoneticPr fontId="13"/>
  </si>
  <si>
    <t>貸方補助科目コード</t>
    <phoneticPr fontId="13"/>
  </si>
  <si>
    <t>外注先フラグ</t>
    <phoneticPr fontId="13"/>
  </si>
  <si>
    <t>保管場所名</t>
    <rPh sb="4" eb="5">
      <t>メイ</t>
    </rPh>
    <phoneticPr fontId="13"/>
  </si>
  <si>
    <t>システム権限フラグ</t>
    <phoneticPr fontId="13"/>
  </si>
  <si>
    <t>KAITEI_DATE</t>
  </si>
  <si>
    <t>KINOU_CD</t>
  </si>
  <si>
    <t>KINOU_NM</t>
  </si>
  <si>
    <t>GYOMU_KBN</t>
  </si>
  <si>
    <t>CATEGORY</t>
  </si>
  <si>
    <t>MENU_NM</t>
  </si>
  <si>
    <t>DELETE_FLG</t>
  </si>
  <si>
    <t>INSERT_USER_CD</t>
  </si>
  <si>
    <t>INSERT_USER_NM</t>
  </si>
  <si>
    <t>UPDATE_USER_CD</t>
  </si>
  <si>
    <t>UPDATE_USER_NM</t>
  </si>
  <si>
    <t>通貨名</t>
    <rPh sb="2" eb="3">
      <t>メイ</t>
    </rPh>
    <phoneticPr fontId="13"/>
  </si>
  <si>
    <t>SEIHINBUNRUI_CD_2</t>
  </si>
  <si>
    <t>SEIHINBUNRUI_CD_3</t>
  </si>
  <si>
    <t>SEIHINBUNRUI_CD_4</t>
  </si>
  <si>
    <t>KEIHI_CD</t>
  </si>
  <si>
    <t>KEIHI_NM</t>
  </si>
  <si>
    <t>USER_CD</t>
  </si>
  <si>
    <t>KOUTEI_CD</t>
  </si>
  <si>
    <t>BUSHO_CD</t>
  </si>
  <si>
    <t>HINSHU_CD</t>
  </si>
  <si>
    <t>HINSHU_DAIBUNRUI_CD</t>
  </si>
  <si>
    <t>HINSHU_CHUBUNRUI_CD</t>
  </si>
  <si>
    <t>SEIHINBUNRUI_CD_1</t>
  </si>
  <si>
    <t>SEIHINBUNRUI_CD_5</t>
  </si>
  <si>
    <t>ZAIKO_KANRI_KBN</t>
  </si>
  <si>
    <t>SEIHIN_NO</t>
  </si>
  <si>
    <t>WEIGHT</t>
  </si>
  <si>
    <t>KAMAKI_LENGTH</t>
  </si>
  <si>
    <t>KAMAKI_RATE</t>
  </si>
  <si>
    <t>YAKUHIN_KOTEIBUN</t>
  </si>
  <si>
    <t>UNIT_CD</t>
  </si>
  <si>
    <t>UNIT_NM</t>
  </si>
  <si>
    <t>CASE_IRISU</t>
  </si>
  <si>
    <t>GYOSHA_CD</t>
  </si>
  <si>
    <t>GYOSHA_NM</t>
  </si>
  <si>
    <t>ITAKU_SALES_KBN</t>
  </si>
  <si>
    <t>KOKUNAI_KAIGAI_KBN</t>
  </si>
  <si>
    <t>GYOSHA_RYAKU_NM</t>
  </si>
  <si>
    <t>ADDRESS</t>
  </si>
  <si>
    <t>PHONE_NO</t>
  </si>
  <si>
    <t>FAX_NO</t>
  </si>
  <si>
    <t>MANAGER_NM_1</t>
  </si>
  <si>
    <t>MANAGER_BUKA_1</t>
  </si>
  <si>
    <t>MANAGER_NM_2</t>
  </si>
  <si>
    <t>MANAGER_BUKA_2</t>
  </si>
  <si>
    <t>HONTAI_KEISAN_KBN</t>
  </si>
  <si>
    <t>TAX_KEISAN_KBN</t>
  </si>
  <si>
    <t>TAX_RATE_KBN</t>
  </si>
  <si>
    <t>KANKATSU_CD</t>
  </si>
  <si>
    <t>QUANTITY_KEISAN_KBN</t>
  </si>
  <si>
    <t>KAISHU_GESSU</t>
  </si>
  <si>
    <t>KAISHUBI</t>
  </si>
  <si>
    <t>KAISHU_KBN</t>
  </si>
  <si>
    <t>KAISHU_AMOUNT</t>
  </si>
  <si>
    <t>KAISHU_SITE</t>
  </si>
  <si>
    <t>SHIIRE_SHIMEBI</t>
  </si>
  <si>
    <t>SHIHARAI_GESSU</t>
  </si>
  <si>
    <t>SETSUBI_CD</t>
  </si>
  <si>
    <t>HOKANBASHO_CD</t>
  </si>
  <si>
    <t>DAIBUNRUI_NM</t>
  </si>
  <si>
    <t>CHUBUNRUI_NM</t>
  </si>
  <si>
    <t>UNIT_TYPE</t>
  </si>
  <si>
    <t>TSUKA_CD</t>
  </si>
  <si>
    <t>KANKATSU_NM</t>
  </si>
  <si>
    <t>HOKANBASHO_NM</t>
  </si>
  <si>
    <t>GAICHUSAKI_FLG</t>
  </si>
  <si>
    <t>BASHO_SHIKIBETSU_KBN</t>
  </si>
  <si>
    <t>GYOMU_SHIKIBETSU_KBN</t>
  </si>
  <si>
    <t>SEIHIN_SHIKIBETSU_KBN</t>
  </si>
  <si>
    <t>SEIHIN_KBN</t>
  </si>
  <si>
    <t>GYOMU_SHIKIBETSU_CD</t>
  </si>
  <si>
    <t>SETSUBI_SHIKIBETSU_CD</t>
  </si>
  <si>
    <t>RENBAN</t>
  </si>
  <si>
    <t>HATSUBAN_RENBAN</t>
  </si>
  <si>
    <t>SEIHINBUNRUI_CD</t>
  </si>
  <si>
    <t>SEIHINBUNRUI_NM</t>
  </si>
  <si>
    <t>USER_NM</t>
  </si>
  <si>
    <t>PASSWORD</t>
  </si>
  <si>
    <t>YUKOKIGEN</t>
  </si>
  <si>
    <t>SHUKAN_BUSHO_CD</t>
  </si>
  <si>
    <t>SYSTEM_AUTH_FLG</t>
  </si>
  <si>
    <t>BUSHO_NM</t>
  </si>
  <si>
    <t>DATE</t>
  </si>
  <si>
    <t>KYUJITSU_FLG</t>
  </si>
  <si>
    <t>KBN</t>
  </si>
  <si>
    <t>CODE</t>
  </si>
  <si>
    <t>NAME</t>
  </si>
  <si>
    <t>DISP_ORDER</t>
  </si>
  <si>
    <t>KETASU</t>
  </si>
  <si>
    <t>SHONIN_ORDER</t>
  </si>
  <si>
    <t>SAISHU_SHONIN_FLG</t>
  </si>
  <si>
    <t>WIDTH</t>
  </si>
  <si>
    <t>LENGTH</t>
  </si>
  <si>
    <t>QUANTITY_UNIT</t>
  </si>
  <si>
    <t>SEIKYUBUNRUI_CD</t>
  </si>
  <si>
    <t>BUNRUI_MEISAI_CD</t>
  </si>
  <si>
    <t>KARIKATA_CD</t>
  </si>
  <si>
    <t>KARIKATA_HOJO_CD</t>
  </si>
  <si>
    <t>KASHIKATA_CD</t>
  </si>
  <si>
    <t>KASHIKATA_HOJO_CD</t>
  </si>
  <si>
    <t>TEKIYO_NM</t>
  </si>
  <si>
    <t>工程名</t>
    <rPh sb="0" eb="2">
      <t>コウテイ</t>
    </rPh>
    <rPh sb="2" eb="3">
      <t>メイ</t>
    </rPh>
    <phoneticPr fontId="13"/>
  </si>
  <si>
    <t>工程略称</t>
    <rPh sb="0" eb="2">
      <t>コウテイ</t>
    </rPh>
    <rPh sb="2" eb="4">
      <t>リャクショウ</t>
    </rPh>
    <phoneticPr fontId="13"/>
  </si>
  <si>
    <t>編集権限フラグ</t>
    <rPh sb="0" eb="2">
      <t>ヘンシュウ</t>
    </rPh>
    <phoneticPr fontId="13"/>
  </si>
  <si>
    <t>生産状況権限フラグ</t>
    <rPh sb="0" eb="4">
      <t>セイサンジョウキョウ</t>
    </rPh>
    <phoneticPr fontId="13"/>
  </si>
  <si>
    <t>0:なし 1:あり</t>
    <phoneticPr fontId="13"/>
  </si>
  <si>
    <t>品種名</t>
    <rPh sb="0" eb="2">
      <t>ヒンシュ</t>
    </rPh>
    <phoneticPr fontId="13"/>
  </si>
  <si>
    <t>品種名英名</t>
    <rPh sb="0" eb="3">
      <t>ヒンシュメイ</t>
    </rPh>
    <phoneticPr fontId="13"/>
  </si>
  <si>
    <t>1:なし 2:あり</t>
    <phoneticPr fontId="13"/>
  </si>
  <si>
    <t>１：国内 2：海外</t>
    <phoneticPr fontId="13"/>
  </si>
  <si>
    <t>０：対象外 1：対象</t>
    <phoneticPr fontId="13"/>
  </si>
  <si>
    <t>大分類名</t>
    <phoneticPr fontId="13"/>
  </si>
  <si>
    <t>1:国内 2:海外</t>
    <phoneticPr fontId="13"/>
  </si>
  <si>
    <t>0:通常 1:休日</t>
    <phoneticPr fontId="13"/>
  </si>
  <si>
    <t>得意先フラグ</t>
    <rPh sb="0" eb="3">
      <t>トクイサキ</t>
    </rPh>
    <phoneticPr fontId="13"/>
  </si>
  <si>
    <t>仕入先フラグ</t>
    <rPh sb="0" eb="2">
      <t>シイ</t>
    </rPh>
    <rPh sb="2" eb="3">
      <t>サキ</t>
    </rPh>
    <phoneticPr fontId="13"/>
  </si>
  <si>
    <t>外注加工先フラグ</t>
    <rPh sb="0" eb="2">
      <t>ガイチュウ</t>
    </rPh>
    <rPh sb="2" eb="4">
      <t>カコウ</t>
    </rPh>
    <rPh sb="4" eb="5">
      <t>サキ</t>
    </rPh>
    <phoneticPr fontId="13"/>
  </si>
  <si>
    <t>納入先フラグ</t>
    <rPh sb="0" eb="3">
      <t>ノウニュウサキ</t>
    </rPh>
    <phoneticPr fontId="13"/>
  </si>
  <si>
    <t>扱店フラグ</t>
    <rPh sb="0" eb="1">
      <t>アツカイ</t>
    </rPh>
    <rPh sb="1" eb="2">
      <t>テン</t>
    </rPh>
    <phoneticPr fontId="13"/>
  </si>
  <si>
    <t>運送会社フラグ</t>
    <rPh sb="0" eb="4">
      <t>ウンソウカイシャ</t>
    </rPh>
    <phoneticPr fontId="13"/>
  </si>
  <si>
    <t>０：対象外 1：対象</t>
  </si>
  <si>
    <t>2</t>
    <phoneticPr fontId="13"/>
  </si>
  <si>
    <t>主幹工程コード</t>
    <rPh sb="0" eb="2">
      <t>シュカン</t>
    </rPh>
    <rPh sb="2" eb="4">
      <t>コウテイ</t>
    </rPh>
    <phoneticPr fontId="13"/>
  </si>
  <si>
    <t>伝票NO</t>
    <rPh sb="0" eb="2">
      <t>デンピョウ</t>
    </rPh>
    <phoneticPr fontId="13"/>
  </si>
  <si>
    <t>０：対象外 1：対象</t>
    <phoneticPr fontId="13"/>
  </si>
  <si>
    <t>部署工程権限フラグ</t>
    <rPh sb="0" eb="2">
      <t>ブショ</t>
    </rPh>
    <rPh sb="2" eb="4">
      <t>コウテイ</t>
    </rPh>
    <rPh sb="4" eb="6">
      <t>ケンゲン</t>
    </rPh>
    <phoneticPr fontId="13"/>
  </si>
  <si>
    <t>権限詳細マスタ（部署工程）</t>
    <rPh sb="0" eb="4">
      <t>ケンゲンショウサイ</t>
    </rPh>
    <rPh sb="8" eb="10">
      <t>ブショ</t>
    </rPh>
    <rPh sb="10" eb="12">
      <t>コウテイ</t>
    </rPh>
    <phoneticPr fontId="13"/>
  </si>
  <si>
    <t>ベール数</t>
    <rPh sb="3" eb="4">
      <t>スウ</t>
    </rPh>
    <phoneticPr fontId="13"/>
  </si>
  <si>
    <t>重量</t>
    <rPh sb="0" eb="2">
      <t>ジュウリョウ</t>
    </rPh>
    <phoneticPr fontId="13"/>
  </si>
  <si>
    <t>比率</t>
    <rPh sb="0" eb="2">
      <t>ヒリツ</t>
    </rPh>
    <phoneticPr fontId="13"/>
  </si>
  <si>
    <t>袋数</t>
    <rPh sb="0" eb="1">
      <t>フクロ</t>
    </rPh>
    <rPh sb="1" eb="2">
      <t>スウ</t>
    </rPh>
    <phoneticPr fontId="13"/>
  </si>
  <si>
    <t>１</t>
    <phoneticPr fontId="13"/>
  </si>
  <si>
    <t>生産指示（原材料）</t>
    <rPh sb="0" eb="2">
      <t>セイサン</t>
    </rPh>
    <rPh sb="2" eb="4">
      <t>シジ</t>
    </rPh>
    <rPh sb="5" eb="8">
      <t>ゲンザイリョウ</t>
    </rPh>
    <phoneticPr fontId="13"/>
  </si>
  <si>
    <t>通貨記号</t>
    <rPh sb="0" eb="2">
      <t>ツウカ</t>
    </rPh>
    <rPh sb="2" eb="4">
      <t>キゴウ</t>
    </rPh>
    <phoneticPr fontId="13"/>
  </si>
  <si>
    <t>0:無期限 1～数値（日数）</t>
    <rPh sb="8" eb="10">
      <t>スウチ</t>
    </rPh>
    <rPh sb="11" eb="12">
      <t>ヒ</t>
    </rPh>
    <rPh sb="12" eb="13">
      <t>スウ</t>
    </rPh>
    <phoneticPr fontId="13"/>
  </si>
  <si>
    <t>０：対象外 1：対象</t>
    <phoneticPr fontId="13"/>
  </si>
  <si>
    <t>2</t>
    <phoneticPr fontId="13"/>
  </si>
  <si>
    <t>3</t>
    <phoneticPr fontId="13"/>
  </si>
  <si>
    <t>幅</t>
    <rPh sb="0" eb="1">
      <t>ハバ</t>
    </rPh>
    <phoneticPr fontId="13"/>
  </si>
  <si>
    <t>長さ</t>
    <rPh sb="0" eb="1">
      <t>ナガ</t>
    </rPh>
    <phoneticPr fontId="13"/>
  </si>
  <si>
    <t>部署コード</t>
    <rPh sb="0" eb="2">
      <t>ブショ</t>
    </rPh>
    <phoneticPr fontId="13"/>
  </si>
  <si>
    <t>部署工程マスタ</t>
    <rPh sb="0" eb="2">
      <t>ブショ</t>
    </rPh>
    <rPh sb="2" eb="4">
      <t>コウテイ</t>
    </rPh>
    <phoneticPr fontId="13"/>
  </si>
  <si>
    <t>含浸量 (g/㎡)</t>
    <phoneticPr fontId="13"/>
  </si>
  <si>
    <t>コート量 (g/㎡)</t>
    <phoneticPr fontId="13"/>
  </si>
  <si>
    <t>含浸液濃度 (%)</t>
    <rPh sb="0" eb="3">
      <t>ガンシンエキ</t>
    </rPh>
    <rPh sb="3" eb="5">
      <t>ノウド</t>
    </rPh>
    <phoneticPr fontId="13"/>
  </si>
  <si>
    <t>コート液濃度 (%)</t>
    <rPh sb="3" eb="4">
      <t>エキ</t>
    </rPh>
    <rPh sb="4" eb="6">
      <t>ノウド</t>
    </rPh>
    <phoneticPr fontId="13"/>
  </si>
  <si>
    <t>使用実績（調薬）</t>
    <rPh sb="0" eb="4">
      <t>シヨウジッセキ</t>
    </rPh>
    <rPh sb="5" eb="7">
      <t>チョウヤク</t>
    </rPh>
    <phoneticPr fontId="13"/>
  </si>
  <si>
    <t>薬品記号</t>
    <rPh sb="0" eb="4">
      <t>ヤクヒンキゴウ</t>
    </rPh>
    <phoneticPr fontId="13"/>
  </si>
  <si>
    <t>使用実績（調薬） ※加工CMの製品</t>
    <rPh sb="0" eb="4">
      <t>シヨウジッセキ</t>
    </rPh>
    <rPh sb="5" eb="7">
      <t>チョウヤク</t>
    </rPh>
    <rPh sb="10" eb="12">
      <t>カコウ</t>
    </rPh>
    <rPh sb="15" eb="17">
      <t>セイヒン</t>
    </rPh>
    <phoneticPr fontId="13"/>
  </si>
  <si>
    <t>4</t>
    <phoneticPr fontId="13"/>
  </si>
  <si>
    <t>5</t>
    <phoneticPr fontId="13"/>
  </si>
  <si>
    <t>起動アプリID</t>
    <rPh sb="0" eb="2">
      <t>キドウ</t>
    </rPh>
    <phoneticPr fontId="13"/>
  </si>
  <si>
    <t>丸め区分</t>
    <rPh sb="0" eb="1">
      <t>マル</t>
    </rPh>
    <rPh sb="2" eb="4">
      <t>クブン</t>
    </rPh>
    <phoneticPr fontId="13"/>
  </si>
  <si>
    <t>連量丸め処理区分</t>
    <rPh sb="0" eb="3">
      <t>レンリョウマル</t>
    </rPh>
    <rPh sb="4" eb="6">
      <t>ショリ</t>
    </rPh>
    <rPh sb="6" eb="8">
      <t>クブン</t>
    </rPh>
    <phoneticPr fontId="13"/>
  </si>
  <si>
    <t>連量計算用　区分マスタ.区分：46</t>
    <rPh sb="0" eb="2">
      <t>レンリョウ</t>
    </rPh>
    <rPh sb="2" eb="4">
      <t>ケイサン</t>
    </rPh>
    <rPh sb="4" eb="5">
      <t>ヨウ</t>
    </rPh>
    <rPh sb="6" eb="8">
      <t>クブン</t>
    </rPh>
    <rPh sb="12" eb="14">
      <t>クブン</t>
    </rPh>
    <phoneticPr fontId="13"/>
  </si>
  <si>
    <t>連量計算用　区分マスタ.区分：47</t>
    <rPh sb="0" eb="2">
      <t>レンリョウ</t>
    </rPh>
    <rPh sb="2" eb="4">
      <t>ケイサン</t>
    </rPh>
    <rPh sb="4" eb="5">
      <t>ヨウ</t>
    </rPh>
    <rPh sb="6" eb="8">
      <t>クブン</t>
    </rPh>
    <rPh sb="12" eb="14">
      <t>クブン</t>
    </rPh>
    <phoneticPr fontId="13"/>
  </si>
  <si>
    <t>基準日</t>
    <rPh sb="0" eb="3">
      <t>キジュンビ</t>
    </rPh>
    <phoneticPr fontId="13"/>
  </si>
  <si>
    <t>登録時、パスワード変更時にシステム日付を設定</t>
    <rPh sb="0" eb="2">
      <t>トウロク</t>
    </rPh>
    <rPh sb="2" eb="3">
      <t>ジ</t>
    </rPh>
    <rPh sb="9" eb="11">
      <t>ヘンコウ</t>
    </rPh>
    <rPh sb="11" eb="12">
      <t>ジ</t>
    </rPh>
    <rPh sb="17" eb="19">
      <t>ヒヅケ</t>
    </rPh>
    <rPh sb="20" eb="22">
      <t>セッテイ</t>
    </rPh>
    <phoneticPr fontId="13"/>
  </si>
  <si>
    <t>パック入数</t>
    <phoneticPr fontId="13"/>
  </si>
  <si>
    <t>３</t>
    <phoneticPr fontId="13"/>
  </si>
  <si>
    <t>販売単価</t>
    <rPh sb="0" eb="2">
      <t>ハンバイ</t>
    </rPh>
    <rPh sb="2" eb="4">
      <t>タンカ</t>
    </rPh>
    <phoneticPr fontId="13"/>
  </si>
  <si>
    <t>販売単価単位</t>
    <rPh sb="0" eb="2">
      <t>ハンバイ</t>
    </rPh>
    <rPh sb="2" eb="6">
      <t>タンカタンイ</t>
    </rPh>
    <phoneticPr fontId="13"/>
  </si>
  <si>
    <t>4</t>
    <phoneticPr fontId="13"/>
  </si>
  <si>
    <t>購入単価</t>
    <rPh sb="0" eb="2">
      <t>コウニュウ</t>
    </rPh>
    <rPh sb="2" eb="4">
      <t>タンカ</t>
    </rPh>
    <phoneticPr fontId="13"/>
  </si>
  <si>
    <t>購入単価単位</t>
    <rPh sb="0" eb="2">
      <t>コウニュウ</t>
    </rPh>
    <rPh sb="2" eb="4">
      <t>タンカ</t>
    </rPh>
    <rPh sb="4" eb="6">
      <t>タンイ</t>
    </rPh>
    <phoneticPr fontId="13"/>
  </si>
  <si>
    <t>住所英名</t>
    <rPh sb="2" eb="4">
      <t>エイメイ</t>
    </rPh>
    <phoneticPr fontId="13"/>
  </si>
  <si>
    <t>電話番号２</t>
    <phoneticPr fontId="13"/>
  </si>
  <si>
    <t>電話番号１</t>
    <phoneticPr fontId="13"/>
  </si>
  <si>
    <t>海外用</t>
    <rPh sb="0" eb="3">
      <t>カイガイヨウ</t>
    </rPh>
    <phoneticPr fontId="13"/>
  </si>
  <si>
    <t>売上締日</t>
    <rPh sb="0" eb="2">
      <t>ウリアゲ</t>
    </rPh>
    <phoneticPr fontId="13"/>
  </si>
  <si>
    <t>支払日</t>
    <rPh sb="2" eb="3">
      <t>ヒ</t>
    </rPh>
    <phoneticPr fontId="13"/>
  </si>
  <si>
    <t>製品分類区分</t>
    <rPh sb="4" eb="6">
      <t>クブン</t>
    </rPh>
    <phoneticPr fontId="13"/>
  </si>
  <si>
    <t>２</t>
    <phoneticPr fontId="13"/>
  </si>
  <si>
    <t>3</t>
    <phoneticPr fontId="13"/>
  </si>
  <si>
    <t>森林認証対象区分</t>
    <rPh sb="6" eb="8">
      <t>クブン</t>
    </rPh>
    <phoneticPr fontId="13"/>
  </si>
  <si>
    <t>区分マスタ.製品分類区分</t>
    <rPh sb="0" eb="2">
      <t>クブン</t>
    </rPh>
    <rPh sb="6" eb="8">
      <t>セイヒン</t>
    </rPh>
    <rPh sb="8" eb="10">
      <t>ブンルイ</t>
    </rPh>
    <rPh sb="10" eb="12">
      <t>クブン</t>
    </rPh>
    <phoneticPr fontId="13"/>
  </si>
  <si>
    <t>最大幅</t>
    <rPh sb="0" eb="3">
      <t>サイダイハバ</t>
    </rPh>
    <phoneticPr fontId="13"/>
  </si>
  <si>
    <t>製品分類コード6</t>
    <phoneticPr fontId="13"/>
  </si>
  <si>
    <t>製品分類コード7</t>
    <phoneticPr fontId="13"/>
  </si>
  <si>
    <t>製品分類フラグ1</t>
    <phoneticPr fontId="13"/>
  </si>
  <si>
    <t>製品分類フラグ2</t>
  </si>
  <si>
    <t>SEIHINBUNRUI_FLG_2</t>
  </si>
  <si>
    <t>製品分類フラグ3</t>
  </si>
  <si>
    <t>SEIHINBUNRUI_FLG_3</t>
  </si>
  <si>
    <t>製品分類フラグ4</t>
  </si>
  <si>
    <t>SEIHINBUNRUI_FLG_4</t>
  </si>
  <si>
    <t>製品分類フラグ5</t>
  </si>
  <si>
    <t>SEIHINBUNRUI_FLG_5</t>
  </si>
  <si>
    <t>製品分類フラグ6</t>
  </si>
  <si>
    <t>SEIHINBUNRUI_FLG_6</t>
  </si>
  <si>
    <t>製品分類フラグ7</t>
  </si>
  <si>
    <t>SEIHINBUNRUI_FLG_7</t>
  </si>
  <si>
    <t>0:対象外 1：対象</t>
    <rPh sb="2" eb="5">
      <t>タイショウガイ</t>
    </rPh>
    <rPh sb="8" eb="10">
      <t>タイショウ</t>
    </rPh>
    <phoneticPr fontId="13"/>
  </si>
  <si>
    <t>余尺</t>
    <rPh sb="0" eb="2">
      <t>ヨシャク</t>
    </rPh>
    <phoneticPr fontId="13"/>
  </si>
  <si>
    <t>100分立</t>
    <rPh sb="3" eb="5">
      <t>ブンリツ</t>
    </rPh>
    <phoneticPr fontId="13"/>
  </si>
  <si>
    <t>薬品固形分区分</t>
    <phoneticPr fontId="13"/>
  </si>
  <si>
    <t>製品番号</t>
    <phoneticPr fontId="13"/>
  </si>
  <si>
    <t>単位重量</t>
    <rPh sb="0" eb="4">
      <t>タンイジュウリョウ</t>
    </rPh>
    <phoneticPr fontId="13"/>
  </si>
  <si>
    <t>品種単位マスタ</t>
    <rPh sb="0" eb="2">
      <t>ヒンシュ</t>
    </rPh>
    <rPh sb="2" eb="4">
      <t>タンイ</t>
    </rPh>
    <phoneticPr fontId="13"/>
  </si>
  <si>
    <t>単位重量マスタ</t>
    <rPh sb="0" eb="2">
      <t>タンイ</t>
    </rPh>
    <rPh sb="2" eb="4">
      <t>ジュウリョウ</t>
    </rPh>
    <phoneticPr fontId="13"/>
  </si>
  <si>
    <t>原反色</t>
    <rPh sb="0" eb="3">
      <t>ゲンタンショク</t>
    </rPh>
    <phoneticPr fontId="13"/>
  </si>
  <si>
    <t>原反幅</t>
    <rPh sb="0" eb="3">
      <t>ゲンタンハバ</t>
    </rPh>
    <phoneticPr fontId="13"/>
  </si>
  <si>
    <t>仕様</t>
    <rPh sb="0" eb="2">
      <t>シヨウ</t>
    </rPh>
    <phoneticPr fontId="13"/>
  </si>
  <si>
    <t>リップカット種</t>
    <rPh sb="6" eb="7">
      <t>シュ</t>
    </rPh>
    <phoneticPr fontId="13"/>
  </si>
  <si>
    <t>仕様枚数</t>
    <rPh sb="0" eb="4">
      <t>シヨウマイスウ</t>
    </rPh>
    <phoneticPr fontId="13"/>
  </si>
  <si>
    <t>ＦＡＸ番号</t>
    <phoneticPr fontId="13"/>
  </si>
  <si>
    <t>ケース入数</t>
    <phoneticPr fontId="13"/>
  </si>
  <si>
    <t>コード</t>
    <phoneticPr fontId="13"/>
  </si>
  <si>
    <t>パスワード</t>
    <phoneticPr fontId="13"/>
  </si>
  <si>
    <t>メニュー名</t>
    <phoneticPr fontId="13"/>
  </si>
  <si>
    <t>加巻長さ</t>
    <phoneticPr fontId="13"/>
  </si>
  <si>
    <t>加巻率</t>
    <phoneticPr fontId="13"/>
  </si>
  <si>
    <t>回収サイト</t>
    <phoneticPr fontId="13"/>
  </si>
  <si>
    <t>回収境界金額</t>
    <phoneticPr fontId="13"/>
  </si>
  <si>
    <t>回収区分</t>
    <phoneticPr fontId="13"/>
  </si>
  <si>
    <t>回収月数</t>
    <phoneticPr fontId="13"/>
  </si>
  <si>
    <t>回収日</t>
    <phoneticPr fontId="13"/>
  </si>
  <si>
    <t>機能マスタ</t>
    <phoneticPr fontId="13"/>
  </si>
  <si>
    <t>改定年月日</t>
    <phoneticPr fontId="13"/>
  </si>
  <si>
    <t>機能コード</t>
    <phoneticPr fontId="13"/>
  </si>
  <si>
    <t>機能名</t>
    <phoneticPr fontId="13"/>
  </si>
  <si>
    <t>業務区分</t>
    <phoneticPr fontId="13"/>
  </si>
  <si>
    <t>カテゴリ</t>
    <phoneticPr fontId="13"/>
  </si>
  <si>
    <t>国内海外区分</t>
    <phoneticPr fontId="13"/>
  </si>
  <si>
    <t>表示順</t>
    <phoneticPr fontId="13"/>
  </si>
  <si>
    <t>起動アプリID</t>
    <phoneticPr fontId="13"/>
  </si>
  <si>
    <t>削除フラグ</t>
    <phoneticPr fontId="13"/>
  </si>
  <si>
    <t>登録者コード</t>
    <phoneticPr fontId="13"/>
  </si>
  <si>
    <t>登録者名</t>
    <phoneticPr fontId="13"/>
  </si>
  <si>
    <t>登録日</t>
    <phoneticPr fontId="13"/>
  </si>
  <si>
    <t>更新者コード</t>
    <phoneticPr fontId="13"/>
  </si>
  <si>
    <t>更新者名</t>
    <phoneticPr fontId="13"/>
  </si>
  <si>
    <t>更新日</t>
    <phoneticPr fontId="13"/>
  </si>
  <si>
    <t>権限マスタ</t>
    <phoneticPr fontId="13"/>
  </si>
  <si>
    <t>利用者コード</t>
    <phoneticPr fontId="13"/>
  </si>
  <si>
    <t>部署工程権限フラグ</t>
    <phoneticPr fontId="13"/>
  </si>
  <si>
    <t>承認権限フラグ</t>
    <phoneticPr fontId="13"/>
  </si>
  <si>
    <t>権限詳細マスタ（部署工程）</t>
    <phoneticPr fontId="13"/>
  </si>
  <si>
    <t>部署コード</t>
    <phoneticPr fontId="13"/>
  </si>
  <si>
    <t>工程コード</t>
    <phoneticPr fontId="13"/>
  </si>
  <si>
    <t>編集権限フラグ</t>
    <phoneticPr fontId="13"/>
  </si>
  <si>
    <t>権限詳細マスタ（承認）</t>
    <phoneticPr fontId="13"/>
  </si>
  <si>
    <t>品種マスタ</t>
    <phoneticPr fontId="13"/>
  </si>
  <si>
    <t>品種コード</t>
    <phoneticPr fontId="13"/>
  </si>
  <si>
    <t>品種大分類コード</t>
    <phoneticPr fontId="13"/>
  </si>
  <si>
    <t>品種中分類コード</t>
    <phoneticPr fontId="13"/>
  </si>
  <si>
    <t>品種名</t>
    <phoneticPr fontId="13"/>
  </si>
  <si>
    <t>品種名英名</t>
    <phoneticPr fontId="13"/>
  </si>
  <si>
    <t>製品分類コード1</t>
    <phoneticPr fontId="13"/>
  </si>
  <si>
    <t>製品分類コード2</t>
    <phoneticPr fontId="13"/>
  </si>
  <si>
    <t>製品分類コード3</t>
    <phoneticPr fontId="13"/>
  </si>
  <si>
    <t>製品分類コード4</t>
    <phoneticPr fontId="13"/>
  </si>
  <si>
    <t>製品分類コード5</t>
    <phoneticPr fontId="13"/>
  </si>
  <si>
    <t>製品分類コード6</t>
    <phoneticPr fontId="13"/>
  </si>
  <si>
    <t>製品分類コード7</t>
    <phoneticPr fontId="13"/>
  </si>
  <si>
    <t>在庫管理区分</t>
    <phoneticPr fontId="13"/>
  </si>
  <si>
    <t>製品番号</t>
    <phoneticPr fontId="13"/>
  </si>
  <si>
    <t>坪量</t>
    <phoneticPr fontId="13"/>
  </si>
  <si>
    <t>幅</t>
    <phoneticPr fontId="13"/>
  </si>
  <si>
    <t>長さ</t>
    <phoneticPr fontId="13"/>
  </si>
  <si>
    <t>3</t>
    <phoneticPr fontId="13"/>
  </si>
  <si>
    <t>薬品固形分</t>
    <phoneticPr fontId="13"/>
  </si>
  <si>
    <t>単位コード</t>
    <phoneticPr fontId="13"/>
  </si>
  <si>
    <t>単位名</t>
    <phoneticPr fontId="13"/>
  </si>
  <si>
    <t>単位重量</t>
    <phoneticPr fontId="13"/>
  </si>
  <si>
    <t>パック入数</t>
    <phoneticPr fontId="13"/>
  </si>
  <si>
    <t>ベール数</t>
    <phoneticPr fontId="13"/>
  </si>
  <si>
    <t>袋数</t>
    <phoneticPr fontId="13"/>
  </si>
  <si>
    <t>重量</t>
    <phoneticPr fontId="13"/>
  </si>
  <si>
    <t>比率</t>
    <phoneticPr fontId="13"/>
  </si>
  <si>
    <t>含浸量 (g/㎡)</t>
    <phoneticPr fontId="13"/>
  </si>
  <si>
    <t>含浸液濃度 (%)</t>
    <phoneticPr fontId="13"/>
  </si>
  <si>
    <t>コート量 (g/㎡)</t>
    <phoneticPr fontId="13"/>
  </si>
  <si>
    <t>コート液濃度 (%)</t>
    <phoneticPr fontId="13"/>
  </si>
  <si>
    <t>薬品記号</t>
    <phoneticPr fontId="13"/>
  </si>
  <si>
    <t>固形分 %</t>
    <phoneticPr fontId="13"/>
  </si>
  <si>
    <t>固形配合比 %</t>
    <phoneticPr fontId="13"/>
  </si>
  <si>
    <t>原反色</t>
    <phoneticPr fontId="13"/>
  </si>
  <si>
    <t>原反幅</t>
    <phoneticPr fontId="13"/>
  </si>
  <si>
    <t>仕様</t>
    <phoneticPr fontId="13"/>
  </si>
  <si>
    <t>リップカット種</t>
    <phoneticPr fontId="13"/>
  </si>
  <si>
    <t>仕様枚数</t>
    <phoneticPr fontId="13"/>
  </si>
  <si>
    <t>森林認証対象区分</t>
    <phoneticPr fontId="13"/>
  </si>
  <si>
    <t>消費税計算区分</t>
    <phoneticPr fontId="13"/>
  </si>
  <si>
    <t>消費税率区分</t>
    <phoneticPr fontId="13"/>
  </si>
  <si>
    <t>業者マスタ</t>
    <phoneticPr fontId="13"/>
  </si>
  <si>
    <t>業者コード</t>
    <phoneticPr fontId="13"/>
  </si>
  <si>
    <t>業者名</t>
    <phoneticPr fontId="13"/>
  </si>
  <si>
    <t>業者メイ</t>
    <phoneticPr fontId="13"/>
  </si>
  <si>
    <t>業者英名</t>
    <phoneticPr fontId="13"/>
  </si>
  <si>
    <t>得意先フラグ</t>
    <phoneticPr fontId="13"/>
  </si>
  <si>
    <t>仕入先フラグ</t>
    <phoneticPr fontId="13"/>
  </si>
  <si>
    <t>外注加工先フラグ</t>
    <phoneticPr fontId="13"/>
  </si>
  <si>
    <t>納入先フラグ</t>
    <phoneticPr fontId="13"/>
  </si>
  <si>
    <t>扱店フラグ</t>
    <phoneticPr fontId="13"/>
  </si>
  <si>
    <t>運送会社フラグ</t>
    <phoneticPr fontId="13"/>
  </si>
  <si>
    <t>業者区分</t>
    <phoneticPr fontId="13"/>
  </si>
  <si>
    <t>委託販売区分</t>
    <phoneticPr fontId="13"/>
  </si>
  <si>
    <t>業者短縮名</t>
    <phoneticPr fontId="13"/>
  </si>
  <si>
    <t>業者短縮メイ</t>
    <phoneticPr fontId="13"/>
  </si>
  <si>
    <t>郵便番号</t>
    <phoneticPr fontId="13"/>
  </si>
  <si>
    <t>住所</t>
    <phoneticPr fontId="13"/>
  </si>
  <si>
    <t>電話番号１</t>
    <phoneticPr fontId="13"/>
  </si>
  <si>
    <t>担当者氏名１</t>
    <phoneticPr fontId="13"/>
  </si>
  <si>
    <t>担当者部課１</t>
    <phoneticPr fontId="13"/>
  </si>
  <si>
    <t>担当者氏名２</t>
    <phoneticPr fontId="13"/>
  </si>
  <si>
    <t>担当者部課２</t>
    <phoneticPr fontId="13"/>
  </si>
  <si>
    <t>住所英名</t>
    <phoneticPr fontId="13"/>
  </si>
  <si>
    <t>電話番号２</t>
    <phoneticPr fontId="13"/>
  </si>
  <si>
    <t>本体計算区分</t>
    <phoneticPr fontId="13"/>
  </si>
  <si>
    <t>管轄コード</t>
    <phoneticPr fontId="13"/>
  </si>
  <si>
    <t>売上締日</t>
    <phoneticPr fontId="13"/>
  </si>
  <si>
    <t>数量計算区分</t>
    <phoneticPr fontId="13"/>
  </si>
  <si>
    <t>文字</t>
    <phoneticPr fontId="13"/>
  </si>
  <si>
    <t>仕入締日</t>
    <phoneticPr fontId="13"/>
  </si>
  <si>
    <t>支払月数</t>
    <phoneticPr fontId="13"/>
  </si>
  <si>
    <t>支払日</t>
    <phoneticPr fontId="13"/>
  </si>
  <si>
    <t>担当者名</t>
    <phoneticPr fontId="13"/>
  </si>
  <si>
    <t>工程マスタ</t>
    <phoneticPr fontId="13"/>
  </si>
  <si>
    <t>工程名</t>
    <phoneticPr fontId="13"/>
  </si>
  <si>
    <t>工程略称</t>
    <phoneticPr fontId="13"/>
  </si>
  <si>
    <t>生産管理区分</t>
    <phoneticPr fontId="13"/>
  </si>
  <si>
    <t>保管場所コード</t>
    <phoneticPr fontId="13"/>
  </si>
  <si>
    <t>開始時間</t>
    <phoneticPr fontId="13"/>
  </si>
  <si>
    <t>薬品固形分区分</t>
    <phoneticPr fontId="13"/>
  </si>
  <si>
    <t>最大幅</t>
    <phoneticPr fontId="13"/>
  </si>
  <si>
    <t xml:space="preserve">部署工程マスタ </t>
    <phoneticPr fontId="13"/>
  </si>
  <si>
    <t>品種大分類マスタ</t>
    <phoneticPr fontId="13"/>
  </si>
  <si>
    <t>大分類名</t>
    <phoneticPr fontId="13"/>
  </si>
  <si>
    <t>品種中分類マスタ</t>
    <phoneticPr fontId="13"/>
  </si>
  <si>
    <t>中分類名</t>
    <phoneticPr fontId="13"/>
  </si>
  <si>
    <t>単位コードマスタ</t>
    <phoneticPr fontId="13"/>
  </si>
  <si>
    <t>単位種別</t>
    <phoneticPr fontId="13"/>
  </si>
  <si>
    <t>通貨コードマスタ</t>
    <phoneticPr fontId="13"/>
  </si>
  <si>
    <t>通貨コード</t>
    <phoneticPr fontId="13"/>
  </si>
  <si>
    <t>通貨名</t>
    <phoneticPr fontId="13"/>
  </si>
  <si>
    <t>通貨記号</t>
    <phoneticPr fontId="13"/>
  </si>
  <si>
    <t>管轄コードマスタ</t>
    <phoneticPr fontId="13"/>
  </si>
  <si>
    <t>管轄名</t>
    <phoneticPr fontId="13"/>
  </si>
  <si>
    <t>保管場所コードマスタ</t>
    <phoneticPr fontId="13"/>
  </si>
  <si>
    <t>保管場所名</t>
    <phoneticPr fontId="13"/>
  </si>
  <si>
    <t>外注先フラグ</t>
    <phoneticPr fontId="13"/>
  </si>
  <si>
    <t>場所識別区分</t>
    <phoneticPr fontId="13"/>
  </si>
  <si>
    <t>採番マスタ</t>
    <phoneticPr fontId="13"/>
  </si>
  <si>
    <t>業務識別区分</t>
    <phoneticPr fontId="13"/>
  </si>
  <si>
    <t>製品識別区分</t>
    <phoneticPr fontId="13"/>
  </si>
  <si>
    <t>設備コード</t>
    <phoneticPr fontId="13"/>
  </si>
  <si>
    <t>製品区分</t>
    <phoneticPr fontId="13"/>
  </si>
  <si>
    <t>業務識別コード</t>
    <phoneticPr fontId="13"/>
  </si>
  <si>
    <t>設備識別コード</t>
    <phoneticPr fontId="13"/>
  </si>
  <si>
    <t>連番</t>
    <phoneticPr fontId="13"/>
  </si>
  <si>
    <t>発番連番</t>
    <phoneticPr fontId="13"/>
  </si>
  <si>
    <t>製品分類マスタ</t>
    <phoneticPr fontId="13"/>
  </si>
  <si>
    <t>製品分類区分</t>
    <phoneticPr fontId="13"/>
  </si>
  <si>
    <t>製品分類コード</t>
    <phoneticPr fontId="13"/>
  </si>
  <si>
    <t>製品分類名</t>
    <phoneticPr fontId="13"/>
  </si>
  <si>
    <t>利用者マスタ</t>
    <phoneticPr fontId="13"/>
  </si>
  <si>
    <t>利用者名</t>
    <phoneticPr fontId="13"/>
  </si>
  <si>
    <t>利用者メイ</t>
    <phoneticPr fontId="13"/>
  </si>
  <si>
    <t>利用者姓</t>
    <phoneticPr fontId="13"/>
  </si>
  <si>
    <t>利用者性</t>
    <phoneticPr fontId="13"/>
  </si>
  <si>
    <t>有効期限</t>
    <phoneticPr fontId="13"/>
  </si>
  <si>
    <t>基準日</t>
    <phoneticPr fontId="13"/>
  </si>
  <si>
    <t>主幹部署コード</t>
    <phoneticPr fontId="13"/>
  </si>
  <si>
    <t>主幹工程コード</t>
    <phoneticPr fontId="13"/>
  </si>
  <si>
    <t>生産状況権限フラグ</t>
    <phoneticPr fontId="13"/>
  </si>
  <si>
    <t>システム権限フラグ</t>
    <phoneticPr fontId="13"/>
  </si>
  <si>
    <t>製品分類フラグ1</t>
    <phoneticPr fontId="13"/>
  </si>
  <si>
    <t>製品分類フラグ2</t>
    <phoneticPr fontId="13"/>
  </si>
  <si>
    <t>製品分類フラグ3</t>
    <phoneticPr fontId="13"/>
  </si>
  <si>
    <t>製品分類フラグ4</t>
    <phoneticPr fontId="13"/>
  </si>
  <si>
    <t>製品分類フラグ5</t>
    <phoneticPr fontId="13"/>
  </si>
  <si>
    <t>製品分類フラグ6</t>
    <phoneticPr fontId="13"/>
  </si>
  <si>
    <t>製品分類フラグ7</t>
    <phoneticPr fontId="13"/>
  </si>
  <si>
    <t>部署マスタ</t>
    <phoneticPr fontId="13"/>
  </si>
  <si>
    <t>部署名</t>
    <phoneticPr fontId="13"/>
  </si>
  <si>
    <t>カレンダーマスタ</t>
    <phoneticPr fontId="13"/>
  </si>
  <si>
    <t>年月日</t>
    <phoneticPr fontId="13"/>
  </si>
  <si>
    <t>休日フラグ</t>
    <phoneticPr fontId="13"/>
  </si>
  <si>
    <t>コード名称マスタ</t>
    <phoneticPr fontId="13"/>
  </si>
  <si>
    <t>区分</t>
    <phoneticPr fontId="13"/>
  </si>
  <si>
    <t>名称</t>
    <phoneticPr fontId="13"/>
  </si>
  <si>
    <t>区分名称マスタ</t>
    <phoneticPr fontId="13"/>
  </si>
  <si>
    <t>桁数</t>
    <phoneticPr fontId="13"/>
  </si>
  <si>
    <t>承認経路マスタ</t>
    <phoneticPr fontId="13"/>
  </si>
  <si>
    <t>承認順</t>
    <phoneticPr fontId="13"/>
  </si>
  <si>
    <t>最終承認フラグ</t>
    <phoneticPr fontId="13"/>
  </si>
  <si>
    <t>業者品種マスタ</t>
    <phoneticPr fontId="13"/>
  </si>
  <si>
    <t>数量単位</t>
    <phoneticPr fontId="13"/>
  </si>
  <si>
    <t>購入単価</t>
    <phoneticPr fontId="13"/>
  </si>
  <si>
    <t>購入単価単位</t>
    <phoneticPr fontId="13"/>
  </si>
  <si>
    <t>販売単価</t>
    <phoneticPr fontId="13"/>
  </si>
  <si>
    <t>販売単価単位</t>
    <phoneticPr fontId="13"/>
  </si>
  <si>
    <t>丸め区分</t>
    <phoneticPr fontId="13"/>
  </si>
  <si>
    <t>連量丸め処理区分</t>
    <phoneticPr fontId="13"/>
  </si>
  <si>
    <t>余尺</t>
    <phoneticPr fontId="13"/>
  </si>
  <si>
    <t>科目マスタ</t>
    <phoneticPr fontId="13"/>
  </si>
  <si>
    <t>請求分類コード</t>
    <phoneticPr fontId="13"/>
  </si>
  <si>
    <t>分類明細コード</t>
    <phoneticPr fontId="13"/>
  </si>
  <si>
    <t>借方科目コード</t>
    <phoneticPr fontId="13"/>
  </si>
  <si>
    <t>借方補助科目コード</t>
    <phoneticPr fontId="13"/>
  </si>
  <si>
    <t>貸方科目コード</t>
    <phoneticPr fontId="13"/>
  </si>
  <si>
    <t>貸方補助科目コード</t>
    <phoneticPr fontId="13"/>
  </si>
  <si>
    <t>摘要名</t>
    <phoneticPr fontId="13"/>
  </si>
  <si>
    <t>伝票NO</t>
    <phoneticPr fontId="13"/>
  </si>
  <si>
    <t>経費マスタ</t>
    <phoneticPr fontId="13"/>
  </si>
  <si>
    <t>経費コード</t>
    <phoneticPr fontId="13"/>
  </si>
  <si>
    <t>経費名</t>
    <phoneticPr fontId="13"/>
  </si>
  <si>
    <t>品種単位マスタ</t>
    <phoneticPr fontId="13"/>
  </si>
  <si>
    <t>単位重量コード</t>
    <phoneticPr fontId="13"/>
  </si>
  <si>
    <t>単位重量マスタ</t>
    <phoneticPr fontId="13"/>
  </si>
  <si>
    <t>START_APL_ID</t>
  </si>
  <si>
    <t>INSERT_DATETIME</t>
  </si>
  <si>
    <t>UPDATE_DATETIME</t>
  </si>
  <si>
    <t>BUSHO_KOUTEI_AUTH_FLG</t>
  </si>
  <si>
    <t>SHONIN_AUTH_FLG</t>
  </si>
  <si>
    <t>HENSHU_AUTH_FLG</t>
  </si>
  <si>
    <t>HINSHU_NM</t>
  </si>
  <si>
    <t>HINSHU_ENG_NM</t>
  </si>
  <si>
    <t>SEIHINBUNRUI_CD_6</t>
  </si>
  <si>
    <t>SEIHINBUNRUI_CD_7</t>
  </si>
  <si>
    <t>UNIT_JYURYO</t>
  </si>
  <si>
    <t>PAKKU_IRISU</t>
  </si>
  <si>
    <t>BAIRE_SU</t>
  </si>
  <si>
    <t>FUKURO_SU</t>
  </si>
  <si>
    <t>JYURYO</t>
  </si>
  <si>
    <t>HIRITSU</t>
  </si>
  <si>
    <t>GANSIN_RYO</t>
  </si>
  <si>
    <t>GANSIN_NOUDO</t>
  </si>
  <si>
    <t>COATE_RYO</t>
  </si>
  <si>
    <t>COATE_NOUDO</t>
  </si>
  <si>
    <t>YAKUHIN_KIGO</t>
  </si>
  <si>
    <t>KOKEIBUN</t>
  </si>
  <si>
    <t>KOKEI_GAIGOHI</t>
  </si>
  <si>
    <t>FSC_KBN</t>
  </si>
  <si>
    <t>GYOSHA_KANA_NM</t>
  </si>
  <si>
    <t>GYOSHA_ENG_NM</t>
  </si>
  <si>
    <t>TOKUISAKI_FLG</t>
  </si>
  <si>
    <t>SIIRESAKI_FLG</t>
  </si>
  <si>
    <t>GAICHUKAKOSAKI_FLG</t>
  </si>
  <si>
    <t>NOUNYUSAKI_FLG</t>
  </si>
  <si>
    <t>ATSUKAITEN_FLG</t>
  </si>
  <si>
    <t>UNSOKAISHA_FLG</t>
  </si>
  <si>
    <t>GYOSHA_KBN</t>
  </si>
  <si>
    <t>GYOSHA_RYAKU_KANA_NM</t>
  </si>
  <si>
    <t>POST_NO</t>
  </si>
  <si>
    <t>ADDRESS_ENG</t>
  </si>
  <si>
    <t>PHONE_NO_ENG</t>
  </si>
  <si>
    <t>URIAGE_SHIMEBI</t>
  </si>
  <si>
    <t>SHIHARAIBI</t>
  </si>
  <si>
    <t>TANTOSYA_NM</t>
  </si>
  <si>
    <t>KOUTEI_NM</t>
  </si>
  <si>
    <t>KOUTEI_RYAKU</t>
  </si>
  <si>
    <t>SEISAN_KANRI_KBN</t>
  </si>
  <si>
    <t>KAISI_DATETIME</t>
  </si>
  <si>
    <t>MAX_HABA</t>
  </si>
  <si>
    <t>TSUKA_NM</t>
  </si>
  <si>
    <t>TSUKA_KIGO</t>
  </si>
  <si>
    <t>SEIHINBUNRUI_KBN</t>
  </si>
  <si>
    <t>USER_KANA_NM</t>
  </si>
  <si>
    <t>USER_LAST_NM</t>
  </si>
  <si>
    <t>USER_FIRST_NM</t>
  </si>
  <si>
    <t>KIJUN＿DATE</t>
  </si>
  <si>
    <t>SHUKAN_KOUTEI_CD</t>
  </si>
  <si>
    <t>SEISAN_JOKYO_AUTH_FLG</t>
  </si>
  <si>
    <t>SEIHINBUNRUI_FLG_1</t>
  </si>
  <si>
    <t>KOUNYU_PRICE</t>
  </si>
  <si>
    <t>KOUNYU_PRICE_UNIT</t>
  </si>
  <si>
    <t>HANBAI_PRICE</t>
  </si>
  <si>
    <t>HANBAI_PRICE_UNIT</t>
  </si>
  <si>
    <t>MARUME_KBN</t>
  </si>
  <si>
    <t>RENRYO_CALC_KBN</t>
  </si>
  <si>
    <t>YOSYAKU</t>
  </si>
  <si>
    <t>DENPYO_NO</t>
  </si>
  <si>
    <t>UNIT_JYURYO_CD</t>
  </si>
  <si>
    <t>項目コメント</t>
    <phoneticPr fontId="13"/>
  </si>
  <si>
    <t>パルプ・化繊・薬品配合登録用</t>
    <rPh sb="4" eb="6">
      <t>カセン</t>
    </rPh>
    <rPh sb="7" eb="9">
      <t>ヤクヒン</t>
    </rPh>
    <rPh sb="9" eb="11">
      <t>ハイゴウ</t>
    </rPh>
    <rPh sb="11" eb="13">
      <t>トウロク</t>
    </rPh>
    <rPh sb="13" eb="14">
      <t>ヨウ</t>
    </rPh>
    <phoneticPr fontId="13"/>
  </si>
  <si>
    <t xml:space="preserve"> 01:100％ 02:マスタから取得</t>
  </si>
  <si>
    <t>トスコ</t>
    <phoneticPr fontId="13"/>
  </si>
  <si>
    <t>K.マスタ</t>
    <phoneticPr fontId="13"/>
  </si>
  <si>
    <t>品種区分</t>
    <rPh sb="0" eb="2">
      <t>ヒンシュ</t>
    </rPh>
    <rPh sb="2" eb="3">
      <t>ク</t>
    </rPh>
    <rPh sb="3" eb="4">
      <t>ブン</t>
    </rPh>
    <phoneticPr fontId="13"/>
  </si>
  <si>
    <t>0:製品　1:資材</t>
    <phoneticPr fontId="13"/>
  </si>
  <si>
    <t>貼り合せ数</t>
    <rPh sb="0" eb="1">
      <t>ハ</t>
    </rPh>
    <rPh sb="2" eb="3">
      <t>アワ</t>
    </rPh>
    <rPh sb="4" eb="5">
      <t>スウ</t>
    </rPh>
    <phoneticPr fontId="13"/>
  </si>
  <si>
    <t>年度</t>
    <rPh sb="0" eb="2">
      <t>ネンド</t>
    </rPh>
    <phoneticPr fontId="13"/>
  </si>
  <si>
    <t>1</t>
    <phoneticPr fontId="13"/>
  </si>
  <si>
    <t>2</t>
    <phoneticPr fontId="13"/>
  </si>
  <si>
    <t>0:対象外 1:対象</t>
    <rPh sb="2" eb="5">
      <t>タイショウガイ</t>
    </rPh>
    <rPh sb="8" eb="10">
      <t>タイショウ</t>
    </rPh>
    <phoneticPr fontId="13"/>
  </si>
  <si>
    <t>設備対象フラグ</t>
    <rPh sb="0" eb="4">
      <t>セツビタイショウ</t>
    </rPh>
    <phoneticPr fontId="13"/>
  </si>
  <si>
    <t>CW品表示フラグ</t>
    <rPh sb="2" eb="3">
      <t>ヒン</t>
    </rPh>
    <rPh sb="3" eb="5">
      <t>ヒョウジ</t>
    </rPh>
    <phoneticPr fontId="13"/>
  </si>
  <si>
    <t>CW品表示内容</t>
    <rPh sb="2" eb="3">
      <t>ヒン</t>
    </rPh>
    <rPh sb="3" eb="5">
      <t>ヒョウジ</t>
    </rPh>
    <rPh sb="5" eb="7">
      <t>ナイヨウ</t>
    </rPh>
    <phoneticPr fontId="13"/>
  </si>
  <si>
    <t>MIX品表示フラグ</t>
    <rPh sb="3" eb="4">
      <t>ヒン</t>
    </rPh>
    <rPh sb="4" eb="6">
      <t>ヒョウジ</t>
    </rPh>
    <phoneticPr fontId="13"/>
  </si>
  <si>
    <t>MIX品表示内容</t>
    <rPh sb="3" eb="4">
      <t>ヒン</t>
    </rPh>
    <rPh sb="4" eb="6">
      <t>ヒョウジ</t>
    </rPh>
    <rPh sb="6" eb="8">
      <t>ナイヨウ</t>
    </rPh>
    <phoneticPr fontId="13"/>
  </si>
  <si>
    <t>項目名</t>
    <rPh sb="0" eb="3">
      <t>コウモクメイ</t>
    </rPh>
    <phoneticPr fontId="13"/>
  </si>
  <si>
    <t>物理項目ID</t>
    <rPh sb="0" eb="4">
      <t>ブツリコウモク</t>
    </rPh>
    <phoneticPr fontId="13"/>
  </si>
  <si>
    <t>生産計画№</t>
    <rPh sb="0" eb="2">
      <t>セイサン</t>
    </rPh>
    <rPh sb="2" eb="4">
      <t>ケイカク</t>
    </rPh>
    <phoneticPr fontId="13"/>
  </si>
  <si>
    <t>整理№</t>
    <rPh sb="0" eb="2">
      <t>セイリ</t>
    </rPh>
    <phoneticPr fontId="13"/>
  </si>
  <si>
    <t>設備</t>
    <rPh sb="0" eb="2">
      <t>セツビ</t>
    </rPh>
    <phoneticPr fontId="13"/>
  </si>
  <si>
    <t>開始時予定</t>
    <rPh sb="0" eb="2">
      <t>カイシ</t>
    </rPh>
    <rPh sb="2" eb="3">
      <t>ジ</t>
    </rPh>
    <rPh sb="3" eb="5">
      <t>ヨテイ</t>
    </rPh>
    <phoneticPr fontId="13"/>
  </si>
  <si>
    <t>終了時予定</t>
    <rPh sb="0" eb="2">
      <t>シュウリョウ</t>
    </rPh>
    <rPh sb="2" eb="3">
      <t>ジ</t>
    </rPh>
    <rPh sb="3" eb="5">
      <t>ヨテイ</t>
    </rPh>
    <phoneticPr fontId="13"/>
  </si>
  <si>
    <t>時間</t>
    <rPh sb="0" eb="2">
      <t>ジカン</t>
    </rPh>
    <phoneticPr fontId="13"/>
  </si>
  <si>
    <t>色</t>
    <rPh sb="0" eb="1">
      <t>イロ</t>
    </rPh>
    <phoneticPr fontId="13"/>
  </si>
  <si>
    <t>作業コメント</t>
    <rPh sb="0" eb="2">
      <t>サギョウ</t>
    </rPh>
    <phoneticPr fontId="13"/>
  </si>
  <si>
    <t>受注№</t>
    <rPh sb="0" eb="2">
      <t>ジュチュウ</t>
    </rPh>
    <phoneticPr fontId="13"/>
  </si>
  <si>
    <t>顧客コード</t>
    <rPh sb="0" eb="2">
      <t>コキャク</t>
    </rPh>
    <phoneticPr fontId="13"/>
  </si>
  <si>
    <t>顧客</t>
    <rPh sb="0" eb="2">
      <t>コキャク</t>
    </rPh>
    <phoneticPr fontId="13"/>
  </si>
  <si>
    <t>品名</t>
    <rPh sb="0" eb="2">
      <t>ヒンメイ</t>
    </rPh>
    <phoneticPr fontId="13"/>
  </si>
  <si>
    <t>抄速</t>
    <rPh sb="0" eb="1">
      <t>ショウ</t>
    </rPh>
    <rPh sb="1" eb="2">
      <t>ソク</t>
    </rPh>
    <phoneticPr fontId="13"/>
  </si>
  <si>
    <t>白ラベル</t>
    <rPh sb="0" eb="1">
      <t>シロ</t>
    </rPh>
    <phoneticPr fontId="13"/>
  </si>
  <si>
    <t>分類番号</t>
  </si>
  <si>
    <t>移動先倉庫コード</t>
    <rPh sb="0" eb="2">
      <t>イドウ</t>
    </rPh>
    <rPh sb="2" eb="3">
      <t>サキ</t>
    </rPh>
    <rPh sb="3" eb="5">
      <t>ソウコ</t>
    </rPh>
    <phoneticPr fontId="13"/>
  </si>
  <si>
    <t>備考</t>
    <rPh sb="0" eb="2">
      <t>ビコウ</t>
    </rPh>
    <phoneticPr fontId="13"/>
  </si>
  <si>
    <t>公休日</t>
    <rPh sb="0" eb="2">
      <t>コウキュウ</t>
    </rPh>
    <rPh sb="2" eb="3">
      <t>ヒ</t>
    </rPh>
    <phoneticPr fontId="13"/>
  </si>
  <si>
    <t>公休日数</t>
    <rPh sb="0" eb="2">
      <t>コウキュウ</t>
    </rPh>
    <rPh sb="2" eb="4">
      <t>ニッスウ</t>
    </rPh>
    <phoneticPr fontId="13"/>
  </si>
  <si>
    <t>生産指示フラグ</t>
    <rPh sb="0" eb="2">
      <t>セイサン</t>
    </rPh>
    <rPh sb="2" eb="4">
      <t>シジ</t>
    </rPh>
    <phoneticPr fontId="13"/>
  </si>
  <si>
    <t>計画外フラグ</t>
    <rPh sb="0" eb="3">
      <t>ケイカクガイ</t>
    </rPh>
    <phoneticPr fontId="13"/>
  </si>
  <si>
    <t>加工実績フラグ</t>
    <rPh sb="0" eb="2">
      <t>カコウ</t>
    </rPh>
    <rPh sb="2" eb="4">
      <t>ジッセキ</t>
    </rPh>
    <phoneticPr fontId="13"/>
  </si>
  <si>
    <t>仕上実績フラグ</t>
    <rPh sb="0" eb="4">
      <t>シアゲジッセキ</t>
    </rPh>
    <phoneticPr fontId="13"/>
  </si>
  <si>
    <t>計画終了日</t>
    <rPh sb="0" eb="5">
      <t>ケイカクシュウリョウビ</t>
    </rPh>
    <phoneticPr fontId="13"/>
  </si>
  <si>
    <t>計画終了フラグ</t>
    <rPh sb="0" eb="4">
      <t>ケイカクシュウリョウ</t>
    </rPh>
    <phoneticPr fontId="13"/>
  </si>
  <si>
    <t>変更理由日時</t>
    <rPh sb="0" eb="2">
      <t>ヘンコウ</t>
    </rPh>
    <rPh sb="2" eb="4">
      <t>リユウ</t>
    </rPh>
    <rPh sb="4" eb="6">
      <t>ニチジ</t>
    </rPh>
    <phoneticPr fontId="13"/>
  </si>
  <si>
    <t>変更理由</t>
    <rPh sb="0" eb="2">
      <t>ヘンコウ</t>
    </rPh>
    <rPh sb="2" eb="4">
      <t>リユウ</t>
    </rPh>
    <phoneticPr fontId="13"/>
  </si>
  <si>
    <t>加工基準</t>
    <rPh sb="0" eb="4">
      <t>カコウキジュン</t>
    </rPh>
    <phoneticPr fontId="13"/>
  </si>
  <si>
    <t>速度</t>
    <rPh sb="0" eb="2">
      <t>ソクド</t>
    </rPh>
    <phoneticPr fontId="13"/>
  </si>
  <si>
    <t>台数</t>
    <rPh sb="0" eb="2">
      <t>ダイスウ</t>
    </rPh>
    <phoneticPr fontId="13"/>
  </si>
  <si>
    <t>包装基準</t>
    <rPh sb="0" eb="2">
      <t>ホウソウ</t>
    </rPh>
    <rPh sb="2" eb="4">
      <t>キジュン</t>
    </rPh>
    <phoneticPr fontId="13"/>
  </si>
  <si>
    <t>移動指示フラグ</t>
    <rPh sb="0" eb="2">
      <t>イドウ</t>
    </rPh>
    <rPh sb="2" eb="4">
      <t>シジ</t>
    </rPh>
    <phoneticPr fontId="13"/>
  </si>
  <si>
    <t>原材料区分</t>
    <rPh sb="0" eb="3">
      <t>ゲンザイリョウ</t>
    </rPh>
    <rPh sb="3" eb="5">
      <t>クブン</t>
    </rPh>
    <phoneticPr fontId="13"/>
  </si>
  <si>
    <t>明細SEQ</t>
    <rPh sb="0" eb="2">
      <t>メイサイ</t>
    </rPh>
    <phoneticPr fontId="13"/>
  </si>
  <si>
    <t>銘柄コード</t>
    <rPh sb="0" eb="2">
      <t>メイガラ</t>
    </rPh>
    <phoneticPr fontId="13"/>
  </si>
  <si>
    <t>銘柄</t>
    <rPh sb="0" eb="2">
      <t>メイガラ</t>
    </rPh>
    <phoneticPr fontId="13"/>
  </si>
  <si>
    <t>数量</t>
    <rPh sb="0" eb="2">
      <t>スウリョウ</t>
    </rPh>
    <phoneticPr fontId="13"/>
  </si>
  <si>
    <t>仕込み合計</t>
    <rPh sb="0" eb="2">
      <t>シコ</t>
    </rPh>
    <rPh sb="3" eb="5">
      <t>ゴウケイ</t>
    </rPh>
    <phoneticPr fontId="13"/>
  </si>
  <si>
    <t>タンクレベル</t>
  </si>
  <si>
    <t>原料濃度</t>
  </si>
  <si>
    <t>損紙使用量</t>
  </si>
  <si>
    <t>離解時間</t>
    <rPh sb="0" eb="2">
      <t>リカイ</t>
    </rPh>
    <rPh sb="2" eb="4">
      <t>ジカン</t>
    </rPh>
    <phoneticPr fontId="32"/>
  </si>
  <si>
    <t>毛髪ネット</t>
    <rPh sb="0" eb="1">
      <t>ケ</t>
    </rPh>
    <rPh sb="1" eb="2">
      <t>カミ</t>
    </rPh>
    <phoneticPr fontId="32"/>
  </si>
  <si>
    <t>使用区分</t>
    <rPh sb="0" eb="2">
      <t>シヨウ</t>
    </rPh>
    <rPh sb="2" eb="4">
      <t>クブン</t>
    </rPh>
    <phoneticPr fontId="13"/>
  </si>
  <si>
    <t>調薬区分</t>
    <rPh sb="0" eb="2">
      <t>チョウヤク</t>
    </rPh>
    <rPh sb="2" eb="4">
      <t>クブン</t>
    </rPh>
    <phoneticPr fontId="13"/>
  </si>
  <si>
    <t>固形分</t>
    <rPh sb="0" eb="3">
      <t>コケイブン</t>
    </rPh>
    <phoneticPr fontId="13"/>
  </si>
  <si>
    <t>固形配合比</t>
    <rPh sb="0" eb="5">
      <t>コケイハイゴウヒ</t>
    </rPh>
    <phoneticPr fontId="13"/>
  </si>
  <si>
    <t>原反コード</t>
    <phoneticPr fontId="13"/>
  </si>
  <si>
    <t>原反</t>
    <rPh sb="0" eb="2">
      <t>ゲンタン</t>
    </rPh>
    <phoneticPr fontId="13"/>
  </si>
  <si>
    <t>パレット</t>
    <phoneticPr fontId="13"/>
  </si>
  <si>
    <t>ケース数</t>
    <rPh sb="3" eb="4">
      <t>スウ</t>
    </rPh>
    <phoneticPr fontId="13"/>
  </si>
  <si>
    <t>セッションタイムアウト</t>
    <phoneticPr fontId="13"/>
  </si>
  <si>
    <t>単位マスタ</t>
    <rPh sb="0" eb="2">
      <t>タンイ</t>
    </rPh>
    <phoneticPr fontId="13"/>
  </si>
  <si>
    <t>通貨マスタ</t>
    <rPh sb="0" eb="2">
      <t>ツウカ</t>
    </rPh>
    <phoneticPr fontId="13"/>
  </si>
  <si>
    <t>管轄マスタ</t>
    <phoneticPr fontId="13"/>
  </si>
  <si>
    <t>保管場所マスタ</t>
    <rPh sb="0" eb="4">
      <t>ホカンバショ</t>
    </rPh>
    <phoneticPr fontId="13"/>
  </si>
  <si>
    <t>datetime2</t>
  </si>
  <si>
    <t>ヘボン式</t>
    <rPh sb="3" eb="4">
      <t>シキ</t>
    </rPh>
    <phoneticPr fontId="13"/>
  </si>
  <si>
    <t>登録機能コード</t>
    <rPh sb="0" eb="2">
      <t>トウロク</t>
    </rPh>
    <rPh sb="2" eb="4">
      <t>キノウ</t>
    </rPh>
    <phoneticPr fontId="13"/>
  </si>
  <si>
    <t>更新機能コード</t>
    <rPh sb="0" eb="2">
      <t>コウシン</t>
    </rPh>
    <rPh sb="2" eb="4">
      <t>キノウ</t>
    </rPh>
    <phoneticPr fontId="13"/>
  </si>
  <si>
    <t>丁取</t>
    <rPh sb="0" eb="1">
      <t>チョウ</t>
    </rPh>
    <rPh sb="1" eb="2">
      <t>トリ</t>
    </rPh>
    <phoneticPr fontId="13"/>
  </si>
  <si>
    <t>作業日</t>
    <rPh sb="0" eb="2">
      <t>サギョウ</t>
    </rPh>
    <rPh sb="2" eb="3">
      <t>ヒ</t>
    </rPh>
    <phoneticPr fontId="13"/>
  </si>
  <si>
    <t>終了日予定</t>
    <rPh sb="0" eb="2">
      <t>シュウリョウ</t>
    </rPh>
    <rPh sb="2" eb="3">
      <t>ヒ</t>
    </rPh>
    <rPh sb="3" eb="5">
      <t>ヨテイ</t>
    </rPh>
    <phoneticPr fontId="13"/>
  </si>
  <si>
    <t>丁取区分</t>
    <rPh sb="0" eb="1">
      <t>チョウ</t>
    </rPh>
    <rPh sb="1" eb="2">
      <t>トリ</t>
    </rPh>
    <rPh sb="2" eb="4">
      <t>クブン</t>
    </rPh>
    <phoneticPr fontId="13"/>
  </si>
  <si>
    <t>卸数予定</t>
  </si>
  <si>
    <t>卸数最低</t>
  </si>
  <si>
    <t>品種区分</t>
    <phoneticPr fontId="13"/>
  </si>
  <si>
    <t>貼り合せ数</t>
    <phoneticPr fontId="13"/>
  </si>
  <si>
    <t>設備対象フラグ</t>
    <phoneticPr fontId="13"/>
  </si>
  <si>
    <t>CW品表示フラグ</t>
    <phoneticPr fontId="13"/>
  </si>
  <si>
    <t>CW品表示内容</t>
    <phoneticPr fontId="13"/>
  </si>
  <si>
    <t>MIX品表示フラグ</t>
    <phoneticPr fontId="13"/>
  </si>
  <si>
    <t>MIX品表示内容</t>
    <phoneticPr fontId="13"/>
  </si>
  <si>
    <t>略称</t>
    <phoneticPr fontId="13"/>
  </si>
  <si>
    <t>年度</t>
    <phoneticPr fontId="13"/>
  </si>
  <si>
    <t>原反色</t>
  </si>
  <si>
    <t>仕様</t>
  </si>
  <si>
    <t>住所英名</t>
  </si>
  <si>
    <t>ベール数</t>
  </si>
  <si>
    <t>BALE_SU</t>
    <phoneticPr fontId="14"/>
  </si>
  <si>
    <t>連量丸め処理区分</t>
  </si>
  <si>
    <t>ケース入数</t>
  </si>
  <si>
    <t>ケース数</t>
    <rPh sb="3" eb="4">
      <t>スウ</t>
    </rPh>
    <phoneticPr fontId="34"/>
  </si>
  <si>
    <t>CASE_SU</t>
  </si>
  <si>
    <t>カテゴリ</t>
  </si>
  <si>
    <t>コード</t>
  </si>
  <si>
    <t>色</t>
    <rPh sb="0" eb="1">
      <t>イロ</t>
    </rPh>
    <phoneticPr fontId="34"/>
  </si>
  <si>
    <t>COLOR</t>
  </si>
  <si>
    <t>作業コメント</t>
    <rPh sb="0" eb="2">
      <t>サギョウ</t>
    </rPh>
    <phoneticPr fontId="34"/>
  </si>
  <si>
    <t>SAGYO_COMMENT</t>
    <phoneticPr fontId="14"/>
  </si>
  <si>
    <t>コート液濃度 (%)</t>
    <phoneticPr fontId="14"/>
  </si>
  <si>
    <t>COATING_NOUDO</t>
    <phoneticPr fontId="14"/>
  </si>
  <si>
    <t>コート量 (g/㎡)</t>
  </si>
  <si>
    <t>COATING_AMOUNT</t>
    <phoneticPr fontId="14"/>
  </si>
  <si>
    <t>表示順</t>
  </si>
  <si>
    <t>ＦＡＸ番号</t>
  </si>
  <si>
    <t>長さ</t>
  </si>
  <si>
    <t>リップカット種</t>
  </si>
  <si>
    <t>LIP</t>
  </si>
  <si>
    <t>最大幅</t>
  </si>
  <si>
    <t>MAX_WIDTH</t>
    <phoneticPr fontId="14"/>
  </si>
  <si>
    <t>メニュー名</t>
  </si>
  <si>
    <t>MENU_NM</t>
    <phoneticPr fontId="14"/>
  </si>
  <si>
    <t>パレット</t>
  </si>
  <si>
    <t>PALLET</t>
    <phoneticPr fontId="14"/>
  </si>
  <si>
    <t>パスワード</t>
  </si>
  <si>
    <t>電話番号１</t>
  </si>
  <si>
    <t>電話番号２</t>
  </si>
  <si>
    <t>販売単価</t>
  </si>
  <si>
    <t>販売単価単位</t>
  </si>
  <si>
    <t>QTY_CALC_KBN</t>
    <phoneticPr fontId="14"/>
  </si>
  <si>
    <t>数量単位</t>
  </si>
  <si>
    <t>QTY_UNIT</t>
    <phoneticPr fontId="14"/>
  </si>
  <si>
    <t>委託販売区分</t>
  </si>
  <si>
    <t>明細SEQ</t>
    <rPh sb="0" eb="2">
      <t>メイサイ</t>
    </rPh>
    <phoneticPr fontId="34"/>
  </si>
  <si>
    <t>MEISAI_SEQ</t>
  </si>
  <si>
    <t>仕様枚数</t>
  </si>
  <si>
    <t>SPEC_MAISU</t>
  </si>
  <si>
    <t>開始時予定</t>
    <rPh sb="0" eb="2">
      <t>カイシ</t>
    </rPh>
    <rPh sb="2" eb="3">
      <t>ジ</t>
    </rPh>
    <rPh sb="3" eb="5">
      <t>ヨテイ</t>
    </rPh>
    <phoneticPr fontId="34"/>
  </si>
  <si>
    <t>START_YOTEI_TIME</t>
  </si>
  <si>
    <t>起動アプリID</t>
  </si>
  <si>
    <t>START_APP_ID</t>
    <phoneticPr fontId="14"/>
  </si>
  <si>
    <t>システム権限フラグ</t>
  </si>
  <si>
    <t>TANK_LEVEL</t>
  </si>
  <si>
    <t>TAX_KEISAN_KBN</t>
    <phoneticPr fontId="14"/>
  </si>
  <si>
    <t>TAX_CALC_KBN</t>
    <phoneticPr fontId="14"/>
  </si>
  <si>
    <t>TAX_RATE_KBN</t>
    <phoneticPr fontId="14"/>
  </si>
  <si>
    <t>利用者性</t>
  </si>
  <si>
    <t>利用者メイ</t>
  </si>
  <si>
    <t>利用者姓</t>
  </si>
  <si>
    <t>坪量</t>
    <phoneticPr fontId="14"/>
  </si>
  <si>
    <t>PAPER_WEIGHT</t>
    <phoneticPr fontId="14"/>
  </si>
  <si>
    <t>白ラベル</t>
    <rPh sb="0" eb="1">
      <t>シロ</t>
    </rPh>
    <phoneticPr fontId="34"/>
  </si>
  <si>
    <t>WHITE_LABEL</t>
  </si>
  <si>
    <t>幅</t>
  </si>
  <si>
    <t>START_APP_ID</t>
  </si>
  <si>
    <t>MAX_WIDTH</t>
  </si>
  <si>
    <t>QTY_CALC_KBN</t>
  </si>
  <si>
    <t>QTY_UNIT</t>
  </si>
  <si>
    <t>SAGYO_COMMENT</t>
  </si>
  <si>
    <t>PALLET</t>
  </si>
  <si>
    <t>COATING_NOUDO</t>
    <phoneticPr fontId="13"/>
  </si>
  <si>
    <t>COATING_AMOUNT</t>
    <phoneticPr fontId="13"/>
  </si>
  <si>
    <t>BALE_SU</t>
    <phoneticPr fontId="13"/>
  </si>
  <si>
    <t>LIP</t>
    <phoneticPr fontId="13"/>
  </si>
  <si>
    <t>TAX_KEISAN_KBN</t>
    <phoneticPr fontId="13"/>
  </si>
  <si>
    <t>PHONE_NO</t>
    <phoneticPr fontId="13"/>
  </si>
  <si>
    <t>PHONE_NO_ENG</t>
    <phoneticPr fontId="13"/>
  </si>
  <si>
    <t>PAPER_WEIGHT</t>
    <phoneticPr fontId="13"/>
  </si>
  <si>
    <t>POST_NO</t>
    <phoneticPr fontId="13"/>
  </si>
  <si>
    <t>m_kino</t>
  </si>
  <si>
    <t>m_kengen</t>
  </si>
  <si>
    <t>m_kengen_bushokotei_m</t>
  </si>
  <si>
    <t>m_hinshu</t>
  </si>
  <si>
    <t>m_gyosha</t>
  </si>
  <si>
    <t>m_kotei</t>
  </si>
  <si>
    <t>m_bushokotei</t>
  </si>
  <si>
    <t>m_hinshu_daibunrui</t>
  </si>
  <si>
    <t>m_hinshu_chubunrui</t>
  </si>
  <si>
    <t>m_tani</t>
  </si>
  <si>
    <t>m_tsuka</t>
  </si>
  <si>
    <t>m_kankatsu</t>
  </si>
  <si>
    <t>m_hokanbasho</t>
  </si>
  <si>
    <t>m_saiban</t>
  </si>
  <si>
    <t>m_seihin_bunrui</t>
  </si>
  <si>
    <t>m_riyosha</t>
  </si>
  <si>
    <t>m_busho</t>
  </si>
  <si>
    <t>m_calendar</t>
  </si>
  <si>
    <t>m_code</t>
  </si>
  <si>
    <t>m_kubun</t>
  </si>
  <si>
    <t>m_shonin_route</t>
  </si>
  <si>
    <t>m_gyosha_hinshu</t>
  </si>
  <si>
    <t>m_kamoku</t>
  </si>
  <si>
    <t>m_keihi</t>
  </si>
  <si>
    <t>m_hinshu_tani</t>
  </si>
  <si>
    <t>m_tani_juryo</t>
  </si>
  <si>
    <t>kaitei_date</t>
  </si>
  <si>
    <t>kino_cd</t>
  </si>
  <si>
    <t>kino_nm</t>
  </si>
  <si>
    <t>gyomu_kbn</t>
  </si>
  <si>
    <t>category</t>
  </si>
  <si>
    <t>menu_nm</t>
  </si>
  <si>
    <t>kokunai_kaigai_kbn</t>
  </si>
  <si>
    <t>disp_order</t>
  </si>
  <si>
    <t>start_app_id</t>
  </si>
  <si>
    <t>delete_flg</t>
  </si>
  <si>
    <t>insert_user_cd</t>
  </si>
  <si>
    <t>insert_user_nm</t>
  </si>
  <si>
    <t>insert_datetime</t>
  </si>
  <si>
    <t>update_user_cd</t>
  </si>
  <si>
    <t>update_user_nm</t>
  </si>
  <si>
    <t>update_datetime</t>
  </si>
  <si>
    <t>user_cd</t>
  </si>
  <si>
    <t>busho_kotei_auth_flg</t>
  </si>
  <si>
    <t>disp_price_auth_flg</t>
  </si>
  <si>
    <t>busho_cd</t>
  </si>
  <si>
    <t>kotei_cd</t>
  </si>
  <si>
    <t>henshu_auth_flg</t>
  </si>
  <si>
    <t>hinshu_cd</t>
  </si>
  <si>
    <t>hinshu_daibunrui_cd</t>
  </si>
  <si>
    <t>hinshu_chubunrui_cd</t>
  </si>
  <si>
    <t>hinshu_nm</t>
  </si>
  <si>
    <t>hinshu_eng_nm</t>
  </si>
  <si>
    <t xml:space="preserve">hinshu_kbn </t>
  </si>
  <si>
    <t>seihin_bunrui_cd_1</t>
  </si>
  <si>
    <t>seihin_bunrui_cd_2</t>
  </si>
  <si>
    <t>seihin_bunrui_cd_3</t>
  </si>
  <si>
    <t>seihin_bunrui_cd_4</t>
  </si>
  <si>
    <t>seihin_bunrui_cd_5</t>
  </si>
  <si>
    <t>seihin_bunrui_cd_6</t>
  </si>
  <si>
    <t>seihin_bunrui_cd_7</t>
  </si>
  <si>
    <t>zaiko_kanri_kbn</t>
  </si>
  <si>
    <t>seihin_no</t>
  </si>
  <si>
    <t>paper_weight</t>
  </si>
  <si>
    <t>width</t>
  </si>
  <si>
    <t>length</t>
  </si>
  <si>
    <t>kamaki_length</t>
  </si>
  <si>
    <t>kamaki_rate</t>
  </si>
  <si>
    <t>yakuhin_koeibun</t>
  </si>
  <si>
    <t>unit_cd</t>
  </si>
  <si>
    <t>unit_nm</t>
  </si>
  <si>
    <t>unit_jyuryo</t>
  </si>
  <si>
    <t>case_irisu</t>
  </si>
  <si>
    <t>pakku_irisu</t>
  </si>
  <si>
    <t>laminated_su</t>
  </si>
  <si>
    <t>bale_su</t>
  </si>
  <si>
    <t>fukuro_su</t>
  </si>
  <si>
    <t>juryo</t>
  </si>
  <si>
    <t>hiritsu</t>
  </si>
  <si>
    <t>ganshin_ryo</t>
  </si>
  <si>
    <t>ganshin_nodo</t>
  </si>
  <si>
    <t>coating_amount</t>
  </si>
  <si>
    <t>coating_nodo</t>
  </si>
  <si>
    <t>yakuhin_kigo</t>
  </si>
  <si>
    <t>kokeibun</t>
  </si>
  <si>
    <t>kokei_gaigohi</t>
  </si>
  <si>
    <t>gentan_color 　</t>
  </si>
  <si>
    <t>gentan_width</t>
  </si>
  <si>
    <t>lip</t>
  </si>
  <si>
    <t>spec_maisu</t>
  </si>
  <si>
    <t>fsc_kbn</t>
  </si>
  <si>
    <t>tax_keisan_kbn</t>
  </si>
  <si>
    <t>tax_rate_kbn</t>
  </si>
  <si>
    <t>gyosha_cd</t>
  </si>
  <si>
    <t>gyosha_nm</t>
  </si>
  <si>
    <t>gyosha_kana_nm</t>
  </si>
  <si>
    <t>gyosha_eng_nm</t>
  </si>
  <si>
    <t>tokuisaki_flg</t>
  </si>
  <si>
    <t>shiiresaki_flg</t>
  </si>
  <si>
    <t>gaichukakosaki_flg</t>
  </si>
  <si>
    <t>nounyusaki_flg</t>
  </si>
  <si>
    <t>atsukaiten_flg</t>
  </si>
  <si>
    <t>unsokaisha_flg</t>
  </si>
  <si>
    <t>gyosha_kbn</t>
  </si>
  <si>
    <t>itaku_sales_kbn</t>
  </si>
  <si>
    <t>gyosha_ryaku_nm</t>
  </si>
  <si>
    <t>gyosha_ryaku_kana_nm</t>
  </si>
  <si>
    <t>post_no</t>
  </si>
  <si>
    <t>address</t>
  </si>
  <si>
    <t>phone_no</t>
  </si>
  <si>
    <t>fax_no</t>
  </si>
  <si>
    <t>tantosya_nm_1</t>
  </si>
  <si>
    <t>tantosya_buka_1</t>
  </si>
  <si>
    <t>tantosya_nm_2</t>
  </si>
  <si>
    <t>tantosya_buka_2</t>
  </si>
  <si>
    <t>address_eng</t>
  </si>
  <si>
    <t>phone_no_eng</t>
  </si>
  <si>
    <t>hontai_calc_kbn</t>
  </si>
  <si>
    <t>kankatsu_cd</t>
  </si>
  <si>
    <t>uriage_shimebi</t>
  </si>
  <si>
    <t>qty_calc_kbn</t>
  </si>
  <si>
    <t>kaishu_gessu</t>
  </si>
  <si>
    <t>kaishubi</t>
  </si>
  <si>
    <t>kaishu_kbn</t>
  </si>
  <si>
    <t>kaishu_amount</t>
  </si>
  <si>
    <t>kaishu_site</t>
  </si>
  <si>
    <t>shiire_shimebi</t>
  </si>
  <si>
    <t>shiharai_tsukisu</t>
  </si>
  <si>
    <t>shiharaibi</t>
  </si>
  <si>
    <t>cw_prod_disp_flg</t>
  </si>
  <si>
    <t>cw_prod_detail</t>
  </si>
  <si>
    <t>mix_prod_disp_flg</t>
  </si>
  <si>
    <t>mix_prod_detail</t>
  </si>
  <si>
    <t>kotei_nm</t>
  </si>
  <si>
    <t>kotei_ryaku_nm</t>
  </si>
  <si>
    <t>setsubi_flg</t>
  </si>
  <si>
    <t>hokanbasho_cd</t>
  </si>
  <si>
    <t>kaishi_datetime</t>
  </si>
  <si>
    <t>yakuhin_kokeibun_kbn</t>
  </si>
  <si>
    <t>max_width</t>
  </si>
  <si>
    <t>daibunrui_nm</t>
  </si>
  <si>
    <t>chubunrui_nm</t>
  </si>
  <si>
    <t>unit_type</t>
  </si>
  <si>
    <t>currency_cd</t>
  </si>
  <si>
    <t>currency_nm</t>
  </si>
  <si>
    <t>currency_symbol</t>
  </si>
  <si>
    <t>kankatsu_nm</t>
  </si>
  <si>
    <t>hokanbasho_nm</t>
  </si>
  <si>
    <t>gaichusaki_flg</t>
  </si>
  <si>
    <t>basho_shikibetsu_kbn</t>
  </si>
  <si>
    <t>gyomu_shikibetsu_kbn</t>
  </si>
  <si>
    <t>seihin_shikibetsu_kbn</t>
  </si>
  <si>
    <t>setsubi_cd</t>
  </si>
  <si>
    <t>seihin_kbn</t>
  </si>
  <si>
    <t>gyomu_shikibetsu_cd</t>
  </si>
  <si>
    <t>setsubi_shikibetsu_cd</t>
  </si>
  <si>
    <t>renban</t>
  </si>
  <si>
    <t>hatsuban_renban</t>
  </si>
  <si>
    <t>seihin_bunrui_kbn</t>
  </si>
  <si>
    <t>seihin_bunrui_cd</t>
  </si>
  <si>
    <t>seihin_bunrui_nm</t>
  </si>
  <si>
    <t>user_nm</t>
  </si>
  <si>
    <t>user_kana_nm</t>
  </si>
  <si>
    <t>short_form</t>
  </si>
  <si>
    <t>password</t>
  </si>
  <si>
    <t>yukokigen</t>
  </si>
  <si>
    <t>kijun＿date</t>
  </si>
  <si>
    <t>session_timeout</t>
  </si>
  <si>
    <t>shukan_busho_cd</t>
  </si>
  <si>
    <t>shukan_kotei_cd</t>
  </si>
  <si>
    <t>seisan_jokyo_auth_flg</t>
  </si>
  <si>
    <t>system_auth_flg</t>
  </si>
  <si>
    <t>seihin_bunrui_flg_1</t>
  </si>
  <si>
    <t>seihin_bunrui_flg_2</t>
  </si>
  <si>
    <t>seihin_bunrui_flg_3</t>
  </si>
  <si>
    <t>seihin_bunrui_flg_4</t>
  </si>
  <si>
    <t>seihin_bunrui_flg_5</t>
  </si>
  <si>
    <t>seihin_bunrui_flg_6</t>
  </si>
  <si>
    <t>seihin_bunrui_flg_7</t>
  </si>
  <si>
    <t>busho_nm</t>
  </si>
  <si>
    <t>nendo</t>
  </si>
  <si>
    <t>calendar_date</t>
  </si>
  <si>
    <t>kyujitsu_flg</t>
  </si>
  <si>
    <t>kbn</t>
  </si>
  <si>
    <t>code</t>
  </si>
  <si>
    <t>name</t>
  </si>
  <si>
    <t>ketasu</t>
  </si>
  <si>
    <t>shonin_order</t>
  </si>
  <si>
    <t>saishu_shonin_flg</t>
  </si>
  <si>
    <t>qty_unit</t>
  </si>
  <si>
    <t>konyu_price</t>
  </si>
  <si>
    <t>konyu_price_unit</t>
  </si>
  <si>
    <t>hanbai_price</t>
  </si>
  <si>
    <t>hanbai_price_unit</t>
  </si>
  <si>
    <t>marume_kbn</t>
  </si>
  <si>
    <t>renryo_calc_kbn</t>
  </si>
  <si>
    <t>yosyaku</t>
  </si>
  <si>
    <t>seikyu_bunrui_cd</t>
  </si>
  <si>
    <t>bunrui_meisai_cd</t>
  </si>
  <si>
    <t>karikata_cd</t>
  </si>
  <si>
    <t>karikata_hojo_cd</t>
  </si>
  <si>
    <t>kashikata_cd</t>
  </si>
  <si>
    <t>kashikata_hojo_cd</t>
  </si>
  <si>
    <t>tekiyo_nm</t>
  </si>
  <si>
    <t>denpyo_no</t>
  </si>
  <si>
    <t>keihi_cd</t>
  </si>
  <si>
    <t>keihi_nm</t>
  </si>
  <si>
    <t>unit_jyuryo_cd</t>
  </si>
  <si>
    <t>coate_noudo</t>
  </si>
  <si>
    <t>coate_ryo</t>
  </si>
  <si>
    <t>baire_su</t>
  </si>
  <si>
    <t>kaisi_datetime</t>
  </si>
  <si>
    <t>gansin_noudo</t>
  </si>
  <si>
    <t>gansin_ryo</t>
  </si>
  <si>
    <t>kinou_cd</t>
  </si>
  <si>
    <t>kinou_nm</t>
  </si>
  <si>
    <t>start_apl_id</t>
  </si>
  <si>
    <t>gentan_haba</t>
  </si>
  <si>
    <t>koutei_cd</t>
  </si>
  <si>
    <t>koutei_nm</t>
  </si>
  <si>
    <t>koutei_ryaku_nm</t>
  </si>
  <si>
    <t>kounyu_price</t>
  </si>
  <si>
    <t>kounyu_price_unit</t>
  </si>
  <si>
    <t>max_haba</t>
  </si>
  <si>
    <t>siiresaki_flg</t>
  </si>
  <si>
    <t>shiharai_gessu</t>
  </si>
  <si>
    <t>shukan_koutei_cd</t>
  </si>
  <si>
    <t>jyuryo</t>
  </si>
  <si>
    <t>shonin_auth_flg</t>
  </si>
  <si>
    <t>quantity_keisan_kbn</t>
  </si>
  <si>
    <t>quantity_unit</t>
  </si>
  <si>
    <t>seisan_kanri_kbn</t>
  </si>
  <si>
    <t>seihinbunrui_cd</t>
  </si>
  <si>
    <t>seihinbunrui_cd_1</t>
  </si>
  <si>
    <t>seihinbunrui_cd_2</t>
  </si>
  <si>
    <t>seihinbunrui_cd_3</t>
  </si>
  <si>
    <t>seihinbunrui_cd_4</t>
  </si>
  <si>
    <t>seihinbunrui_cd_5</t>
  </si>
  <si>
    <t>seihinbunrui_cd_6</t>
  </si>
  <si>
    <t>seihinbunrui_cd_7</t>
  </si>
  <si>
    <t>seihinbunrui_flg_1</t>
  </si>
  <si>
    <t>seihinbunrui_flg_2</t>
  </si>
  <si>
    <t>seihinbunrui_flg_3</t>
  </si>
  <si>
    <t>seihinbunrui_flg_4</t>
  </si>
  <si>
    <t>seihinbunrui_flg_5</t>
  </si>
  <si>
    <t>seihinbunrui_flg_6</t>
  </si>
  <si>
    <t>seihinbunrui_flg_7</t>
  </si>
  <si>
    <t>seihinbunrui_kbn</t>
  </si>
  <si>
    <t>seihinbunrui_nm</t>
  </si>
  <si>
    <t>seikyubunrui_cd</t>
  </si>
  <si>
    <t>manager_nm_1</t>
  </si>
  <si>
    <t>manager_nm_2</t>
  </si>
  <si>
    <t>manager_buka_1</t>
  </si>
  <si>
    <t>manager_buka_2</t>
  </si>
  <si>
    <t>tantosya_nm</t>
  </si>
  <si>
    <t>tsuka_cd</t>
  </si>
  <si>
    <t>tsuka_kigo</t>
  </si>
  <si>
    <t>tsuka_nm</t>
  </si>
  <si>
    <t>weight</t>
  </si>
  <si>
    <t>date</t>
  </si>
  <si>
    <t>busho_koutei_auth_flg</t>
  </si>
  <si>
    <t>hontai_keisan_kbn</t>
  </si>
  <si>
    <t>user_last_nm</t>
  </si>
  <si>
    <t>user_first_nm</t>
  </si>
  <si>
    <t>insert_func_cd</t>
  </si>
  <si>
    <t>update_func_cd</t>
  </si>
  <si>
    <t>seisan_keikaku_no</t>
  </si>
  <si>
    <t>chodori</t>
  </si>
  <si>
    <t>seiri_no</t>
  </si>
  <si>
    <t>setsubi</t>
  </si>
  <si>
    <t>sagyo_date</t>
  </si>
  <si>
    <t>start_yotei_time</t>
  </si>
  <si>
    <t>end_yotei_date</t>
  </si>
  <si>
    <t>end_yotei_time</t>
  </si>
  <si>
    <t>time</t>
  </si>
  <si>
    <t>color</t>
  </si>
  <si>
    <t>sagyo_kbn</t>
  </si>
  <si>
    <t>sagyo_coment</t>
  </si>
  <si>
    <t>zyuchu_no</t>
  </si>
  <si>
    <t>chodori_kbn</t>
  </si>
  <si>
    <t>kokyaku_cd</t>
  </si>
  <si>
    <t>kokyaku</t>
  </si>
  <si>
    <t>hinmei</t>
  </si>
  <si>
    <t>orosisu_yotei</t>
  </si>
  <si>
    <t>orosisu_saitei</t>
  </si>
  <si>
    <t>shosoku</t>
  </si>
  <si>
    <t>white_label</t>
  </si>
  <si>
    <t>bunrui_bango</t>
  </si>
  <si>
    <t>idosaki_soko_cd</t>
  </si>
  <si>
    <t>biko</t>
  </si>
  <si>
    <t>koukyu_date</t>
  </si>
  <si>
    <t>koukyu_nisu</t>
  </si>
  <si>
    <t>seisan_siji_flg</t>
  </si>
  <si>
    <t>keikakugai_flg</t>
  </si>
  <si>
    <t>kakou_jisseki_flg</t>
  </si>
  <si>
    <t>sigae_jisseki_flg</t>
  </si>
  <si>
    <t>keikau_end_date</t>
  </si>
  <si>
    <t>keikau_end_flg</t>
  </si>
  <si>
    <t>henko_riyu_datetime</t>
  </si>
  <si>
    <t>henko_riyu</t>
  </si>
  <si>
    <t>kakou_kijun</t>
  </si>
  <si>
    <t>sokudo</t>
  </si>
  <si>
    <t>daisu</t>
  </si>
  <si>
    <t>houso_kijun</t>
  </si>
  <si>
    <t>ido_siji_flg</t>
  </si>
  <si>
    <t>genryo_kbn</t>
  </si>
  <si>
    <t>meisai_seq</t>
  </si>
  <si>
    <t>meigara_cd</t>
  </si>
  <si>
    <t>meigara</t>
  </si>
  <si>
    <t>suryo</t>
  </si>
  <si>
    <t>sikomi_gokei</t>
  </si>
  <si>
    <t>tank_level</t>
  </si>
  <si>
    <t>genryo_noudo</t>
  </si>
  <si>
    <t>sonsi_siyoryo</t>
  </si>
  <si>
    <t>kairi_time</t>
  </si>
  <si>
    <t>mouhatsu_net</t>
  </si>
  <si>
    <t>siyo_kbn</t>
  </si>
  <si>
    <t>chouyaku_kbn</t>
  </si>
  <si>
    <t>kokei_haigouhi</t>
  </si>
  <si>
    <t>gentan_cd</t>
  </si>
  <si>
    <t>palet</t>
  </si>
  <si>
    <t>case_su</t>
  </si>
  <si>
    <t>renryo_marume_kbn</t>
  </si>
  <si>
    <t xml:space="preserve">spec </t>
  </si>
  <si>
    <t>sagyo_comment</t>
  </si>
  <si>
    <t>juchu_no</t>
  </si>
  <si>
    <t>kokyaku_nm</t>
  </si>
  <si>
    <t>oroshisu_yotei</t>
  </si>
  <si>
    <t>oroshisu_saitei</t>
  </si>
  <si>
    <t>kokyu_date</t>
  </si>
  <si>
    <t>kokyu_nisu</t>
  </si>
  <si>
    <t>seisan_shiji_flg</t>
  </si>
  <si>
    <t>kako_jisseki_flg</t>
  </si>
  <si>
    <t>shiage_jisseki_flg</t>
  </si>
  <si>
    <t>keikaku_end_date</t>
  </si>
  <si>
    <t>keikaku_end_flg</t>
  </si>
  <si>
    <t>kako_kijun</t>
  </si>
  <si>
    <t>idosshiji_flg</t>
  </si>
  <si>
    <t>shikomi_gokei</t>
  </si>
  <si>
    <t>genryo_nodo</t>
  </si>
  <si>
    <t>sonsi_shiyoryo</t>
  </si>
  <si>
    <t>mohatsu_net</t>
  </si>
  <si>
    <t>shiyo_kbn</t>
  </si>
  <si>
    <t>choyaku_kbn</t>
  </si>
  <si>
    <t>kokei_haigohi</t>
  </si>
  <si>
    <t>gentan</t>
  </si>
  <si>
    <t>pallet</t>
  </si>
  <si>
    <t>unit_juryo</t>
    <phoneticPr fontId="13"/>
  </si>
  <si>
    <t>unit_juryo_cd</t>
    <phoneticPr fontId="13"/>
  </si>
  <si>
    <t>unit_juryo</t>
    <phoneticPr fontId="13"/>
  </si>
  <si>
    <r>
      <t>kokei_</t>
    </r>
    <r>
      <rPr>
        <sz val="11"/>
        <color theme="1"/>
        <rFont val="游ゴシック"/>
        <family val="2"/>
        <charset val="128"/>
        <scheme val="minor"/>
      </rPr>
      <t>h</t>
    </r>
    <r>
      <rPr>
        <sz val="11"/>
        <color theme="1"/>
        <rFont val="游ゴシック"/>
        <family val="2"/>
        <charset val="128"/>
        <scheme val="minor"/>
      </rPr>
      <t>aigohi</t>
    </r>
    <phoneticPr fontId="13"/>
  </si>
  <si>
    <t xml:space="preserve">spec </t>
    <phoneticPr fontId="13"/>
  </si>
  <si>
    <t>tax_calc_kbn</t>
    <phoneticPr fontId="13"/>
  </si>
  <si>
    <t>単位重量</t>
    <rPh sb="0" eb="2">
      <t>タンイ</t>
    </rPh>
    <rPh sb="2" eb="4">
      <t>ジュウリョウ</t>
    </rPh>
    <phoneticPr fontId="13"/>
  </si>
  <si>
    <t>kijun_date</t>
    <phoneticPr fontId="13"/>
  </si>
  <si>
    <t>kijun_date</t>
    <phoneticPr fontId="13"/>
  </si>
  <si>
    <t>仕入売上表示権限フラグ</t>
    <rPh sb="0" eb="2">
      <t>シイ</t>
    </rPh>
    <rPh sb="2" eb="4">
      <t>ウリアゲ</t>
    </rPh>
    <rPh sb="4" eb="6">
      <t>ヒョウジ</t>
    </rPh>
    <rPh sb="6" eb="8">
      <t>ケンゲン</t>
    </rPh>
    <phoneticPr fontId="13"/>
  </si>
  <si>
    <t>disp_siireuriage_auth_flg</t>
    <phoneticPr fontId="13"/>
  </si>
  <si>
    <t>仕入売上表示権限フラグ</t>
    <rPh sb="0" eb="2">
      <t>シイレ</t>
    </rPh>
    <rPh sb="2" eb="4">
      <t>ウリアゲ</t>
    </rPh>
    <rPh sb="4" eb="6">
      <t>ヒョウジ</t>
    </rPh>
    <rPh sb="6" eb="8">
      <t>ケンゲン</t>
    </rPh>
    <phoneticPr fontId="13"/>
  </si>
  <si>
    <t>disp_siireuriage_auth_flg</t>
    <phoneticPr fontId="13"/>
  </si>
  <si>
    <t>start_time</t>
    <phoneticPr fontId="13"/>
  </si>
  <si>
    <t>end_time</t>
    <phoneticPr fontId="13"/>
  </si>
  <si>
    <t>勤務A</t>
    <rPh sb="0" eb="2">
      <t>キンム</t>
    </rPh>
    <phoneticPr fontId="13"/>
  </si>
  <si>
    <t>勤務B</t>
    <rPh sb="0" eb="2">
      <t>キンム</t>
    </rPh>
    <phoneticPr fontId="13"/>
  </si>
  <si>
    <t>削除フラグ</t>
    <phoneticPr fontId="13"/>
  </si>
  <si>
    <t>勤務C</t>
    <rPh sb="0" eb="2">
      <t>キンム</t>
    </rPh>
    <phoneticPr fontId="13"/>
  </si>
  <si>
    <t>kinmu_a</t>
    <phoneticPr fontId="13"/>
  </si>
  <si>
    <t>kinmu_b</t>
    <phoneticPr fontId="13"/>
  </si>
  <si>
    <t>kinmu_c</t>
    <phoneticPr fontId="13"/>
  </si>
  <si>
    <t>品種大分類名</t>
    <rPh sb="0" eb="2">
      <t>ヒンシュ</t>
    </rPh>
    <phoneticPr fontId="13"/>
  </si>
  <si>
    <t>hinshu_daibunrui_cd</t>
    <phoneticPr fontId="13"/>
  </si>
  <si>
    <t>hinshu_daibunrui_nm</t>
    <phoneticPr fontId="13"/>
  </si>
  <si>
    <t>hinshu_chubunrui_nm</t>
    <phoneticPr fontId="13"/>
  </si>
  <si>
    <t>品種中分類名</t>
    <rPh sb="0" eb="2">
      <t>ヒンシュ</t>
    </rPh>
    <rPh sb="2" eb="3">
      <t>ナカ</t>
    </rPh>
    <phoneticPr fontId="13"/>
  </si>
  <si>
    <t>最終承認権限フラグ</t>
    <rPh sb="0" eb="2">
      <t>サイシュウ</t>
    </rPh>
    <rPh sb="2" eb="4">
      <t>ショウニン</t>
    </rPh>
    <phoneticPr fontId="13"/>
  </si>
  <si>
    <t>saishu_shonin_flg</t>
    <phoneticPr fontId="13"/>
  </si>
  <si>
    <t>saishu_shonin_auth_flg</t>
    <phoneticPr fontId="13"/>
  </si>
  <si>
    <t>製品品種コード</t>
    <rPh sb="0" eb="2">
      <t>セイヒン</t>
    </rPh>
    <phoneticPr fontId="13"/>
  </si>
  <si>
    <t>原反品種コード</t>
    <rPh sb="0" eb="2">
      <t>ゲンタン</t>
    </rPh>
    <rPh sb="2" eb="4">
      <t>ヒンシュ</t>
    </rPh>
    <phoneticPr fontId="13"/>
  </si>
  <si>
    <t>seihin_hinshu_cd</t>
    <phoneticPr fontId="13"/>
  </si>
  <si>
    <t>製品原反マスタ</t>
    <rPh sb="0" eb="2">
      <t>セイヒン</t>
    </rPh>
    <rPh sb="2" eb="4">
      <t>ゲンタン</t>
    </rPh>
    <phoneticPr fontId="13"/>
  </si>
  <si>
    <t>m_seihin_gentan</t>
    <phoneticPr fontId="13"/>
  </si>
  <si>
    <t>3</t>
    <phoneticPr fontId="13"/>
  </si>
  <si>
    <t>gentan_hinshu_cd</t>
    <phoneticPr fontId="13"/>
  </si>
  <si>
    <t>saturday_flg</t>
    <phoneticPr fontId="13"/>
  </si>
  <si>
    <t>sunday_flg</t>
    <phoneticPr fontId="13"/>
  </si>
  <si>
    <t>一括カレンダーマスタ</t>
    <rPh sb="0" eb="2">
      <t>イッカツ</t>
    </rPh>
    <phoneticPr fontId="13"/>
  </si>
  <si>
    <t>m_bulk_calendar</t>
    <phoneticPr fontId="13"/>
  </si>
  <si>
    <t>日曜日フラグ</t>
    <rPh sb="0" eb="3">
      <t>ニチヨウヒ</t>
    </rPh>
    <phoneticPr fontId="13"/>
  </si>
  <si>
    <t>土曜日フラグ</t>
    <rPh sb="0" eb="3">
      <t>ドヨウビ</t>
    </rPh>
    <phoneticPr fontId="13"/>
  </si>
  <si>
    <t>m_bulk_holiday_calendar</t>
    <phoneticPr fontId="13"/>
  </si>
  <si>
    <t>一括祝祭日カレンダーマスタ</t>
    <rPh sb="0" eb="2">
      <t>イッカツ</t>
    </rPh>
    <phoneticPr fontId="13"/>
  </si>
  <si>
    <t>保管場所区分</t>
    <rPh sb="0" eb="4">
      <t>ホカンバショ</t>
    </rPh>
    <rPh sb="4" eb="6">
      <t>クブン</t>
    </rPh>
    <phoneticPr fontId="13"/>
  </si>
  <si>
    <t>積込場所フラグ</t>
    <rPh sb="0" eb="4">
      <t>ツミコミバショ</t>
    </rPh>
    <phoneticPr fontId="13"/>
  </si>
  <si>
    <t>利用者氏名</t>
    <rPh sb="3" eb="5">
      <t>シメイ</t>
    </rPh>
    <phoneticPr fontId="13"/>
  </si>
  <si>
    <t>hokan_basho_cd</t>
    <phoneticPr fontId="13"/>
  </si>
  <si>
    <t>hokan_basho_nm</t>
    <phoneticPr fontId="13"/>
  </si>
  <si>
    <t>hokan_basho_kbn</t>
    <phoneticPr fontId="13"/>
  </si>
  <si>
    <t>tsumikomi_basho_flg</t>
    <phoneticPr fontId="13"/>
  </si>
  <si>
    <t>0:有効 1:無効</t>
  </si>
  <si>
    <t>利用者略称</t>
    <rPh sb="0" eb="3">
      <t>リヨウシャ</t>
    </rPh>
    <rPh sb="3" eb="5">
      <t>リャクショウ</t>
    </rPh>
    <phoneticPr fontId="13"/>
  </si>
  <si>
    <t>この項目によりデータの世代管理を可能とする。通常、有効レコードで世代を管理する場合は削除フラグ＝０で登録するが、各データが廃止及び統合により不要と</t>
    <rPh sb="2" eb="4">
      <t>コウモク</t>
    </rPh>
    <rPh sb="11" eb="13">
      <t>セダイ</t>
    </rPh>
    <rPh sb="13" eb="15">
      <t>カンリ</t>
    </rPh>
    <rPh sb="16" eb="18">
      <t>カノウ</t>
    </rPh>
    <rPh sb="22" eb="24">
      <t>ツウジョウ</t>
    </rPh>
    <rPh sb="25" eb="27">
      <t>ユウコウ</t>
    </rPh>
    <rPh sb="32" eb="34">
      <t>セダイ</t>
    </rPh>
    <rPh sb="35" eb="37">
      <t>カンリ</t>
    </rPh>
    <rPh sb="39" eb="41">
      <t>バアイ</t>
    </rPh>
    <rPh sb="42" eb="44">
      <t>サクジョ</t>
    </rPh>
    <rPh sb="50" eb="52">
      <t>トウロク</t>
    </rPh>
    <rPh sb="56" eb="57">
      <t>カク</t>
    </rPh>
    <rPh sb="61" eb="63">
      <t>ハイシ</t>
    </rPh>
    <rPh sb="63" eb="64">
      <t>オヨ</t>
    </rPh>
    <rPh sb="65" eb="67">
      <t>トウゴウ</t>
    </rPh>
    <rPh sb="70" eb="72">
      <t>フヨウ</t>
    </rPh>
    <phoneticPr fontId="13"/>
  </si>
  <si>
    <t>なった場合は、無効となる改定年月日を削除フラグ＝１（無効）で登録することとする。</t>
    <rPh sb="3" eb="5">
      <t>バアイ</t>
    </rPh>
    <rPh sb="7" eb="9">
      <t>ムコウ</t>
    </rPh>
    <rPh sb="12" eb="17">
      <t>カイテイネンゲツヒ</t>
    </rPh>
    <rPh sb="18" eb="20">
      <t>サクジョ</t>
    </rPh>
    <rPh sb="26" eb="28">
      <t>ムコウ</t>
    </rPh>
    <rPh sb="30" eb="32">
      <t>トウロク</t>
    </rPh>
    <phoneticPr fontId="13"/>
  </si>
  <si>
    <t>削除フラグ</t>
    <rPh sb="0" eb="2">
      <t>サクジョ</t>
    </rPh>
    <phoneticPr fontId="13"/>
  </si>
  <si>
    <t>有効</t>
    <rPh sb="0" eb="2">
      <t>ユウコウ</t>
    </rPh>
    <phoneticPr fontId="13"/>
  </si>
  <si>
    <t>無効</t>
    <rPh sb="0" eb="2">
      <t>ムコウ</t>
    </rPh>
    <phoneticPr fontId="13"/>
  </si>
  <si>
    <t>取得したデータの削除フラグにより、有効か無効かを判断する。（無効の場合、対象データが存在しない扱いとする）</t>
    <rPh sb="0" eb="2">
      <t>シュトク</t>
    </rPh>
    <rPh sb="8" eb="10">
      <t>サクジョ</t>
    </rPh>
    <rPh sb="17" eb="19">
      <t>ユウコウ</t>
    </rPh>
    <rPh sb="20" eb="22">
      <t>ムコウ</t>
    </rPh>
    <rPh sb="24" eb="26">
      <t>ハンダン</t>
    </rPh>
    <rPh sb="30" eb="32">
      <t>ムコウ</t>
    </rPh>
    <rPh sb="33" eb="35">
      <t>バアイ</t>
    </rPh>
    <rPh sb="36" eb="38">
      <t>タイショウ</t>
    </rPh>
    <rPh sb="42" eb="44">
      <t>ソンザイ</t>
    </rPh>
    <rPh sb="47" eb="48">
      <t>アツカ</t>
    </rPh>
    <phoneticPr fontId="13"/>
  </si>
  <si>
    <t>2022/01/01に社名変更により、社名変更前（01/01前）にデータ登録</t>
    <rPh sb="11" eb="13">
      <t>シャメイ</t>
    </rPh>
    <rPh sb="13" eb="15">
      <t>ヘンコウ</t>
    </rPh>
    <rPh sb="19" eb="21">
      <t>シャメイ</t>
    </rPh>
    <rPh sb="21" eb="23">
      <t>ヘンコウ</t>
    </rPh>
    <rPh sb="23" eb="24">
      <t>マエ</t>
    </rPh>
    <rPh sb="30" eb="31">
      <t>マエ</t>
    </rPh>
    <rPh sb="36" eb="38">
      <t>トウロク</t>
    </rPh>
    <phoneticPr fontId="13"/>
  </si>
  <si>
    <t>2022/11/01に不要となり、不要前（11/01前）に無効データ登録</t>
    <rPh sb="11" eb="13">
      <t>フヨウ</t>
    </rPh>
    <rPh sb="17" eb="19">
      <t>フヨウ</t>
    </rPh>
    <rPh sb="19" eb="20">
      <t>マエ</t>
    </rPh>
    <rPh sb="26" eb="27">
      <t>マエ</t>
    </rPh>
    <rPh sb="29" eb="31">
      <t>ムコウ</t>
    </rPh>
    <rPh sb="34" eb="36">
      <t>トウロク</t>
    </rPh>
    <phoneticPr fontId="13"/>
  </si>
  <si>
    <t>世代３</t>
    <rPh sb="0" eb="2">
      <t>セダイ</t>
    </rPh>
    <phoneticPr fontId="13"/>
  </si>
  <si>
    <t>2022/11/11</t>
    <phoneticPr fontId="13"/>
  </si>
  <si>
    <t>データなし</t>
    <phoneticPr fontId="13"/>
  </si>
  <si>
    <t>keihi_cd</t>
    <phoneticPr fontId="13"/>
  </si>
  <si>
    <t>物理項目ID</t>
    <rPh sb="0" eb="2">
      <t>ブツリ</t>
    </rPh>
    <rPh sb="2" eb="4">
      <t>コウモク</t>
    </rPh>
    <phoneticPr fontId="13"/>
  </si>
  <si>
    <t>変更区分</t>
    <rPh sb="0" eb="2">
      <t>ヘンコウ</t>
    </rPh>
    <rPh sb="2" eb="4">
      <t>クブン</t>
    </rPh>
    <phoneticPr fontId="42"/>
  </si>
  <si>
    <t>https://tomari.org/main/java/hebon.html</t>
    <phoneticPr fontId="42"/>
  </si>
  <si>
    <t>変更</t>
    <rPh sb="0" eb="2">
      <t>ヘンコウ</t>
    </rPh>
    <phoneticPr fontId="42"/>
  </si>
  <si>
    <t>hokan_basho_kbn</t>
    <phoneticPr fontId="42"/>
  </si>
  <si>
    <r>
      <t>tax_</t>
    </r>
    <r>
      <rPr>
        <sz val="11"/>
        <color rgb="FFFF0000"/>
        <rFont val="游ゴシック"/>
        <family val="3"/>
        <charset val="128"/>
        <scheme val="minor"/>
      </rPr>
      <t>calc</t>
    </r>
    <r>
      <rPr>
        <sz val="10"/>
        <color theme="1"/>
        <rFont val="Meiryo UI"/>
        <family val="2"/>
        <charset val="128"/>
      </rPr>
      <t>_kbn</t>
    </r>
    <phoneticPr fontId="42"/>
  </si>
  <si>
    <t>積込場所フラグ</t>
    <rPh sb="0" eb="2">
      <t>ツミコミ</t>
    </rPh>
    <rPh sb="2" eb="4">
      <t>バショ</t>
    </rPh>
    <phoneticPr fontId="13"/>
  </si>
  <si>
    <t>tsumikomi_basho_flg</t>
    <phoneticPr fontId="42"/>
  </si>
  <si>
    <t>hinshu_daibunrui_nm</t>
    <phoneticPr fontId="42"/>
  </si>
  <si>
    <t>hinshu_chubunrui_nm</t>
    <phoneticPr fontId="42"/>
  </si>
  <si>
    <t>hinshu_daibunrui_cd</t>
    <phoneticPr fontId="42"/>
  </si>
  <si>
    <t>hinshu_chubunrui_cd</t>
    <phoneticPr fontId="42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</si>
  <si>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basho_cd</t>
    </r>
    <phoneticPr fontId="42"/>
  </si>
  <si>
    <r>
      <t>hokan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basho_nm</t>
    </r>
    <phoneticPr fontId="42"/>
  </si>
  <si>
    <r>
      <t>利用者</t>
    </r>
    <r>
      <rPr>
        <sz val="11"/>
        <color rgb="FFFF0000"/>
        <rFont val="游ゴシック"/>
        <family val="3"/>
        <charset val="128"/>
        <scheme val="minor"/>
      </rPr>
      <t>氏名</t>
    </r>
    <rPh sb="3" eb="5">
      <t>シメイ</t>
    </rPh>
    <phoneticPr fontId="13"/>
  </si>
  <si>
    <r>
      <t>利用者</t>
    </r>
    <r>
      <rPr>
        <sz val="11"/>
        <rFont val="游ゴシック"/>
        <family val="3"/>
        <charset val="128"/>
        <scheme val="minor"/>
      </rPr>
      <t>略称</t>
    </r>
    <rPh sb="3" eb="5">
      <t>リャクショウ</t>
    </rPh>
    <phoneticPr fontId="13"/>
  </si>
  <si>
    <r>
      <t>user_</t>
    </r>
    <r>
      <rPr>
        <sz val="10"/>
        <color theme="1"/>
        <rFont val="Meiryo UI"/>
        <family val="2"/>
        <charset val="128"/>
      </rPr>
      <t>short_</t>
    </r>
    <r>
      <rPr>
        <sz val="10"/>
        <color theme="1"/>
        <rFont val="Meiryo UI"/>
        <family val="2"/>
        <charset val="128"/>
      </rPr>
      <t>nm</t>
    </r>
    <phoneticPr fontId="42"/>
  </si>
  <si>
    <t>追加</t>
    <rPh sb="0" eb="2">
      <t>ツイカ</t>
    </rPh>
    <phoneticPr fontId="42"/>
  </si>
  <si>
    <t>genryo_nodo</t>
    <phoneticPr fontId="13"/>
  </si>
  <si>
    <t>添加情報</t>
    <rPh sb="0" eb="2">
      <t>テンカ</t>
    </rPh>
    <rPh sb="2" eb="4">
      <t>ジョウホウ</t>
    </rPh>
    <phoneticPr fontId="13"/>
  </si>
  <si>
    <t>tenka_joho</t>
    <phoneticPr fontId="13"/>
  </si>
  <si>
    <t>sonsi_shiyoryo</t>
    <phoneticPr fontId="13"/>
  </si>
  <si>
    <t>rikai_time</t>
    <phoneticPr fontId="42"/>
  </si>
  <si>
    <t>shiyo_kbn</t>
    <phoneticPr fontId="13"/>
  </si>
  <si>
    <r>
      <t>kokei_haigo</t>
    </r>
    <r>
      <rPr>
        <sz val="11"/>
        <color rgb="FFFF0000"/>
        <rFont val="游ゴシック"/>
        <family val="3"/>
        <charset val="128"/>
        <scheme val="minor"/>
      </rPr>
      <t>_</t>
    </r>
    <r>
      <rPr>
        <sz val="10"/>
        <color theme="1"/>
        <rFont val="Meiryo UI"/>
        <family val="2"/>
        <charset val="128"/>
      </rPr>
      <t>hi</t>
    </r>
    <phoneticPr fontId="13"/>
  </si>
  <si>
    <t>pallet</t>
    <phoneticPr fontId="42"/>
  </si>
  <si>
    <t>パレット№</t>
    <phoneticPr fontId="13"/>
  </si>
  <si>
    <t>pallet_no</t>
    <phoneticPr fontId="42"/>
  </si>
  <si>
    <t>disp_siireuriage_auth_flg</t>
    <phoneticPr fontId="42"/>
  </si>
  <si>
    <t>貼り合せ数</t>
  </si>
  <si>
    <t>CW品表示フラグ</t>
  </si>
  <si>
    <t>CW品表示内容</t>
  </si>
  <si>
    <t>MIX品表示フラグ</t>
    <phoneticPr fontId="42"/>
  </si>
  <si>
    <t>MIX品表示内容</t>
    <phoneticPr fontId="42"/>
  </si>
  <si>
    <t>セッションタイムアウト</t>
  </si>
  <si>
    <t>指示確認日</t>
    <rPh sb="0" eb="5">
      <t>シジカクニンビ</t>
    </rPh>
    <phoneticPr fontId="13"/>
  </si>
  <si>
    <t>shiji_kakunin_date</t>
  </si>
  <si>
    <t>[半製品]製品番号</t>
    <rPh sb="1" eb="4">
      <t>ハンセイヒン</t>
    </rPh>
    <rPh sb="5" eb="9">
      <t>セイヒンバンゴウ</t>
    </rPh>
    <phoneticPr fontId="13"/>
  </si>
  <si>
    <t>han_seihin_no</t>
  </si>
  <si>
    <t>[半製品]品種コード</t>
    <rPh sb="1" eb="4">
      <t>ハンセイヒン</t>
    </rPh>
    <rPh sb="5" eb="7">
      <t>ヒンシュ</t>
    </rPh>
    <phoneticPr fontId="13"/>
  </si>
  <si>
    <t>han_seihin_hinshu_cd</t>
  </si>
  <si>
    <t>[半製品]品名</t>
    <rPh sb="1" eb="4">
      <t>ハンセイヒン</t>
    </rPh>
    <rPh sb="5" eb="7">
      <t>ヒンメイ</t>
    </rPh>
    <phoneticPr fontId="13"/>
  </si>
  <si>
    <t>han_seihin_hinmei</t>
  </si>
  <si>
    <t>丁取№</t>
  </si>
  <si>
    <t>chodori_no</t>
  </si>
  <si>
    <t>開始日時予定</t>
  </si>
  <si>
    <t>start_yotei_datetime</t>
  </si>
  <si>
    <t>終了日時予定</t>
  </si>
  <si>
    <t>end_yotei_datetime</t>
  </si>
  <si>
    <t>丁取数</t>
  </si>
  <si>
    <t>chodori_su</t>
    <phoneticPr fontId="13"/>
  </si>
  <si>
    <t>卸数</t>
  </si>
  <si>
    <t>oroshi_su</t>
    <phoneticPr fontId="13"/>
  </si>
  <si>
    <t>本数予定</t>
    <rPh sb="0" eb="2">
      <t>ホンスウ</t>
    </rPh>
    <phoneticPr fontId="13"/>
  </si>
  <si>
    <t>honsu_yotei</t>
  </si>
  <si>
    <t>本数最低</t>
    <rPh sb="0" eb="2">
      <t>ホンスウ</t>
    </rPh>
    <phoneticPr fontId="13"/>
  </si>
  <si>
    <t>honsu_saitei</t>
  </si>
  <si>
    <t>計画表出力日</t>
  </si>
  <si>
    <t>keikakuhyo_output_date</t>
  </si>
  <si>
    <t>日産量</t>
    <rPh sb="0" eb="2">
      <t>ニッサン</t>
    </rPh>
    <rPh sb="2" eb="3">
      <t>リョウ</t>
    </rPh>
    <phoneticPr fontId="13"/>
  </si>
  <si>
    <t>nissan_ryo</t>
  </si>
  <si>
    <t>生産出荷</t>
    <rPh sb="0" eb="4">
      <t>セイサンシュッカ</t>
    </rPh>
    <phoneticPr fontId="13"/>
  </si>
  <si>
    <t>seisan_shuka</t>
  </si>
  <si>
    <t>注意事項</t>
    <rPh sb="0" eb="4">
      <t>チュウイジコウ</t>
    </rPh>
    <phoneticPr fontId="13"/>
  </si>
  <si>
    <t>chui_jiko</t>
  </si>
  <si>
    <t>スリッター</t>
    <phoneticPr fontId="42"/>
  </si>
  <si>
    <t>slitter</t>
    <phoneticPr fontId="42"/>
  </si>
  <si>
    <t>パッケージ数</t>
    <rPh sb="5" eb="6">
      <t>スウ</t>
    </rPh>
    <phoneticPr fontId="40"/>
  </si>
  <si>
    <t>package_su</t>
    <phoneticPr fontId="42"/>
  </si>
  <si>
    <t>内袋入数</t>
    <rPh sb="0" eb="4">
      <t>ウチブクロイリスウ</t>
    </rPh>
    <phoneticPr fontId="40"/>
  </si>
  <si>
    <t>uchi_bukuro_irisu</t>
  </si>
  <si>
    <t>入数</t>
    <rPh sb="0" eb="2">
      <t>イリスウ</t>
    </rPh>
    <phoneticPr fontId="40"/>
  </si>
  <si>
    <t>irisu</t>
  </si>
  <si>
    <t>パレット積載数</t>
    <rPh sb="4" eb="7">
      <t>セキサイスウ</t>
    </rPh>
    <phoneticPr fontId="40"/>
  </si>
  <si>
    <t>pallet_sekisai_su</t>
    <phoneticPr fontId="42"/>
  </si>
  <si>
    <t>作業者コード</t>
    <phoneticPr fontId="42"/>
  </si>
  <si>
    <t>sagyosha_cd</t>
    <phoneticPr fontId="42"/>
  </si>
  <si>
    <t>依頼日</t>
    <phoneticPr fontId="42"/>
  </si>
  <si>
    <t>irai_date</t>
    <phoneticPr fontId="42"/>
  </si>
  <si>
    <t>納期日</t>
    <rPh sb="0" eb="3">
      <t>ノウキビ</t>
    </rPh>
    <phoneticPr fontId="40"/>
  </si>
  <si>
    <t>nohin_date</t>
    <phoneticPr fontId="42"/>
  </si>
  <si>
    <t>生産予定日</t>
    <rPh sb="0" eb="5">
      <t>セイサンヨテイビ</t>
    </rPh>
    <phoneticPr fontId="40"/>
  </si>
  <si>
    <t>seisan_yotei_date</t>
    <phoneticPr fontId="42"/>
  </si>
  <si>
    <t>単位</t>
    <rPh sb="0" eb="2">
      <t>タンイ</t>
    </rPh>
    <phoneticPr fontId="40"/>
  </si>
  <si>
    <t>unit</t>
    <phoneticPr fontId="42"/>
  </si>
  <si>
    <t>１包装当たり</t>
    <rPh sb="1" eb="3">
      <t>ホウソウ</t>
    </rPh>
    <rPh sb="3" eb="4">
      <t>ア</t>
    </rPh>
    <phoneticPr fontId="40"/>
  </si>
  <si>
    <t>hoso_atari</t>
    <phoneticPr fontId="42"/>
  </si>
  <si>
    <t>本数</t>
    <rPh sb="0" eb="2">
      <t>ホンスウ</t>
    </rPh>
    <phoneticPr fontId="40"/>
  </si>
  <si>
    <t>honsu</t>
  </si>
  <si>
    <t>[原反]製品番号</t>
    <rPh sb="1" eb="3">
      <t>ゲンタン</t>
    </rPh>
    <rPh sb="4" eb="8">
      <t>セイヒンバンゴウ</t>
    </rPh>
    <phoneticPr fontId="40"/>
  </si>
  <si>
    <t>gentan_seihin_no</t>
  </si>
  <si>
    <t>[原反]品種コード</t>
    <rPh sb="4" eb="6">
      <t>ヒンシュ</t>
    </rPh>
    <phoneticPr fontId="40"/>
  </si>
  <si>
    <t>gentan_hinshu_cd</t>
  </si>
  <si>
    <t>[原反]品名</t>
    <rPh sb="4" eb="6">
      <t>ヒンメイ</t>
    </rPh>
    <phoneticPr fontId="40"/>
  </si>
  <si>
    <t>gentan_hinmei</t>
  </si>
  <si>
    <t>[原反]坪量</t>
    <rPh sb="4" eb="5">
      <t>ツボ</t>
    </rPh>
    <rPh sb="5" eb="6">
      <t>リョウ</t>
    </rPh>
    <phoneticPr fontId="40"/>
  </si>
  <si>
    <t>gentan_paper_weight</t>
  </si>
  <si>
    <t>[原反]幅</t>
    <rPh sb="4" eb="5">
      <t>ハバ</t>
    </rPh>
    <phoneticPr fontId="40"/>
  </si>
  <si>
    <t>[原反]長さ</t>
    <rPh sb="4" eb="5">
      <t>ナガ</t>
    </rPh>
    <phoneticPr fontId="40"/>
  </si>
  <si>
    <t>gentan_length</t>
  </si>
  <si>
    <t>[原反]本数</t>
    <rPh sb="1" eb="3">
      <t>ゲンタン</t>
    </rPh>
    <rPh sb="4" eb="6">
      <t>ホンスウ</t>
    </rPh>
    <phoneticPr fontId="40"/>
  </si>
  <si>
    <t>gentan_honsu</t>
  </si>
  <si>
    <t>[原反]備考</t>
    <rPh sb="1" eb="3">
      <t>ゲンタン</t>
    </rPh>
    <rPh sb="4" eb="6">
      <t>ビコウ</t>
    </rPh>
    <phoneticPr fontId="40"/>
  </si>
  <si>
    <t>gentan_biko</t>
    <phoneticPr fontId="42"/>
  </si>
  <si>
    <t>紙管</t>
    <rPh sb="0" eb="2">
      <t>シカン</t>
    </rPh>
    <phoneticPr fontId="40"/>
  </si>
  <si>
    <t>shikan</t>
    <phoneticPr fontId="42"/>
  </si>
  <si>
    <t>製品ロット№</t>
    <rPh sb="0" eb="2">
      <t>セイヒン</t>
    </rPh>
    <phoneticPr fontId="40"/>
  </si>
  <si>
    <t>seihin_lot_no</t>
    <phoneticPr fontId="42"/>
  </si>
  <si>
    <t>分子</t>
    <rPh sb="0" eb="2">
      <t>ブンシ</t>
    </rPh>
    <phoneticPr fontId="13"/>
  </si>
  <si>
    <t>bunshi</t>
  </si>
  <si>
    <t>分母</t>
    <rPh sb="0" eb="2">
      <t>ブンボ</t>
    </rPh>
    <phoneticPr fontId="13"/>
  </si>
  <si>
    <t>bunbo</t>
  </si>
  <si>
    <t>原反本数</t>
    <rPh sb="0" eb="4">
      <t>ゲンタンホンスウ</t>
    </rPh>
    <phoneticPr fontId="21"/>
  </si>
  <si>
    <t>使用日</t>
    <rPh sb="0" eb="3">
      <t>シヨウビ</t>
    </rPh>
    <phoneticPr fontId="37"/>
  </si>
  <si>
    <t>shiyo_date</t>
    <phoneticPr fontId="42"/>
  </si>
  <si>
    <t>作業者</t>
    <rPh sb="0" eb="3">
      <t>サギョウシャ</t>
    </rPh>
    <phoneticPr fontId="37"/>
  </si>
  <si>
    <t>sagyosha</t>
    <phoneticPr fontId="42"/>
  </si>
  <si>
    <t>申し送り事項</t>
    <rPh sb="0" eb="1">
      <t>モウ</t>
    </rPh>
    <rPh sb="2" eb="3">
      <t>オク</t>
    </rPh>
    <rPh sb="4" eb="6">
      <t>ジコウ</t>
    </rPh>
    <phoneticPr fontId="37"/>
  </si>
  <si>
    <t>moshiokuri_jiko</t>
    <phoneticPr fontId="42"/>
  </si>
  <si>
    <t>一覧SEQ</t>
  </si>
  <si>
    <t>ichiran_seq</t>
  </si>
  <si>
    <t>投入回数</t>
  </si>
  <si>
    <t>tonyu_kaisu</t>
  </si>
  <si>
    <t>朝番</t>
    <rPh sb="0" eb="2">
      <t>アサバン</t>
    </rPh>
    <phoneticPr fontId="13"/>
  </si>
  <si>
    <t>asaban</t>
  </si>
  <si>
    <t>中番</t>
    <rPh sb="0" eb="2">
      <t>チュウバン</t>
    </rPh>
    <phoneticPr fontId="13"/>
  </si>
  <si>
    <t>nakaban</t>
  </si>
  <si>
    <t>夜番</t>
    <rPh sb="0" eb="2">
      <t>ヨルバン</t>
    </rPh>
    <phoneticPr fontId="13"/>
  </si>
  <si>
    <t>yoban</t>
  </si>
  <si>
    <t>回数</t>
    <rPh sb="0" eb="2">
      <t>カイスウ</t>
    </rPh>
    <phoneticPr fontId="36"/>
  </si>
  <si>
    <t>kaisu</t>
  </si>
  <si>
    <t>調合顔料名</t>
    <rPh sb="0" eb="2">
      <t>チョウゴウ</t>
    </rPh>
    <rPh sb="2" eb="5">
      <t>ガンリョウメイ</t>
    </rPh>
    <phoneticPr fontId="42"/>
  </si>
  <si>
    <t>chogo_ganryo_nm</t>
  </si>
  <si>
    <t>顔料コード</t>
    <rPh sb="0" eb="2">
      <t>ガンリョウ</t>
    </rPh>
    <phoneticPr fontId="42"/>
  </si>
  <si>
    <t>ganryo_cd</t>
  </si>
  <si>
    <t>顔料名</t>
    <rPh sb="0" eb="3">
      <t>ガンリョウメイ</t>
    </rPh>
    <phoneticPr fontId="42"/>
  </si>
  <si>
    <t>ganryo_nm</t>
  </si>
  <si>
    <t>配合比</t>
    <rPh sb="0" eb="2">
      <t>ハイゴウ</t>
    </rPh>
    <rPh sb="2" eb="3">
      <t>ヒ</t>
    </rPh>
    <phoneticPr fontId="42"/>
  </si>
  <si>
    <t>haigo_hi</t>
  </si>
  <si>
    <t>投入量</t>
    <rPh sb="0" eb="3">
      <t>トウニュウリョウ</t>
    </rPh>
    <phoneticPr fontId="42"/>
  </si>
  <si>
    <t>tonyu_ryo</t>
  </si>
  <si>
    <t>パルプ配合区分</t>
    <phoneticPr fontId="13"/>
  </si>
  <si>
    <t>pulp_haigo_kbn</t>
    <phoneticPr fontId="13"/>
  </si>
  <si>
    <t>個数　整数</t>
    <rPh sb="0" eb="2">
      <t>コスウ</t>
    </rPh>
    <rPh sb="3" eb="5">
      <t>セイスウ</t>
    </rPh>
    <phoneticPr fontId="42"/>
  </si>
  <si>
    <t>kosu_seisu</t>
  </si>
  <si>
    <t>個数　分子</t>
    <rPh sb="0" eb="2">
      <t>コスウ</t>
    </rPh>
    <rPh sb="3" eb="5">
      <t>ブンシ</t>
    </rPh>
    <phoneticPr fontId="42"/>
  </si>
  <si>
    <t>kosu_bunshi</t>
  </si>
  <si>
    <t>個数　分母</t>
    <rPh sb="0" eb="2">
      <t>コスウ</t>
    </rPh>
    <rPh sb="3" eb="5">
      <t>ブンボ</t>
    </rPh>
    <phoneticPr fontId="42"/>
  </si>
  <si>
    <t>kosu_bunbo</t>
  </si>
  <si>
    <t>配合</t>
    <rPh sb="0" eb="2">
      <t>ハイゴウ</t>
    </rPh>
    <phoneticPr fontId="42"/>
  </si>
  <si>
    <t>haigo</t>
  </si>
  <si>
    <t>開始日時</t>
    <rPh sb="0" eb="4">
      <t>カイシニチジ</t>
    </rPh>
    <phoneticPr fontId="13"/>
  </si>
  <si>
    <t>start_datetime</t>
    <phoneticPr fontId="13"/>
  </si>
  <si>
    <t>加工実績日</t>
    <rPh sb="0" eb="2">
      <t>カコウ</t>
    </rPh>
    <rPh sb="2" eb="4">
      <t>ジッセキ</t>
    </rPh>
    <rPh sb="4" eb="5">
      <t>ヒ</t>
    </rPh>
    <phoneticPr fontId="13"/>
  </si>
  <si>
    <t>kako_jisseki_date</t>
  </si>
  <si>
    <t>加工作業者</t>
    <rPh sb="0" eb="2">
      <t>カコウ</t>
    </rPh>
    <rPh sb="2" eb="4">
      <t>サギョウ</t>
    </rPh>
    <rPh sb="4" eb="5">
      <t>シャ</t>
    </rPh>
    <phoneticPr fontId="13"/>
  </si>
  <si>
    <t>kako_sagyosha</t>
  </si>
  <si>
    <t>仕上実績日</t>
    <rPh sb="0" eb="4">
      <t>シアゲジッセキ</t>
    </rPh>
    <rPh sb="4" eb="5">
      <t>ヒ</t>
    </rPh>
    <phoneticPr fontId="13"/>
  </si>
  <si>
    <t>shiage_jisseki_date</t>
  </si>
  <si>
    <t>仕上作業者</t>
    <rPh sb="0" eb="2">
      <t>シアゲ</t>
    </rPh>
    <rPh sb="2" eb="4">
      <t>サギョウ</t>
    </rPh>
    <rPh sb="4" eb="5">
      <t>シャ</t>
    </rPh>
    <phoneticPr fontId="13"/>
  </si>
  <si>
    <t>shiage_sagyosha</t>
  </si>
  <si>
    <t>枠№</t>
    <rPh sb="0" eb="1">
      <t>ワク</t>
    </rPh>
    <phoneticPr fontId="13"/>
  </si>
  <si>
    <t>waku_no</t>
  </si>
  <si>
    <t>抄紙実績日時</t>
    <rPh sb="0" eb="5">
      <t>ショウシジッセキビ</t>
    </rPh>
    <rPh sb="5" eb="6">
      <t>ジ</t>
    </rPh>
    <phoneticPr fontId="36"/>
  </si>
  <si>
    <t>shoshi_jisseki_datetime</t>
  </si>
  <si>
    <t>終了日時</t>
    <rPh sb="0" eb="2">
      <t>シュウリョウ</t>
    </rPh>
    <rPh sb="2" eb="3">
      <t>ヒ</t>
    </rPh>
    <rPh sb="3" eb="4">
      <t>ジ</t>
    </rPh>
    <phoneticPr fontId="36"/>
  </si>
  <si>
    <t>end_datetime</t>
    <phoneticPr fontId="13"/>
  </si>
  <si>
    <t>抄紙区分</t>
    <rPh sb="0" eb="2">
      <t>ショウシ</t>
    </rPh>
    <rPh sb="2" eb="4">
      <t>クブン</t>
    </rPh>
    <phoneticPr fontId="36"/>
  </si>
  <si>
    <t>shoshi_kbn</t>
  </si>
  <si>
    <t>定坪量</t>
    <rPh sb="0" eb="1">
      <t>テイ</t>
    </rPh>
    <rPh sb="1" eb="2">
      <t>ツボ</t>
    </rPh>
    <rPh sb="2" eb="3">
      <t>リョウ</t>
    </rPh>
    <phoneticPr fontId="36"/>
  </si>
  <si>
    <t>tei_paper_weight</t>
  </si>
  <si>
    <t>実坪量</t>
    <rPh sb="0" eb="1">
      <t>ジツ</t>
    </rPh>
    <rPh sb="1" eb="2">
      <t>ツボ</t>
    </rPh>
    <rPh sb="2" eb="3">
      <t>リョウ</t>
    </rPh>
    <phoneticPr fontId="36"/>
  </si>
  <si>
    <t>jitsu_paper_weight</t>
  </si>
  <si>
    <t>抄幅</t>
  </si>
  <si>
    <t>paper_width</t>
  </si>
  <si>
    <t>抄造</t>
    <phoneticPr fontId="42"/>
  </si>
  <si>
    <t>paper_making</t>
  </si>
  <si>
    <t>原紙分類</t>
    <rPh sb="0" eb="2">
      <t>ゲンシ</t>
    </rPh>
    <rPh sb="2" eb="4">
      <t>ブンルイ</t>
    </rPh>
    <phoneticPr fontId="36"/>
  </si>
  <si>
    <t>genshi_bunrui</t>
  </si>
  <si>
    <t>原因詳細</t>
    <rPh sb="0" eb="4">
      <t>ゲンインショウサイ</t>
    </rPh>
    <phoneticPr fontId="36"/>
  </si>
  <si>
    <t>genin_shosai</t>
  </si>
  <si>
    <t>仕上区分</t>
    <rPh sb="0" eb="2">
      <t>シアゲ</t>
    </rPh>
    <rPh sb="2" eb="4">
      <t>クブン</t>
    </rPh>
    <phoneticPr fontId="13"/>
  </si>
  <si>
    <t>shiage_kbn</t>
  </si>
  <si>
    <t>ジョイント回数</t>
    <rPh sb="5" eb="7">
      <t>カイスウ</t>
    </rPh>
    <phoneticPr fontId="13"/>
  </si>
  <si>
    <t>joint_kaisu</t>
    <phoneticPr fontId="13"/>
  </si>
  <si>
    <t>継目</t>
    <rPh sb="0" eb="2">
      <t>ツギメ</t>
    </rPh>
    <phoneticPr fontId="13"/>
  </si>
  <si>
    <t>tsugime</t>
  </si>
  <si>
    <t>実量</t>
    <rPh sb="0" eb="1">
      <t>ジツ</t>
    </rPh>
    <rPh sb="1" eb="2">
      <t>リョウ</t>
    </rPh>
    <phoneticPr fontId="13"/>
  </si>
  <si>
    <t>jitsu_ryo</t>
  </si>
  <si>
    <t>巻径</t>
  </si>
  <si>
    <t>makikei</t>
  </si>
  <si>
    <t>仕上明細変更フラグ</t>
    <rPh sb="0" eb="4">
      <t>シアゲメイサイ</t>
    </rPh>
    <rPh sb="4" eb="6">
      <t>ヘンコウ</t>
    </rPh>
    <phoneticPr fontId="13"/>
  </si>
  <si>
    <t>shiage_meisai_henko_flg</t>
  </si>
  <si>
    <t>枠№使用ｍ</t>
    <rPh sb="0" eb="1">
      <t>ワク</t>
    </rPh>
    <rPh sb="2" eb="4">
      <t>シヨウ</t>
    </rPh>
    <phoneticPr fontId="46"/>
  </si>
  <si>
    <t>waku_no_shiyo</t>
    <phoneticPr fontId="42"/>
  </si>
  <si>
    <t>枠№使用残ｍ</t>
    <rPh sb="0" eb="1">
      <t>ワク</t>
    </rPh>
    <rPh sb="2" eb="4">
      <t>シヨウ</t>
    </rPh>
    <rPh sb="4" eb="5">
      <t>ザン</t>
    </rPh>
    <phoneticPr fontId="46"/>
  </si>
  <si>
    <t>waku_no_shiyo_zan</t>
    <phoneticPr fontId="42"/>
  </si>
  <si>
    <t>加工実績日時</t>
    <rPh sb="0" eb="6">
      <t>カコウジッセキニチジ</t>
    </rPh>
    <phoneticPr fontId="38"/>
  </si>
  <si>
    <t>kako_jisseki_datetime</t>
    <phoneticPr fontId="42"/>
  </si>
  <si>
    <t>合否</t>
    <rPh sb="0" eb="2">
      <t>ゴウヒ</t>
    </rPh>
    <phoneticPr fontId="46"/>
  </si>
  <si>
    <t>gohi</t>
    <phoneticPr fontId="42"/>
  </si>
  <si>
    <t>加工区分</t>
    <rPh sb="0" eb="4">
      <t>カコウクブン</t>
    </rPh>
    <phoneticPr fontId="46"/>
  </si>
  <si>
    <t>kako_kbn</t>
    <phoneticPr fontId="42"/>
  </si>
  <si>
    <t>[原反1]№</t>
  </si>
  <si>
    <t>gentan1_no</t>
    <phoneticPr fontId="42"/>
  </si>
  <si>
    <t>[原反1]製品ロット№</t>
    <rPh sb="5" eb="7">
      <t>セイヒン</t>
    </rPh>
    <phoneticPr fontId="46"/>
  </si>
  <si>
    <t>gentan1_seihin_lot_no</t>
    <phoneticPr fontId="42"/>
  </si>
  <si>
    <t>[原反1]銘柄</t>
    <rPh sb="5" eb="7">
      <t>メイガラ</t>
    </rPh>
    <phoneticPr fontId="46"/>
  </si>
  <si>
    <t>gentan1_hinshu_cd</t>
    <phoneticPr fontId="42"/>
  </si>
  <si>
    <t>[原反1]坪量</t>
    <rPh sb="5" eb="7">
      <t>ツボリョウ</t>
    </rPh>
    <phoneticPr fontId="46"/>
  </si>
  <si>
    <t>gentan1_paper_weight</t>
    <phoneticPr fontId="42"/>
  </si>
  <si>
    <t>[原反1]幅</t>
    <rPh sb="5" eb="6">
      <t>ハバ</t>
    </rPh>
    <phoneticPr fontId="46"/>
  </si>
  <si>
    <t>gentan1_width</t>
    <phoneticPr fontId="42"/>
  </si>
  <si>
    <t>[原反1]長さ</t>
    <rPh sb="5" eb="6">
      <t>ナガ</t>
    </rPh>
    <phoneticPr fontId="46"/>
  </si>
  <si>
    <t>gentan1_length</t>
    <phoneticPr fontId="42"/>
  </si>
  <si>
    <t>[原反1]使用残ｍ</t>
    <rPh sb="1" eb="3">
      <t>ゲンタン</t>
    </rPh>
    <rPh sb="5" eb="7">
      <t>シヨウ</t>
    </rPh>
    <rPh sb="7" eb="8">
      <t>ザン</t>
    </rPh>
    <phoneticPr fontId="46"/>
  </si>
  <si>
    <t>gentan1_shiyo_zan</t>
    <phoneticPr fontId="42"/>
  </si>
  <si>
    <t>[原反1]継続</t>
    <rPh sb="1" eb="3">
      <t>ゲンタン</t>
    </rPh>
    <rPh sb="5" eb="7">
      <t>ケイゾク</t>
    </rPh>
    <phoneticPr fontId="46"/>
  </si>
  <si>
    <t>gentan1_kezoku</t>
    <phoneticPr fontId="42"/>
  </si>
  <si>
    <t>[原反1]備考</t>
    <rPh sb="1" eb="3">
      <t>ゲンタン</t>
    </rPh>
    <rPh sb="5" eb="7">
      <t>ビコウ</t>
    </rPh>
    <phoneticPr fontId="46"/>
  </si>
  <si>
    <t>gentan1_biko</t>
    <phoneticPr fontId="42"/>
  </si>
  <si>
    <t>[原反2]№</t>
  </si>
  <si>
    <t>gentan2_no</t>
    <phoneticPr fontId="42"/>
  </si>
  <si>
    <t>[原反2]製品ロット№</t>
    <rPh sb="5" eb="7">
      <t>セイヒン</t>
    </rPh>
    <phoneticPr fontId="46"/>
  </si>
  <si>
    <t>gentan2_seihin_lot_no</t>
    <phoneticPr fontId="42"/>
  </si>
  <si>
    <t>[原反2]銘柄</t>
    <rPh sb="5" eb="7">
      <t>メイガラ</t>
    </rPh>
    <phoneticPr fontId="46"/>
  </si>
  <si>
    <t>gentan2_hinshu_cd</t>
    <phoneticPr fontId="42"/>
  </si>
  <si>
    <t>[原反2]坪量</t>
    <rPh sb="5" eb="7">
      <t>ツボリョウ</t>
    </rPh>
    <phoneticPr fontId="46"/>
  </si>
  <si>
    <t>gentan2_paper_weight</t>
    <phoneticPr fontId="42"/>
  </si>
  <si>
    <t>[原反2]幅</t>
    <rPh sb="5" eb="6">
      <t>ハバ</t>
    </rPh>
    <phoneticPr fontId="46"/>
  </si>
  <si>
    <t>gentan2_width</t>
    <phoneticPr fontId="42"/>
  </si>
  <si>
    <t>[原反2]長さ</t>
    <rPh sb="5" eb="6">
      <t>ナガ</t>
    </rPh>
    <phoneticPr fontId="46"/>
  </si>
  <si>
    <t>gentan2_length</t>
    <phoneticPr fontId="42"/>
  </si>
  <si>
    <t>[原反2]使用残ｍ</t>
    <rPh sb="1" eb="3">
      <t>ゲンタン</t>
    </rPh>
    <rPh sb="5" eb="7">
      <t>シヨウ</t>
    </rPh>
    <rPh sb="7" eb="8">
      <t>ザン</t>
    </rPh>
    <phoneticPr fontId="46"/>
  </si>
  <si>
    <t>gentan2_shiyo_zan</t>
    <phoneticPr fontId="42"/>
  </si>
  <si>
    <t>[原反2]継続</t>
    <rPh sb="1" eb="3">
      <t>ゲンタン</t>
    </rPh>
    <rPh sb="5" eb="7">
      <t>ケイゾク</t>
    </rPh>
    <phoneticPr fontId="46"/>
  </si>
  <si>
    <t>gentan2_kezoku</t>
    <phoneticPr fontId="42"/>
  </si>
  <si>
    <t>[原反2]備考</t>
    <rPh sb="5" eb="7">
      <t>ビコウ</t>
    </rPh>
    <phoneticPr fontId="46"/>
  </si>
  <si>
    <t>gentan2_biko</t>
    <phoneticPr fontId="42"/>
  </si>
  <si>
    <t>[原反3]№</t>
  </si>
  <si>
    <t>gentan3_no</t>
  </si>
  <si>
    <t>[原反3]製品ロット№</t>
    <rPh sb="5" eb="7">
      <t>セイヒン</t>
    </rPh>
    <phoneticPr fontId="46"/>
  </si>
  <si>
    <t>gentan3_seihin_lot_no</t>
    <phoneticPr fontId="13"/>
  </si>
  <si>
    <t>[原反3]銘柄</t>
    <rPh sb="5" eb="7">
      <t>メイガラ</t>
    </rPh>
    <phoneticPr fontId="46"/>
  </si>
  <si>
    <t>gentan3_hinshu_cd</t>
  </si>
  <si>
    <t>[原反3]坪量</t>
    <rPh sb="5" eb="7">
      <t>ツボリョウ</t>
    </rPh>
    <phoneticPr fontId="46"/>
  </si>
  <si>
    <t>gentan3_paper_weight</t>
  </si>
  <si>
    <t>[原反3]幅</t>
    <rPh sb="5" eb="6">
      <t>ハバ</t>
    </rPh>
    <phoneticPr fontId="46"/>
  </si>
  <si>
    <t>gentan3_width</t>
  </si>
  <si>
    <t>[原反3]長さ</t>
    <rPh sb="5" eb="6">
      <t>ナガ</t>
    </rPh>
    <phoneticPr fontId="46"/>
  </si>
  <si>
    <t>gentan3_length</t>
  </si>
  <si>
    <t>[原反3]使用残ｍ</t>
    <rPh sb="1" eb="3">
      <t>ゲンタン</t>
    </rPh>
    <rPh sb="5" eb="7">
      <t>シヨウ</t>
    </rPh>
    <phoneticPr fontId="46"/>
  </si>
  <si>
    <t>gentan3_shiyo_zan</t>
  </si>
  <si>
    <t>[原反3]継続</t>
    <rPh sb="1" eb="3">
      <t>ゲンタン</t>
    </rPh>
    <rPh sb="5" eb="7">
      <t>ケイゾク</t>
    </rPh>
    <phoneticPr fontId="46"/>
  </si>
  <si>
    <t>gentan3_kezoku</t>
  </si>
  <si>
    <t>[原反3]備考</t>
    <rPh sb="5" eb="7">
      <t>ビコウ</t>
    </rPh>
    <phoneticPr fontId="46"/>
  </si>
  <si>
    <t>gentan3_biko</t>
  </si>
  <si>
    <t>実績SEQ</t>
    <rPh sb="0" eb="2">
      <t>ジッセキ</t>
    </rPh>
    <phoneticPr fontId="13"/>
  </si>
  <si>
    <t>jisseki_seq</t>
    <phoneticPr fontId="13"/>
  </si>
  <si>
    <t>使用枠№</t>
    <rPh sb="0" eb="2">
      <t>シヨウ</t>
    </rPh>
    <rPh sb="2" eb="4">
      <t>ワクナンバー</t>
    </rPh>
    <phoneticPr fontId="13"/>
  </si>
  <si>
    <t>shiyo_waku_no</t>
  </si>
  <si>
    <t>使用製品ロット№</t>
    <rPh sb="0" eb="2">
      <t>シヨウ</t>
    </rPh>
    <rPh sb="2" eb="4">
      <t>セイヒン</t>
    </rPh>
    <phoneticPr fontId="13"/>
  </si>
  <si>
    <t>shiyo_seihin_lot_no</t>
  </si>
  <si>
    <t>使用ｍ</t>
    <rPh sb="0" eb="2">
      <t>シヨウ</t>
    </rPh>
    <phoneticPr fontId="13"/>
  </si>
  <si>
    <t>shiyo</t>
  </si>
  <si>
    <t>製品フラグ</t>
    <rPh sb="0" eb="2">
      <t>セイヒン</t>
    </rPh>
    <phoneticPr fontId="13"/>
  </si>
  <si>
    <t>seihin_flg</t>
  </si>
  <si>
    <t>含浸率</t>
    <rPh sb="0" eb="2">
      <t>ガンシン</t>
    </rPh>
    <rPh sb="2" eb="3">
      <t>リツ</t>
    </rPh>
    <phoneticPr fontId="14"/>
  </si>
  <si>
    <t>ganshin_ritsu</t>
  </si>
  <si>
    <t>ライン速度</t>
    <rPh sb="3" eb="5">
      <t>ソクド</t>
    </rPh>
    <phoneticPr fontId="14"/>
  </si>
  <si>
    <t>line_sokudo</t>
    <phoneticPr fontId="13"/>
  </si>
  <si>
    <t>欠点数</t>
    <rPh sb="0" eb="3">
      <t>ケッテンスウ</t>
    </rPh>
    <phoneticPr fontId="14"/>
  </si>
  <si>
    <t>ketten_su</t>
  </si>
  <si>
    <t>合否コメント</t>
    <rPh sb="0" eb="2">
      <t>ゴウヒ</t>
    </rPh>
    <phoneticPr fontId="14"/>
  </si>
  <si>
    <t>gohi_comment</t>
    <phoneticPr fontId="13"/>
  </si>
  <si>
    <t>残ｍ</t>
    <rPh sb="0" eb="1">
      <t>ザン</t>
    </rPh>
    <phoneticPr fontId="46"/>
  </si>
  <si>
    <t>zan</t>
    <phoneticPr fontId="42"/>
  </si>
  <si>
    <t>成型実績日</t>
    <rPh sb="0" eb="2">
      <t>セイケイ</t>
    </rPh>
    <rPh sb="2" eb="4">
      <t>ジッセキ</t>
    </rPh>
    <rPh sb="4" eb="5">
      <t>ヒ</t>
    </rPh>
    <phoneticPr fontId="46"/>
  </si>
  <si>
    <t>seikei_jisseki_date</t>
    <phoneticPr fontId="42"/>
  </si>
  <si>
    <t>成型作業者</t>
    <rPh sb="0" eb="2">
      <t>セイケイ</t>
    </rPh>
    <rPh sb="2" eb="4">
      <t>サギョウ</t>
    </rPh>
    <rPh sb="4" eb="5">
      <t>シャ</t>
    </rPh>
    <phoneticPr fontId="46"/>
  </si>
  <si>
    <t>seikei_sagyosha</t>
    <phoneticPr fontId="42"/>
  </si>
  <si>
    <t>包装実績日</t>
    <rPh sb="0" eb="2">
      <t>ホウソウ</t>
    </rPh>
    <rPh sb="2" eb="4">
      <t>ジッセキ</t>
    </rPh>
    <rPh sb="4" eb="5">
      <t>ヒ</t>
    </rPh>
    <phoneticPr fontId="46"/>
  </si>
  <si>
    <t>hoso_jisseki_date</t>
    <phoneticPr fontId="42"/>
  </si>
  <si>
    <t>包装作業者</t>
    <rPh sb="0" eb="2">
      <t>ホウソウ</t>
    </rPh>
    <rPh sb="2" eb="4">
      <t>サギョウ</t>
    </rPh>
    <rPh sb="4" eb="5">
      <t>シャ</t>
    </rPh>
    <phoneticPr fontId="46"/>
  </si>
  <si>
    <t>hoso_sagyosha</t>
    <phoneticPr fontId="42"/>
  </si>
  <si>
    <t>作業開始日時</t>
    <rPh sb="0" eb="6">
      <t>サギョウカイシニチジ</t>
    </rPh>
    <phoneticPr fontId="46"/>
  </si>
  <si>
    <t>sagyo_start_datetime</t>
    <phoneticPr fontId="42"/>
  </si>
  <si>
    <t>休憩時間</t>
    <rPh sb="0" eb="4">
      <t>キュウケイジカン</t>
    </rPh>
    <phoneticPr fontId="46"/>
  </si>
  <si>
    <t>kyukei_time</t>
    <phoneticPr fontId="13"/>
  </si>
  <si>
    <t>内訳</t>
    <rPh sb="0" eb="2">
      <t>ウチワケ</t>
    </rPh>
    <phoneticPr fontId="46"/>
  </si>
  <si>
    <t>uchiwake</t>
    <phoneticPr fontId="42"/>
  </si>
  <si>
    <t>稼働情報</t>
    <rPh sb="0" eb="4">
      <t>カドウジョウホウ</t>
    </rPh>
    <phoneticPr fontId="46"/>
  </si>
  <si>
    <t>kado_joho</t>
    <phoneticPr fontId="42"/>
  </si>
  <si>
    <t>[原反]製品ロット№</t>
    <rPh sb="4" eb="6">
      <t>セイヒン</t>
    </rPh>
    <phoneticPr fontId="46"/>
  </si>
  <si>
    <t>gentan_seihin_lot_no</t>
  </si>
  <si>
    <t>マーキング</t>
  </si>
  <si>
    <t>marking</t>
    <phoneticPr fontId="42"/>
  </si>
  <si>
    <t>温度</t>
    <rPh sb="0" eb="2">
      <t>オンド</t>
    </rPh>
    <phoneticPr fontId="46"/>
  </si>
  <si>
    <t>ondo</t>
    <phoneticPr fontId="42"/>
  </si>
  <si>
    <t>湿度</t>
    <rPh sb="0" eb="2">
      <t>シツド</t>
    </rPh>
    <phoneticPr fontId="46"/>
  </si>
  <si>
    <t>shitsudo</t>
    <phoneticPr fontId="42"/>
  </si>
  <si>
    <t>shot</t>
  </si>
  <si>
    <t>shot</t>
    <phoneticPr fontId="42"/>
  </si>
  <si>
    <t>ロット№印字順</t>
    <rPh sb="4" eb="7">
      <t>インジジュン</t>
    </rPh>
    <phoneticPr fontId="13"/>
  </si>
  <si>
    <t>lot_no_injijun</t>
  </si>
  <si>
    <t>包装機カウンタ</t>
    <rPh sb="0" eb="3">
      <t>ホウソウキ</t>
    </rPh>
    <phoneticPr fontId="13"/>
  </si>
  <si>
    <t>hosoki_counter</t>
  </si>
  <si>
    <t>使用フィルム長</t>
    <rPh sb="0" eb="2">
      <t>シヨウ</t>
    </rPh>
    <rPh sb="6" eb="7">
      <t>チョウ</t>
    </rPh>
    <phoneticPr fontId="13"/>
  </si>
  <si>
    <t>shiyo_film_cho</t>
  </si>
  <si>
    <t>完了日時</t>
    <rPh sb="0" eb="4">
      <t>カンリョウニチジ</t>
    </rPh>
    <phoneticPr fontId="13"/>
  </si>
  <si>
    <t>kanryo_datetime</t>
  </si>
  <si>
    <t>状態</t>
    <rPh sb="0" eb="2">
      <t>ジョウタイ</t>
    </rPh>
    <phoneticPr fontId="13"/>
  </si>
  <si>
    <t>jotai</t>
  </si>
  <si>
    <t>生産ケース数</t>
    <rPh sb="0" eb="2">
      <t>セイサン</t>
    </rPh>
    <rPh sb="5" eb="6">
      <t>スウ</t>
    </rPh>
    <phoneticPr fontId="13"/>
  </si>
  <si>
    <t>seisan_case_su</t>
  </si>
  <si>
    <t>仕掛入数</t>
    <rPh sb="0" eb="2">
      <t>シカカリ</t>
    </rPh>
    <rPh sb="2" eb="4">
      <t>イリスウ</t>
    </rPh>
    <phoneticPr fontId="13"/>
  </si>
  <si>
    <t>shikakari_irisu</t>
  </si>
  <si>
    <t>使用ケース数</t>
    <rPh sb="0" eb="2">
      <t>シヨウ</t>
    </rPh>
    <rPh sb="5" eb="6">
      <t>スウ</t>
    </rPh>
    <phoneticPr fontId="13"/>
  </si>
  <si>
    <t>shiyo_case_su</t>
  </si>
  <si>
    <t>使用端数</t>
    <rPh sb="0" eb="2">
      <t>シヨウ</t>
    </rPh>
    <rPh sb="2" eb="4">
      <t>ハスウ</t>
    </rPh>
    <phoneticPr fontId="13"/>
  </si>
  <si>
    <t>shiyo_hasu</t>
  </si>
  <si>
    <t>使用数</t>
    <rPh sb="0" eb="3">
      <t>シヨウスウ</t>
    </rPh>
    <phoneticPr fontId="13"/>
  </si>
  <si>
    <t>shiyo_su</t>
  </si>
  <si>
    <t>作業実施区分</t>
    <rPh sb="0" eb="6">
      <t>サギョウジッシクブン</t>
    </rPh>
    <phoneticPr fontId="13"/>
  </si>
  <si>
    <t>sagyo_jisshi_kbn</t>
  </si>
  <si>
    <t>指導員</t>
    <rPh sb="0" eb="3">
      <t>シドウイン</t>
    </rPh>
    <phoneticPr fontId="13"/>
  </si>
  <si>
    <t>shidoin</t>
  </si>
  <si>
    <t>作業者人数</t>
    <rPh sb="0" eb="5">
      <t>サギョウシャニンズウ</t>
    </rPh>
    <phoneticPr fontId="13"/>
  </si>
  <si>
    <t>sagyosha_ninzu</t>
  </si>
  <si>
    <t>生産品備考</t>
    <rPh sb="0" eb="3">
      <t>セイサンヒン</t>
    </rPh>
    <rPh sb="3" eb="5">
      <t>ビコウ</t>
    </rPh>
    <phoneticPr fontId="13"/>
  </si>
  <si>
    <t>seisanhin_biko</t>
  </si>
  <si>
    <t>仕上パレット№</t>
    <rPh sb="0" eb="2">
      <t>シアゲ</t>
    </rPh>
    <phoneticPr fontId="13"/>
  </si>
  <si>
    <t>shiage_pallet_no</t>
    <phoneticPr fontId="13"/>
  </si>
  <si>
    <t>生産入数</t>
    <rPh sb="0" eb="4">
      <t>セイサンイリスウ</t>
    </rPh>
    <phoneticPr fontId="13"/>
  </si>
  <si>
    <t>seisan_irisu</t>
  </si>
  <si>
    <t>生産仕掛個数</t>
    <rPh sb="0" eb="6">
      <t>セイサンシカカリコスウ</t>
    </rPh>
    <phoneticPr fontId="13"/>
  </si>
  <si>
    <t>seisan_shikakari_kosu</t>
  </si>
  <si>
    <t>生産個数</t>
    <rPh sb="0" eb="2">
      <t>セイサン</t>
    </rPh>
    <rPh sb="2" eb="4">
      <t>コスウ</t>
    </rPh>
    <phoneticPr fontId="13"/>
  </si>
  <si>
    <t>seisan_kosu</t>
  </si>
  <si>
    <t>原反ロット№</t>
    <rPh sb="0" eb="2">
      <t>ゲンタン</t>
    </rPh>
    <phoneticPr fontId="13"/>
  </si>
  <si>
    <t>gentan_lot_no</t>
  </si>
  <si>
    <t>包装</t>
    <rPh sb="0" eb="2">
      <t>ホウソウ</t>
    </rPh>
    <phoneticPr fontId="38"/>
  </si>
  <si>
    <t>hoso</t>
    <phoneticPr fontId="42"/>
  </si>
  <si>
    <t>ラベル数</t>
    <rPh sb="3" eb="4">
      <t>スウ</t>
    </rPh>
    <phoneticPr fontId="46"/>
  </si>
  <si>
    <t>label_su</t>
    <phoneticPr fontId="42"/>
  </si>
  <si>
    <t>移動指示№</t>
    <rPh sb="0" eb="4">
      <t>イドウシジ</t>
    </rPh>
    <phoneticPr fontId="46"/>
  </si>
  <si>
    <t>ido_shiji_no</t>
    <phoneticPr fontId="42"/>
  </si>
  <si>
    <t>生産分類</t>
    <rPh sb="0" eb="2">
      <t>セイサン</t>
    </rPh>
    <rPh sb="2" eb="4">
      <t>ブンルイ</t>
    </rPh>
    <phoneticPr fontId="46"/>
  </si>
  <si>
    <t>seisan_bunrui</t>
    <phoneticPr fontId="42"/>
  </si>
  <si>
    <t>移動分類</t>
    <rPh sb="0" eb="4">
      <t>イドウブンルイ</t>
    </rPh>
    <phoneticPr fontId="46"/>
  </si>
  <si>
    <t>ido_bunrui</t>
    <phoneticPr fontId="42"/>
  </si>
  <si>
    <t>コード分類</t>
    <rPh sb="3" eb="5">
      <t>ブンルイ</t>
    </rPh>
    <phoneticPr fontId="46"/>
  </si>
  <si>
    <t>code_bunrui</t>
    <phoneticPr fontId="42"/>
  </si>
  <si>
    <t>移動先保管場所コード</t>
    <rPh sb="0" eb="3">
      <t>イドウサキ</t>
    </rPh>
    <rPh sb="3" eb="7">
      <t>ホカンバショ</t>
    </rPh>
    <phoneticPr fontId="46"/>
  </si>
  <si>
    <t>idosaki_hokan_basho_cd</t>
  </si>
  <si>
    <t>移動先保管場所名称</t>
    <rPh sb="0" eb="2">
      <t>イドウ</t>
    </rPh>
    <rPh sb="2" eb="3">
      <t>サキ</t>
    </rPh>
    <rPh sb="3" eb="5">
      <t>ホカン</t>
    </rPh>
    <rPh sb="5" eb="7">
      <t>バショ</t>
    </rPh>
    <rPh sb="7" eb="9">
      <t>メイショウ</t>
    </rPh>
    <phoneticPr fontId="46"/>
  </si>
  <si>
    <t>idosaki_hokan_basho_nm</t>
  </si>
  <si>
    <t>ロット指定区分</t>
    <rPh sb="3" eb="5">
      <t>シテイ</t>
    </rPh>
    <rPh sb="5" eb="7">
      <t>クブン</t>
    </rPh>
    <phoneticPr fontId="46"/>
  </si>
  <si>
    <t>lot_shitei_kbn</t>
    <phoneticPr fontId="42"/>
  </si>
  <si>
    <t>移動予定日</t>
    <rPh sb="0" eb="2">
      <t>イドウ</t>
    </rPh>
    <rPh sb="2" eb="4">
      <t>ヨテイ</t>
    </rPh>
    <rPh sb="4" eb="5">
      <t>ビ</t>
    </rPh>
    <phoneticPr fontId="46"/>
  </si>
  <si>
    <t>ido_yotei_date</t>
    <phoneticPr fontId="42"/>
  </si>
  <si>
    <t>移動完了日付</t>
    <rPh sb="0" eb="4">
      <t>イドウカンリョウ</t>
    </rPh>
    <rPh sb="4" eb="6">
      <t>ヒヅケ</t>
    </rPh>
    <phoneticPr fontId="46"/>
  </si>
  <si>
    <t>ido_kanryo_date</t>
    <phoneticPr fontId="42"/>
  </si>
  <si>
    <t>依頼者コード</t>
    <rPh sb="0" eb="3">
      <t>イライシャ</t>
    </rPh>
    <phoneticPr fontId="46"/>
  </si>
  <si>
    <t>iraisha_cd</t>
    <phoneticPr fontId="42"/>
  </si>
  <si>
    <t>依頼者名</t>
    <rPh sb="0" eb="3">
      <t>イライシャ</t>
    </rPh>
    <rPh sb="3" eb="4">
      <t>メイ</t>
    </rPh>
    <phoneticPr fontId="46"/>
  </si>
  <si>
    <t>iraisha_nm</t>
    <phoneticPr fontId="42"/>
  </si>
  <si>
    <t>運搬業者コード</t>
    <rPh sb="0" eb="4">
      <t>ウンパンギョウシャ</t>
    </rPh>
    <phoneticPr fontId="46"/>
  </si>
  <si>
    <t>unpan_gyosha_cd</t>
    <phoneticPr fontId="42"/>
  </si>
  <si>
    <t>運搬業者名</t>
    <rPh sb="4" eb="5">
      <t>メイ</t>
    </rPh>
    <phoneticPr fontId="46"/>
  </si>
  <si>
    <t>unpan_gyosha_nm</t>
    <phoneticPr fontId="42"/>
  </si>
  <si>
    <t>運搬業者担当者名</t>
    <rPh sb="0" eb="2">
      <t>ウンパン</t>
    </rPh>
    <rPh sb="2" eb="4">
      <t>ギョウシャ</t>
    </rPh>
    <rPh sb="4" eb="8">
      <t>タントウシャメイ</t>
    </rPh>
    <phoneticPr fontId="46"/>
  </si>
  <si>
    <t>unpan_gyosha_tantosha_nm</t>
    <phoneticPr fontId="42"/>
  </si>
  <si>
    <t>移動先業者コード</t>
    <rPh sb="0" eb="3">
      <t>イドウサキ</t>
    </rPh>
    <rPh sb="3" eb="5">
      <t>ギョウシャ</t>
    </rPh>
    <phoneticPr fontId="46"/>
  </si>
  <si>
    <t>idosaki_gyosha_cd</t>
    <phoneticPr fontId="42"/>
  </si>
  <si>
    <t>移動先業者名</t>
    <rPh sb="0" eb="3">
      <t>イドウサキ</t>
    </rPh>
    <rPh sb="3" eb="5">
      <t>ギョウシャ</t>
    </rPh>
    <rPh sb="5" eb="6">
      <t>メイ</t>
    </rPh>
    <phoneticPr fontId="46"/>
  </si>
  <si>
    <t>idosaki_gyosha_nm</t>
    <phoneticPr fontId="42"/>
  </si>
  <si>
    <t>移動先担当者名</t>
    <rPh sb="0" eb="3">
      <t>イドウサキ</t>
    </rPh>
    <rPh sb="3" eb="7">
      <t>タントウシャメイ</t>
    </rPh>
    <phoneticPr fontId="46"/>
  </si>
  <si>
    <t>idosaki_tantosha_nm</t>
    <phoneticPr fontId="42"/>
  </si>
  <si>
    <t>移動指示明細№</t>
    <rPh sb="0" eb="6">
      <t>イドウシジメイサイ</t>
    </rPh>
    <phoneticPr fontId="13"/>
  </si>
  <si>
    <t>ido_shiji_meisai_no</t>
  </si>
  <si>
    <t>指定ロットフラグ</t>
    <phoneticPr fontId="13"/>
  </si>
  <si>
    <t>shitei_lot_flg</t>
    <phoneticPr fontId="13"/>
  </si>
  <si>
    <t>移動元保管場所コード</t>
    <rPh sb="0" eb="3">
      <t>イドウモト</t>
    </rPh>
    <rPh sb="3" eb="5">
      <t>ホカン</t>
    </rPh>
    <rPh sb="5" eb="7">
      <t>バショ</t>
    </rPh>
    <phoneticPr fontId="13"/>
  </si>
  <si>
    <t>idomoto_hokan_basho_cd</t>
    <phoneticPr fontId="13"/>
  </si>
  <si>
    <t>移動元保管場所名称</t>
    <rPh sb="0" eb="3">
      <t>イドウモト</t>
    </rPh>
    <rPh sb="3" eb="5">
      <t>ホカン</t>
    </rPh>
    <rPh sb="5" eb="7">
      <t>バショ</t>
    </rPh>
    <rPh sb="7" eb="9">
      <t>メイショウ</t>
    </rPh>
    <phoneticPr fontId="13"/>
  </si>
  <si>
    <t>idomoto_hokan_basho_nm</t>
    <phoneticPr fontId="13"/>
  </si>
  <si>
    <t>製品フルロット№</t>
    <rPh sb="0" eb="2">
      <t>セイヒン</t>
    </rPh>
    <phoneticPr fontId="13"/>
  </si>
  <si>
    <t>seihin_full_lot_no</t>
  </si>
  <si>
    <t>フルパレット№</t>
  </si>
  <si>
    <t>full_pallet_no</t>
  </si>
  <si>
    <t>連量</t>
    <rPh sb="0" eb="2">
      <t>レンリョウ</t>
    </rPh>
    <phoneticPr fontId="13"/>
  </si>
  <si>
    <t>renryo</t>
  </si>
  <si>
    <t>移動数</t>
    <rPh sb="0" eb="2">
      <t>イドウ</t>
    </rPh>
    <rPh sb="2" eb="3">
      <t>スウ</t>
    </rPh>
    <phoneticPr fontId="13"/>
  </si>
  <si>
    <t>ido_su</t>
  </si>
  <si>
    <t>移動実績№</t>
    <rPh sb="0" eb="2">
      <t>イドウ</t>
    </rPh>
    <rPh sb="2" eb="4">
      <t>ジッセキ</t>
    </rPh>
    <phoneticPr fontId="13"/>
  </si>
  <si>
    <t>ido_jisseki_no</t>
  </si>
  <si>
    <t>移動実施日</t>
    <rPh sb="0" eb="2">
      <t>イドウ</t>
    </rPh>
    <rPh sb="2" eb="4">
      <t>ジッシ</t>
    </rPh>
    <rPh sb="4" eb="5">
      <t>ヒ</t>
    </rPh>
    <phoneticPr fontId="13"/>
  </si>
  <si>
    <t>ido_jisshi_date</t>
  </si>
  <si>
    <t>ハンディエラーデータフラグ</t>
    <phoneticPr fontId="13"/>
  </si>
  <si>
    <t>handy_error_data_flg</t>
  </si>
  <si>
    <t>PC版登録フラグ</t>
    <rPh sb="2" eb="3">
      <t>バン</t>
    </rPh>
    <rPh sb="3" eb="5">
      <t>トウロク</t>
    </rPh>
    <phoneticPr fontId="13"/>
  </si>
  <si>
    <t>pc_ban_toroku_flg</t>
    <phoneticPr fontId="13"/>
  </si>
  <si>
    <t>引取指示№</t>
    <rPh sb="0" eb="2">
      <t>ヒキトリ</t>
    </rPh>
    <rPh sb="2" eb="4">
      <t>シジ</t>
    </rPh>
    <phoneticPr fontId="13"/>
  </si>
  <si>
    <t>hikitori_shiji_no</t>
  </si>
  <si>
    <t>外注加工業者コード</t>
  </si>
  <si>
    <t>gaichu_kako_gyosha_cd</t>
  </si>
  <si>
    <t>外注加工業者名</t>
  </si>
  <si>
    <t>gaichu_kako_gyosha_nm</t>
  </si>
  <si>
    <t>顧客名</t>
  </si>
  <si>
    <t>連数(R)</t>
    <rPh sb="0" eb="1">
      <t>レン</t>
    </rPh>
    <rPh sb="1" eb="2">
      <t>スウ</t>
    </rPh>
    <phoneticPr fontId="47"/>
  </si>
  <si>
    <t>rensu</t>
  </si>
  <si>
    <r>
      <rPr>
        <sz val="11"/>
        <color rgb="FFFF0000"/>
        <rFont val="游ゴシック"/>
        <family val="3"/>
        <charset val="128"/>
        <scheme val="minor"/>
      </rPr>
      <t>１</t>
    </r>
    <r>
      <rPr>
        <sz val="10"/>
        <color theme="1"/>
        <rFont val="Meiryo UI"/>
        <family val="2"/>
        <charset val="128"/>
      </rPr>
      <t>包の連数</t>
    </r>
    <rPh sb="1" eb="2">
      <t>ツツミ</t>
    </rPh>
    <rPh sb="3" eb="4">
      <t>レン</t>
    </rPh>
    <rPh sb="4" eb="5">
      <t>スウ</t>
    </rPh>
    <phoneticPr fontId="47"/>
  </si>
  <si>
    <r>
      <rPr>
        <sz val="11"/>
        <color rgb="FFFF0000"/>
        <rFont val="游ゴシック"/>
        <family val="3"/>
        <charset val="128"/>
        <scheme val="minor"/>
      </rPr>
      <t>hoso_</t>
    </r>
    <r>
      <rPr>
        <sz val="10"/>
        <color theme="1"/>
        <rFont val="Meiryo UI"/>
        <family val="2"/>
        <charset val="128"/>
      </rPr>
      <t>rensu</t>
    </r>
    <phoneticPr fontId="42"/>
  </si>
  <si>
    <t>納品数</t>
    <rPh sb="0" eb="3">
      <t>ノウヒンスウ</t>
    </rPh>
    <phoneticPr fontId="47"/>
  </si>
  <si>
    <t>nohin_su</t>
  </si>
  <si>
    <t>平判の折り方</t>
  </si>
  <si>
    <t>hiraban</t>
  </si>
  <si>
    <t>生産計画登録者</t>
    <rPh sb="0" eb="2">
      <t>セイサン</t>
    </rPh>
    <rPh sb="2" eb="4">
      <t>ケイカク</t>
    </rPh>
    <rPh sb="4" eb="7">
      <t>トウロクシャ</t>
    </rPh>
    <phoneticPr fontId="48"/>
  </si>
  <si>
    <t>seisan_keikaku_torokusha</t>
  </si>
  <si>
    <t>発行日</t>
    <rPh sb="0" eb="3">
      <t>ハッコウビヒ</t>
    </rPh>
    <phoneticPr fontId="49"/>
  </si>
  <si>
    <t>hakko_date</t>
  </si>
  <si>
    <t>引取先業者コード</t>
    <rPh sb="3" eb="5">
      <t>ギョウシャ</t>
    </rPh>
    <phoneticPr fontId="29"/>
  </si>
  <si>
    <t>hikitorisaki_gyosha_cd</t>
  </si>
  <si>
    <t>引取先業者名</t>
    <rPh sb="3" eb="5">
      <t>ギョウシャ</t>
    </rPh>
    <rPh sb="5" eb="6">
      <t>メイ</t>
    </rPh>
    <phoneticPr fontId="29"/>
  </si>
  <si>
    <t>hikitorisaki_gyosha_nm</t>
  </si>
  <si>
    <t>引取先担当者名</t>
    <rPh sb="3" eb="6">
      <t>タントウシャ</t>
    </rPh>
    <rPh sb="6" eb="7">
      <t>メイ</t>
    </rPh>
    <phoneticPr fontId="29"/>
  </si>
  <si>
    <t>hikitorisaki_tantosha_nm</t>
  </si>
  <si>
    <t>引取先件名</t>
    <rPh sb="3" eb="5">
      <t>ケンメイ</t>
    </rPh>
    <phoneticPr fontId="29"/>
  </si>
  <si>
    <t>hikitorisaki_kenmei</t>
  </si>
  <si>
    <t>引取日</t>
    <rPh sb="0" eb="2">
      <t>ヒキトリ</t>
    </rPh>
    <rPh sb="2" eb="3">
      <t>ヒ</t>
    </rPh>
    <phoneticPr fontId="49"/>
  </si>
  <si>
    <t>hikitori_date</t>
  </si>
  <si>
    <t>入庫場所コード</t>
    <rPh sb="0" eb="2">
      <t>ニュウコ</t>
    </rPh>
    <rPh sb="2" eb="4">
      <t>バショ</t>
    </rPh>
    <phoneticPr fontId="49"/>
  </si>
  <si>
    <t>nyuko_basho_cd</t>
  </si>
  <si>
    <t>入庫場所名</t>
    <rPh sb="0" eb="2">
      <t>ニュウコ</t>
    </rPh>
    <rPh sb="2" eb="4">
      <t>バショ</t>
    </rPh>
    <rPh sb="4" eb="5">
      <t>メイ</t>
    </rPh>
    <phoneticPr fontId="49"/>
  </si>
  <si>
    <t>nyuko_basho_nm</t>
  </si>
  <si>
    <t>運搬業者件名</t>
    <rPh sb="2" eb="4">
      <t>ギョウシャ</t>
    </rPh>
    <rPh sb="4" eb="6">
      <t>ケンメイ</t>
    </rPh>
    <phoneticPr fontId="49"/>
  </si>
  <si>
    <t>unpan_gyosha_kenmei</t>
  </si>
  <si>
    <t>入庫予定数</t>
    <rPh sb="0" eb="2">
      <t>ニュウコ</t>
    </rPh>
    <rPh sb="2" eb="4">
      <t>ヨテイ</t>
    </rPh>
    <rPh sb="4" eb="5">
      <t>スウ</t>
    </rPh>
    <phoneticPr fontId="49"/>
  </si>
  <si>
    <t>nyuko_yotei_su</t>
  </si>
  <si>
    <t>包装フラグ</t>
    <phoneticPr fontId="39"/>
  </si>
  <si>
    <t>hoso_flg</t>
    <phoneticPr fontId="39"/>
  </si>
  <si>
    <t>包装数</t>
    <phoneticPr fontId="39"/>
  </si>
  <si>
    <t>hoso_su</t>
    <phoneticPr fontId="39"/>
  </si>
  <si>
    <t>引取実績№</t>
    <rPh sb="0" eb="2">
      <t>ヒキトリ</t>
    </rPh>
    <rPh sb="2" eb="4">
      <t>ジッセキ</t>
    </rPh>
    <phoneticPr fontId="46"/>
  </si>
  <si>
    <t>hikitori_jisseki_no</t>
    <phoneticPr fontId="39"/>
  </si>
  <si>
    <t>入庫合計数</t>
    <rPh sb="0" eb="2">
      <t>ニュウコ</t>
    </rPh>
    <rPh sb="2" eb="5">
      <t>ゴウケイスウ</t>
    </rPh>
    <phoneticPr fontId="46"/>
  </si>
  <si>
    <t>nyuko_gokei_su</t>
    <phoneticPr fontId="39"/>
  </si>
  <si>
    <t>登録フラグ</t>
    <rPh sb="0" eb="2">
      <t>トウロク</t>
    </rPh>
    <phoneticPr fontId="46"/>
  </si>
  <si>
    <t>toroku_flg</t>
    <phoneticPr fontId="39"/>
  </si>
  <si>
    <t>入庫日</t>
    <rPh sb="0" eb="2">
      <t>ニュウコ</t>
    </rPh>
    <rPh sb="2" eb="3">
      <t>ビ</t>
    </rPh>
    <phoneticPr fontId="46"/>
  </si>
  <si>
    <t>nyuko_date</t>
    <phoneticPr fontId="39"/>
  </si>
  <si>
    <t>原反継目</t>
    <rPh sb="0" eb="2">
      <t>ゲンタン</t>
    </rPh>
    <rPh sb="2" eb="4">
      <t>ツギメ</t>
    </rPh>
    <phoneticPr fontId="13"/>
  </si>
  <si>
    <t>gentan_tsugime</t>
    <phoneticPr fontId="13"/>
  </si>
  <si>
    <t>断紙回数</t>
    <rPh sb="0" eb="2">
      <t>ダンシ</t>
    </rPh>
    <rPh sb="2" eb="4">
      <t>カイスウ</t>
    </rPh>
    <phoneticPr fontId="13"/>
  </si>
  <si>
    <t>danshi_kaisu</t>
    <phoneticPr fontId="13"/>
  </si>
  <si>
    <t>S/C巻</t>
    <rPh sb="3" eb="4">
      <t>マキ</t>
    </rPh>
    <phoneticPr fontId="13"/>
  </si>
  <si>
    <t>sc_maki</t>
    <phoneticPr fontId="13"/>
  </si>
  <si>
    <t>使用残ｍ</t>
    <phoneticPr fontId="42"/>
  </si>
  <si>
    <t>shiyo_zan</t>
  </si>
  <si>
    <t>tax_calc_kbn</t>
  </si>
  <si>
    <t>kokei_haigo_hi</t>
  </si>
  <si>
    <t>品種中分類名</t>
    <rPh sb="0" eb="2">
      <t>ヒンシュ</t>
    </rPh>
    <phoneticPr fontId="13"/>
  </si>
  <si>
    <t>user_short_nm</t>
  </si>
  <si>
    <t>開始時刻</t>
    <rPh sb="0" eb="2">
      <t>カイシ</t>
    </rPh>
    <rPh sb="2" eb="4">
      <t>ジコク</t>
    </rPh>
    <phoneticPr fontId="13"/>
  </si>
  <si>
    <t>終了時刻</t>
    <rPh sb="0" eb="2">
      <t>シュウリョウ</t>
    </rPh>
    <rPh sb="2" eb="4">
      <t>ジコク</t>
    </rPh>
    <phoneticPr fontId="13"/>
  </si>
  <si>
    <t>hokan_basho_cd</t>
  </si>
  <si>
    <t>コーヒーフィルタ</t>
    <phoneticPr fontId="13"/>
  </si>
  <si>
    <t>入数</t>
  </si>
  <si>
    <t>パレット積載数</t>
  </si>
  <si>
    <t>irisu</t>
    <phoneticPr fontId="13"/>
  </si>
  <si>
    <t>pallet_sekisai_su</t>
  </si>
  <si>
    <t>内袋入パック数</t>
    <phoneticPr fontId="13"/>
  </si>
  <si>
    <t>pakku_irisu</t>
    <phoneticPr fontId="13"/>
  </si>
  <si>
    <t>ケース入り内袋数</t>
    <phoneticPr fontId="13"/>
  </si>
  <si>
    <t>case_irisu</t>
    <phoneticPr fontId="13"/>
  </si>
  <si>
    <t>uchifukuro_pakku_su</t>
    <phoneticPr fontId="13"/>
  </si>
  <si>
    <t>case_uchifukuro_su</t>
    <phoneticPr fontId="13"/>
  </si>
  <si>
    <t>*</t>
    <phoneticPr fontId="14"/>
  </si>
  <si>
    <t>同報フラグ</t>
    <rPh sb="0" eb="2">
      <t>ドウホウ</t>
    </rPh>
    <phoneticPr fontId="13"/>
  </si>
  <si>
    <t>doho_flg</t>
    <phoneticPr fontId="13"/>
  </si>
  <si>
    <t>0:対象外 1:同報</t>
    <rPh sb="2" eb="5">
      <t>タイショウガイ</t>
    </rPh>
    <rPh sb="8" eb="10">
      <t>ドウホウ</t>
    </rPh>
    <phoneticPr fontId="13"/>
  </si>
  <si>
    <t>コーヒーフィルタ勤務B</t>
    <rPh sb="8" eb="10">
      <t>キンム</t>
    </rPh>
    <phoneticPr fontId="13"/>
  </si>
  <si>
    <t>cf_kinmu_b</t>
    <phoneticPr fontId="13"/>
  </si>
  <si>
    <t>cf_kinmu_b</t>
    <phoneticPr fontId="13"/>
  </si>
  <si>
    <t>コーヒーフィルタ勤務B開始時刻を設定</t>
    <rPh sb="11" eb="13">
      <t>カイシ</t>
    </rPh>
    <rPh sb="13" eb="15">
      <t>ジコク</t>
    </rPh>
    <rPh sb="16" eb="18">
      <t>セッテイ</t>
    </rPh>
    <phoneticPr fontId="13"/>
  </si>
  <si>
    <t>15:00-23:00勤務の場合、1　以外、0</t>
    <rPh sb="11" eb="13">
      <t>キンム</t>
    </rPh>
    <rPh sb="14" eb="16">
      <t>バアイ</t>
    </rPh>
    <rPh sb="19" eb="21">
      <t>イガイ</t>
    </rPh>
    <phoneticPr fontId="13"/>
  </si>
  <si>
    <t>23:00-07:00勤務の場合、1　以外、0</t>
    <rPh sb="11" eb="13">
      <t>キンム</t>
    </rPh>
    <rPh sb="14" eb="16">
      <t>バアイ</t>
    </rPh>
    <rPh sb="19" eb="21">
      <t>イガイ</t>
    </rPh>
    <phoneticPr fontId="13"/>
  </si>
  <si>
    <t>07:00-15:00勤務の場合、1　以外、0</t>
    <rPh sb="11" eb="13">
      <t>キンム</t>
    </rPh>
    <rPh sb="14" eb="16">
      <t>バアイ</t>
    </rPh>
    <rPh sb="19" eb="21">
      <t>イガイ</t>
    </rPh>
    <phoneticPr fontId="13"/>
  </si>
  <si>
    <t>shonin_order</t>
    <phoneticPr fontId="13"/>
  </si>
  <si>
    <t>shoninsha_cd</t>
    <phoneticPr fontId="13"/>
  </si>
  <si>
    <t>3</t>
    <phoneticPr fontId="13"/>
  </si>
  <si>
    <t>承認者コード</t>
    <rPh sb="0" eb="3">
      <t>ショウニンシャ</t>
    </rPh>
    <phoneticPr fontId="13"/>
  </si>
  <si>
    <t>変更・削除項目</t>
    <rPh sb="0" eb="2">
      <t>ヘンコウ</t>
    </rPh>
    <rPh sb="3" eb="5">
      <t>サクジョ</t>
    </rPh>
    <rPh sb="5" eb="7">
      <t>コウモク</t>
    </rPh>
    <phoneticPr fontId="42"/>
  </si>
  <si>
    <t>修正日</t>
    <rPh sb="0" eb="2">
      <t>シュウセイ</t>
    </rPh>
    <rPh sb="2" eb="3">
      <t>ヒ</t>
    </rPh>
    <phoneticPr fontId="42"/>
  </si>
  <si>
    <t>シート名</t>
    <rPh sb="3" eb="4">
      <t>メイ</t>
    </rPh>
    <phoneticPr fontId="13"/>
  </si>
  <si>
    <t>テーブル定義書（マスタ）　変更履歴</t>
    <rPh sb="4" eb="7">
      <t>テイギショ</t>
    </rPh>
    <rPh sb="13" eb="15">
      <t>ヘンコウ</t>
    </rPh>
    <rPh sb="15" eb="17">
      <t>リレキ</t>
    </rPh>
    <phoneticPr fontId="42"/>
  </si>
  <si>
    <t>エリアフラグ</t>
    <phoneticPr fontId="13"/>
  </si>
  <si>
    <t>area_flg</t>
    <phoneticPr fontId="13"/>
  </si>
  <si>
    <t>電話番号</t>
    <phoneticPr fontId="13"/>
  </si>
  <si>
    <t>用途</t>
    <rPh sb="0" eb="2">
      <t>ヨウト</t>
    </rPh>
    <phoneticPr fontId="42"/>
  </si>
  <si>
    <t>注文書出力で使用</t>
    <rPh sb="0" eb="3">
      <t>チュウモンショ</t>
    </rPh>
    <rPh sb="3" eb="5">
      <t>シュツリョク</t>
    </rPh>
    <rPh sb="6" eb="8">
      <t>シヨウ</t>
    </rPh>
    <phoneticPr fontId="13"/>
  </si>
  <si>
    <t>レート</t>
    <phoneticPr fontId="13"/>
  </si>
  <si>
    <t>rate</t>
    <phoneticPr fontId="13"/>
  </si>
  <si>
    <t>レートマスタ</t>
    <phoneticPr fontId="13"/>
  </si>
  <si>
    <t>m_rate</t>
    <phoneticPr fontId="13"/>
  </si>
  <si>
    <t>A</t>
    <phoneticPr fontId="13"/>
  </si>
  <si>
    <t>B</t>
    <phoneticPr fontId="13"/>
  </si>
  <si>
    <t>G</t>
    <phoneticPr fontId="13"/>
  </si>
  <si>
    <t>H</t>
    <phoneticPr fontId="13"/>
  </si>
  <si>
    <t>I</t>
    <phoneticPr fontId="13"/>
  </si>
  <si>
    <t>J</t>
    <phoneticPr fontId="13"/>
  </si>
  <si>
    <t>K</t>
    <phoneticPr fontId="13"/>
  </si>
  <si>
    <t>L</t>
    <phoneticPr fontId="13"/>
  </si>
  <si>
    <t>M</t>
    <phoneticPr fontId="13"/>
  </si>
  <si>
    <t>N</t>
    <phoneticPr fontId="13"/>
  </si>
  <si>
    <t>O</t>
    <phoneticPr fontId="13"/>
  </si>
  <si>
    <t>S</t>
    <phoneticPr fontId="13"/>
  </si>
  <si>
    <t>W</t>
    <phoneticPr fontId="13"/>
  </si>
  <si>
    <t>管理単位</t>
    <rPh sb="0" eb="2">
      <t>カンリ</t>
    </rPh>
    <rPh sb="2" eb="4">
      <t>タンイ</t>
    </rPh>
    <phoneticPr fontId="13"/>
  </si>
  <si>
    <t>番号識別名</t>
    <rPh sb="0" eb="2">
      <t>バンゴウ</t>
    </rPh>
    <rPh sb="2" eb="4">
      <t>シキベツ</t>
    </rPh>
    <rPh sb="4" eb="5">
      <t>メイ</t>
    </rPh>
    <phoneticPr fontId="13"/>
  </si>
  <si>
    <t>受注№（国内）</t>
    <rPh sb="0" eb="2">
      <t>ジュチュウ</t>
    </rPh>
    <rPh sb="4" eb="6">
      <t>コクナイ</t>
    </rPh>
    <phoneticPr fontId="13"/>
  </si>
  <si>
    <t>受注№（海外）</t>
    <rPh sb="0" eb="2">
      <t>ジュチュウ</t>
    </rPh>
    <rPh sb="4" eb="6">
      <t>カイガイ</t>
    </rPh>
    <phoneticPr fontId="13"/>
  </si>
  <si>
    <t>発注№</t>
    <rPh sb="0" eb="2">
      <t>ハッチュウ</t>
    </rPh>
    <phoneticPr fontId="13"/>
  </si>
  <si>
    <t>仕入№</t>
    <rPh sb="0" eb="2">
      <t>シイ</t>
    </rPh>
    <phoneticPr fontId="13"/>
  </si>
  <si>
    <t>出荷指示№（国内）</t>
    <rPh sb="0" eb="2">
      <t>シュッカ</t>
    </rPh>
    <rPh sb="2" eb="4">
      <t>シジ</t>
    </rPh>
    <rPh sb="6" eb="8">
      <t>コクナイ</t>
    </rPh>
    <phoneticPr fontId="13"/>
  </si>
  <si>
    <t>出荷実績№（国内）</t>
    <rPh sb="0" eb="2">
      <t>シュッカ</t>
    </rPh>
    <rPh sb="2" eb="4">
      <t>ジッセキ</t>
    </rPh>
    <phoneticPr fontId="13"/>
  </si>
  <si>
    <t>出荷指示№（海外）</t>
    <rPh sb="0" eb="2">
      <t>シュッカ</t>
    </rPh>
    <rPh sb="2" eb="4">
      <t>シジ</t>
    </rPh>
    <rPh sb="6" eb="8">
      <t>カイガイ</t>
    </rPh>
    <phoneticPr fontId="13"/>
  </si>
  <si>
    <t>出荷実績№（海外）</t>
    <rPh sb="0" eb="2">
      <t>シュッカ</t>
    </rPh>
    <rPh sb="2" eb="4">
      <t>ジッセキ</t>
    </rPh>
    <rPh sb="6" eb="8">
      <t>カイガイ</t>
    </rPh>
    <phoneticPr fontId="13"/>
  </si>
  <si>
    <t>在庫移動指示№</t>
    <rPh sb="0" eb="2">
      <t>ザイコ</t>
    </rPh>
    <rPh sb="2" eb="4">
      <t>イドウ</t>
    </rPh>
    <rPh sb="4" eb="6">
      <t>シジ</t>
    </rPh>
    <phoneticPr fontId="13"/>
  </si>
  <si>
    <t>在庫移動実績№</t>
    <rPh sb="0" eb="2">
      <t>ザイコ</t>
    </rPh>
    <rPh sb="2" eb="4">
      <t>イドウ</t>
    </rPh>
    <rPh sb="4" eb="6">
      <t>ジツセキ</t>
    </rPh>
    <phoneticPr fontId="13"/>
  </si>
  <si>
    <t>資材請求№</t>
    <rPh sb="0" eb="2">
      <t>シザイ</t>
    </rPh>
    <rPh sb="2" eb="4">
      <t>セイキュウ</t>
    </rPh>
    <phoneticPr fontId="13"/>
  </si>
  <si>
    <t>C１</t>
    <phoneticPr fontId="13"/>
  </si>
  <si>
    <t>C２</t>
  </si>
  <si>
    <t>C３</t>
  </si>
  <si>
    <t>C４</t>
  </si>
  <si>
    <t>C５</t>
  </si>
  <si>
    <t>C６</t>
  </si>
  <si>
    <t>C７</t>
  </si>
  <si>
    <t>C８</t>
  </si>
  <si>
    <t>枠№（抄紙）</t>
    <rPh sb="3" eb="5">
      <t>ショウシ</t>
    </rPh>
    <phoneticPr fontId="13"/>
  </si>
  <si>
    <t>枠№（熱加工）</t>
    <rPh sb="3" eb="6">
      <t>ネツカコウ</t>
    </rPh>
    <phoneticPr fontId="13"/>
  </si>
  <si>
    <t>帳票タイプ</t>
    <rPh sb="0" eb="2">
      <t>チョウヒョウ</t>
    </rPh>
    <phoneticPr fontId="13"/>
  </si>
  <si>
    <t>report_type</t>
    <phoneticPr fontId="13"/>
  </si>
  <si>
    <t>業者品種マスタ</t>
    <rPh sb="0" eb="2">
      <t>ギョウシャ</t>
    </rPh>
    <rPh sb="2" eb="4">
      <t>ヒンシュ</t>
    </rPh>
    <phoneticPr fontId="13"/>
  </si>
  <si>
    <t>帳票タイプ</t>
    <rPh sb="0" eb="2">
      <t>チョウヒョウ</t>
    </rPh>
    <phoneticPr fontId="13"/>
  </si>
  <si>
    <t>製品ラベル出力で使用</t>
    <rPh sb="0" eb="2">
      <t>セイヒン</t>
    </rPh>
    <rPh sb="5" eb="7">
      <t>シュツリョク</t>
    </rPh>
    <rPh sb="8" eb="10">
      <t>シヨウ</t>
    </rPh>
    <phoneticPr fontId="13"/>
  </si>
  <si>
    <t>report_type</t>
    <phoneticPr fontId="13"/>
  </si>
  <si>
    <t>用紙サイズ</t>
    <rPh sb="0" eb="2">
      <t>ヨウシ</t>
    </rPh>
    <phoneticPr fontId="13"/>
  </si>
  <si>
    <t>テンプレート</t>
    <phoneticPr fontId="13"/>
  </si>
  <si>
    <t>出力項目2</t>
    <rPh sb="0" eb="2">
      <t>シュツリョク</t>
    </rPh>
    <phoneticPr fontId="13"/>
  </si>
  <si>
    <t>出力項目3</t>
    <rPh sb="0" eb="2">
      <t>シュツリョク</t>
    </rPh>
    <phoneticPr fontId="13"/>
  </si>
  <si>
    <t>出力項目4</t>
    <rPh sb="0" eb="2">
      <t>シュツリョク</t>
    </rPh>
    <phoneticPr fontId="13"/>
  </si>
  <si>
    <t>出力項目5</t>
    <rPh sb="0" eb="2">
      <t>シュツリョク</t>
    </rPh>
    <phoneticPr fontId="13"/>
  </si>
  <si>
    <t>出力項目6</t>
    <rPh sb="0" eb="2">
      <t>シュツリョク</t>
    </rPh>
    <phoneticPr fontId="13"/>
  </si>
  <si>
    <t>出力項目7</t>
    <rPh sb="0" eb="2">
      <t>シュツリョク</t>
    </rPh>
    <phoneticPr fontId="13"/>
  </si>
  <si>
    <t>出力項目8</t>
    <rPh sb="0" eb="2">
      <t>シュツリョク</t>
    </rPh>
    <phoneticPr fontId="13"/>
  </si>
  <si>
    <t>出力項目9</t>
    <rPh sb="0" eb="2">
      <t>シュツリョク</t>
    </rPh>
    <phoneticPr fontId="13"/>
  </si>
  <si>
    <t>出力項目10</t>
    <rPh sb="0" eb="2">
      <t>シュツリョク</t>
    </rPh>
    <phoneticPr fontId="13"/>
  </si>
  <si>
    <t>出力項目11</t>
    <rPh sb="0" eb="2">
      <t>シュツリョク</t>
    </rPh>
    <phoneticPr fontId="13"/>
  </si>
  <si>
    <t>出力項目12</t>
    <rPh sb="0" eb="2">
      <t>シュツリョク</t>
    </rPh>
    <phoneticPr fontId="13"/>
  </si>
  <si>
    <t>出力項目13</t>
    <rPh sb="0" eb="2">
      <t>シュツリョク</t>
    </rPh>
    <phoneticPr fontId="13"/>
  </si>
  <si>
    <t>出力項目14</t>
    <rPh sb="0" eb="2">
      <t>シュツリョク</t>
    </rPh>
    <phoneticPr fontId="13"/>
  </si>
  <si>
    <t>出力項目15</t>
    <rPh sb="0" eb="2">
      <t>シュツリョク</t>
    </rPh>
    <phoneticPr fontId="13"/>
  </si>
  <si>
    <t>テンプレート項目名</t>
    <rPh sb="6" eb="9">
      <t>コウモクメイ</t>
    </rPh>
    <phoneticPr fontId="13"/>
  </si>
  <si>
    <t>report_size</t>
    <phoneticPr fontId="13"/>
  </si>
  <si>
    <t>color</t>
    <phoneticPr fontId="13"/>
  </si>
  <si>
    <t>picture_flg</t>
    <phoneticPr fontId="13"/>
  </si>
  <si>
    <t>画像フラグ</t>
    <rPh sb="0" eb="2">
      <t>ガゾウ</t>
    </rPh>
    <phoneticPr fontId="13"/>
  </si>
  <si>
    <t>template</t>
    <phoneticPr fontId="13"/>
  </si>
  <si>
    <t>出力対象フラグ1</t>
    <rPh sb="0" eb="2">
      <t>シュツリョク</t>
    </rPh>
    <rPh sb="2" eb="4">
      <t>タイショウ</t>
    </rPh>
    <phoneticPr fontId="13"/>
  </si>
  <si>
    <t>出力対象フラグ2</t>
    <rPh sb="0" eb="2">
      <t>シュツリョク</t>
    </rPh>
    <rPh sb="2" eb="4">
      <t>タイショウ</t>
    </rPh>
    <phoneticPr fontId="13"/>
  </si>
  <si>
    <t>出力対象フラグ3</t>
    <rPh sb="0" eb="2">
      <t>シュツリョク</t>
    </rPh>
    <rPh sb="2" eb="4">
      <t>タイショウ</t>
    </rPh>
    <phoneticPr fontId="13"/>
  </si>
  <si>
    <t>出力対象フラグ4</t>
    <rPh sb="0" eb="2">
      <t>シュツリョク</t>
    </rPh>
    <rPh sb="2" eb="4">
      <t>タイショウ</t>
    </rPh>
    <phoneticPr fontId="13"/>
  </si>
  <si>
    <t>出力対象フラグ5</t>
    <rPh sb="0" eb="2">
      <t>シュツリョク</t>
    </rPh>
    <rPh sb="2" eb="4">
      <t>タイショウ</t>
    </rPh>
    <phoneticPr fontId="13"/>
  </si>
  <si>
    <t>出力対象フラグ6</t>
    <rPh sb="0" eb="2">
      <t>シュツリョク</t>
    </rPh>
    <rPh sb="2" eb="4">
      <t>タイショウ</t>
    </rPh>
    <phoneticPr fontId="13"/>
  </si>
  <si>
    <t>出力対象フラグ7</t>
    <rPh sb="0" eb="2">
      <t>シュツリョク</t>
    </rPh>
    <rPh sb="2" eb="4">
      <t>タイショウ</t>
    </rPh>
    <phoneticPr fontId="13"/>
  </si>
  <si>
    <t>出力対象フラグ8</t>
    <rPh sb="0" eb="2">
      <t>シュツリョク</t>
    </rPh>
    <rPh sb="2" eb="4">
      <t>タイショウ</t>
    </rPh>
    <phoneticPr fontId="13"/>
  </si>
  <si>
    <t>出力対象フラグ9</t>
    <rPh sb="0" eb="2">
      <t>シュツリョク</t>
    </rPh>
    <rPh sb="2" eb="4">
      <t>タイショウ</t>
    </rPh>
    <phoneticPr fontId="13"/>
  </si>
  <si>
    <t>出力対象フラグ10</t>
    <rPh sb="0" eb="2">
      <t>シュツリョク</t>
    </rPh>
    <rPh sb="2" eb="4">
      <t>タイショウ</t>
    </rPh>
    <phoneticPr fontId="13"/>
  </si>
  <si>
    <t>出力対象フラグ11</t>
    <rPh sb="0" eb="2">
      <t>シュツリョク</t>
    </rPh>
    <rPh sb="2" eb="4">
      <t>タイショウ</t>
    </rPh>
    <phoneticPr fontId="13"/>
  </si>
  <si>
    <t>出力対象フラグ12</t>
    <rPh sb="0" eb="2">
      <t>シュツリョク</t>
    </rPh>
    <rPh sb="2" eb="4">
      <t>タイショウ</t>
    </rPh>
    <phoneticPr fontId="13"/>
  </si>
  <si>
    <t>出力対象フラグ13</t>
    <rPh sb="0" eb="2">
      <t>シュツリョク</t>
    </rPh>
    <rPh sb="2" eb="4">
      <t>タイショウ</t>
    </rPh>
    <phoneticPr fontId="13"/>
  </si>
  <si>
    <t>出力対象フラグ14</t>
    <rPh sb="0" eb="2">
      <t>シュツリョク</t>
    </rPh>
    <rPh sb="2" eb="4">
      <t>タイショウ</t>
    </rPh>
    <phoneticPr fontId="13"/>
  </si>
  <si>
    <t>出力対象フラグ15</t>
    <rPh sb="0" eb="2">
      <t>シュツリョク</t>
    </rPh>
    <rPh sb="2" eb="4">
      <t>タイショウ</t>
    </rPh>
    <phoneticPr fontId="13"/>
  </si>
  <si>
    <t>画像ファイル</t>
    <rPh sb="0" eb="2">
      <t>ガゾウ</t>
    </rPh>
    <phoneticPr fontId="13"/>
  </si>
  <si>
    <t>picture_file</t>
    <phoneticPr fontId="13"/>
  </si>
  <si>
    <t>品種略称</t>
    <rPh sb="0" eb="2">
      <t>ヒンシュ</t>
    </rPh>
    <rPh sb="2" eb="4">
      <t>リャクショウ</t>
    </rPh>
    <phoneticPr fontId="13"/>
  </si>
  <si>
    <t>坪量</t>
    <rPh sb="0" eb="2">
      <t>ツボリョウ</t>
    </rPh>
    <phoneticPr fontId="13"/>
  </si>
  <si>
    <t>ロット番号</t>
    <rPh sb="3" eb="5">
      <t>バンゴウ</t>
    </rPh>
    <phoneticPr fontId="13"/>
  </si>
  <si>
    <t>幅×長さ</t>
    <rPh sb="0" eb="1">
      <t>ハバ</t>
    </rPh>
    <rPh sb="2" eb="3">
      <t>ナガ</t>
    </rPh>
    <phoneticPr fontId="13"/>
  </si>
  <si>
    <t>ジョイント</t>
    <phoneticPr fontId="13"/>
  </si>
  <si>
    <t>連量／連数</t>
    <rPh sb="0" eb="2">
      <t>レンリョウ</t>
    </rPh>
    <rPh sb="3" eb="5">
      <t>レンスウ</t>
    </rPh>
    <phoneticPr fontId="13"/>
  </si>
  <si>
    <t>欠点数／m数</t>
    <rPh sb="0" eb="2">
      <t>ケッテン</t>
    </rPh>
    <rPh sb="2" eb="3">
      <t>スウ</t>
    </rPh>
    <rPh sb="5" eb="6">
      <t>スウ</t>
    </rPh>
    <phoneticPr fontId="13"/>
  </si>
  <si>
    <t>０：本社 1:関西 2:関東</t>
    <rPh sb="2" eb="4">
      <t>ホンシャ</t>
    </rPh>
    <rPh sb="7" eb="9">
      <t>カンサイ</t>
    </rPh>
    <rPh sb="12" eb="14">
      <t>カントウ</t>
    </rPh>
    <phoneticPr fontId="13"/>
  </si>
  <si>
    <t>製造工程</t>
    <rPh sb="0" eb="2">
      <t>セイゾウ</t>
    </rPh>
    <rPh sb="2" eb="4">
      <t>コウテイ</t>
    </rPh>
    <phoneticPr fontId="13"/>
  </si>
  <si>
    <t>kotei_ryaku_nm</t>
    <phoneticPr fontId="13"/>
  </si>
  <si>
    <t>seizo_kotei</t>
    <phoneticPr fontId="13"/>
  </si>
  <si>
    <t>抄紙・熱加工等の紐付け値</t>
    <rPh sb="0" eb="2">
      <t>ショウシ</t>
    </rPh>
    <rPh sb="3" eb="4">
      <t>ネツ</t>
    </rPh>
    <rPh sb="4" eb="6">
      <t>カコウ</t>
    </rPh>
    <rPh sb="6" eb="7">
      <t>トウ</t>
    </rPh>
    <rPh sb="8" eb="9">
      <t>ヒモ</t>
    </rPh>
    <rPh sb="9" eb="10">
      <t>ツ</t>
    </rPh>
    <rPh sb="11" eb="12">
      <t>チ</t>
    </rPh>
    <phoneticPr fontId="13"/>
  </si>
  <si>
    <t>末永削除</t>
    <rPh sb="0" eb="2">
      <t>スエナガ</t>
    </rPh>
    <rPh sb="2" eb="4">
      <t>サクジョ</t>
    </rPh>
    <phoneticPr fontId="13"/>
  </si>
  <si>
    <t>末永削除</t>
    <rPh sb="0" eb="2">
      <t>スエナガ</t>
    </rPh>
    <rPh sb="2" eb="4">
      <t>サクジョ</t>
    </rPh>
    <phoneticPr fontId="13"/>
  </si>
  <si>
    <r>
      <t>1:数量 2:単価</t>
    </r>
    <r>
      <rPr>
        <strike/>
        <sz val="10"/>
        <color rgb="FFFF0000"/>
        <rFont val="Meiryo UI"/>
        <family val="3"/>
        <charset val="128"/>
      </rPr>
      <t>３:単位重量</t>
    </r>
    <rPh sb="11" eb="15">
      <t>タンイジュウリョウ</t>
    </rPh>
    <phoneticPr fontId="13"/>
  </si>
  <si>
    <t>末永修正</t>
    <rPh sb="0" eb="2">
      <t>スエナガ</t>
    </rPh>
    <rPh sb="2" eb="4">
      <t>シュウセイ</t>
    </rPh>
    <phoneticPr fontId="13"/>
  </si>
  <si>
    <t>hinshu_ryaku_nm</t>
    <phoneticPr fontId="13"/>
  </si>
  <si>
    <t>現在番号</t>
    <rPh sb="0" eb="2">
      <t>ゲンザイ</t>
    </rPh>
    <rPh sb="2" eb="4">
      <t>バンゴウ</t>
    </rPh>
    <phoneticPr fontId="13"/>
  </si>
  <si>
    <t>9/12削除</t>
    <rPh sb="4" eb="6">
      <t>サクジョ</t>
    </rPh>
    <phoneticPr fontId="13"/>
  </si>
  <si>
    <t>表示順</t>
    <rPh sb="0" eb="3">
      <t>ヒョウジジュン</t>
    </rPh>
    <phoneticPr fontId="13"/>
  </si>
  <si>
    <t>9/12追加</t>
    <rPh sb="4" eb="6">
      <t>ツイカ</t>
    </rPh>
    <phoneticPr fontId="13"/>
  </si>
  <si>
    <t>番号識別コード</t>
    <rPh sb="0" eb="2">
      <t>バンゴウ</t>
    </rPh>
    <rPh sb="2" eb="4">
      <t>シキベツ</t>
    </rPh>
    <phoneticPr fontId="13"/>
  </si>
  <si>
    <t>kanri_tani_cd</t>
    <phoneticPr fontId="13"/>
  </si>
  <si>
    <t>管理単コード</t>
    <rPh sb="0" eb="2">
      <t>カンリ</t>
    </rPh>
    <rPh sb="2" eb="3">
      <t>タン</t>
    </rPh>
    <phoneticPr fontId="13"/>
  </si>
  <si>
    <t>桁数</t>
    <rPh sb="0" eb="2">
      <t>ケタスウ</t>
    </rPh>
    <phoneticPr fontId="13"/>
  </si>
  <si>
    <t>ketasu</t>
    <phoneticPr fontId="13"/>
  </si>
  <si>
    <t>bango_shikibetsu_cd</t>
    <phoneticPr fontId="13"/>
  </si>
  <si>
    <t>先頭付加文字</t>
    <rPh sb="0" eb="2">
      <t>セントウ</t>
    </rPh>
    <rPh sb="2" eb="4">
      <t>フカ</t>
    </rPh>
    <rPh sb="4" eb="6">
      <t>モジ</t>
    </rPh>
    <phoneticPr fontId="13"/>
  </si>
  <si>
    <t>通常伝票</t>
    <rPh sb="0" eb="2">
      <t>ツウジョウ</t>
    </rPh>
    <rPh sb="2" eb="4">
      <t>デンピョウ</t>
    </rPh>
    <phoneticPr fontId="13"/>
  </si>
  <si>
    <t>枠№</t>
    <rPh sb="0" eb="2">
      <t>ワクナンバー</t>
    </rPh>
    <phoneticPr fontId="13"/>
  </si>
  <si>
    <t>製品ロット№</t>
    <rPh sb="0" eb="2">
      <t>セイヒン</t>
    </rPh>
    <phoneticPr fontId="13"/>
  </si>
  <si>
    <t>最大15桁</t>
    <rPh sb="0" eb="2">
      <t>サイダイ</t>
    </rPh>
    <rPh sb="4" eb="5">
      <t>ケタ</t>
    </rPh>
    <phoneticPr fontId="13"/>
  </si>
  <si>
    <t>YYMM</t>
    <phoneticPr fontId="13"/>
  </si>
  <si>
    <t>最終付加文字</t>
    <rPh sb="0" eb="2">
      <t>サイシュウ</t>
    </rPh>
    <rPh sb="2" eb="4">
      <t>フカ</t>
    </rPh>
    <rPh sb="4" eb="6">
      <t>モジ</t>
    </rPh>
    <phoneticPr fontId="13"/>
  </si>
  <si>
    <t>P</t>
    <phoneticPr fontId="13"/>
  </si>
  <si>
    <t>連番桁数</t>
    <rPh sb="0" eb="2">
      <t>レンバン</t>
    </rPh>
    <rPh sb="2" eb="4">
      <t>ケタスウ</t>
    </rPh>
    <phoneticPr fontId="13"/>
  </si>
  <si>
    <t>-</t>
    <phoneticPr fontId="13"/>
  </si>
  <si>
    <t>end_no</t>
    <phoneticPr fontId="13"/>
  </si>
  <si>
    <t>start_no</t>
    <phoneticPr fontId="13"/>
  </si>
  <si>
    <t>開始値</t>
    <rPh sb="0" eb="2">
      <t>カイシ</t>
    </rPh>
    <rPh sb="2" eb="3">
      <t>チ</t>
    </rPh>
    <phoneticPr fontId="13"/>
  </si>
  <si>
    <t>終了値</t>
    <rPh sb="0" eb="2">
      <t>シュウリョウ</t>
    </rPh>
    <rPh sb="2" eb="3">
      <t>チ</t>
    </rPh>
    <phoneticPr fontId="13"/>
  </si>
  <si>
    <t>製品区分</t>
    <rPh sb="0" eb="2">
      <t>セイヒン</t>
    </rPh>
    <rPh sb="2" eb="4">
      <t>クブン</t>
    </rPh>
    <phoneticPr fontId="13"/>
  </si>
  <si>
    <t>seihin_kbn</t>
    <phoneticPr fontId="13"/>
  </si>
  <si>
    <t>0:決済権限なし 1:決済権限あり</t>
    <rPh sb="2" eb="4">
      <t>ケッサイ</t>
    </rPh>
    <rPh sb="4" eb="6">
      <t>ケンゲン</t>
    </rPh>
    <phoneticPr fontId="13"/>
  </si>
  <si>
    <t>0:ルート承認者 1:ルート最終承認者</t>
    <phoneticPr fontId="13"/>
  </si>
  <si>
    <t>※</t>
    <phoneticPr fontId="13"/>
  </si>
  <si>
    <t>納品時には、シート「実行シート」　削除</t>
    <rPh sb="0" eb="3">
      <t>ノウヒンジ</t>
    </rPh>
    <rPh sb="10" eb="12">
      <t>ジッコウ</t>
    </rPh>
    <rPh sb="17" eb="19">
      <t>サクジョ</t>
    </rPh>
    <phoneticPr fontId="13"/>
  </si>
  <si>
    <t>フッター　右部　に　シート名＋頁　を設定する</t>
    <rPh sb="5" eb="6">
      <t>ミギ</t>
    </rPh>
    <rPh sb="6" eb="7">
      <t>ブ</t>
    </rPh>
    <rPh sb="13" eb="14">
      <t>メイ</t>
    </rPh>
    <rPh sb="15" eb="16">
      <t>ペイジ</t>
    </rPh>
    <rPh sb="18" eb="20">
      <t>セッテイ</t>
    </rPh>
    <phoneticPr fontId="13"/>
  </si>
  <si>
    <t>各テーブルの項目定義　を　シート「項目一覧」　に集計する</t>
    <rPh sb="0" eb="1">
      <t>カク</t>
    </rPh>
    <rPh sb="6" eb="8">
      <t>コウモク</t>
    </rPh>
    <rPh sb="8" eb="10">
      <t>テイギ</t>
    </rPh>
    <rPh sb="17" eb="19">
      <t>コウモク</t>
    </rPh>
    <rPh sb="19" eb="21">
      <t>イチラン</t>
    </rPh>
    <rPh sb="24" eb="26">
      <t>シュウケイ</t>
    </rPh>
    <phoneticPr fontId="13"/>
  </si>
  <si>
    <t>シート「項目一覧」　より　項目別にソートし、　シート「項目一覧（工程別）」　に　展開する</t>
    <rPh sb="4" eb="6">
      <t>コウモク</t>
    </rPh>
    <rPh sb="6" eb="8">
      <t>イチラン</t>
    </rPh>
    <rPh sb="13" eb="15">
      <t>コウモク</t>
    </rPh>
    <rPh sb="15" eb="16">
      <t>ベツ</t>
    </rPh>
    <rPh sb="27" eb="29">
      <t>コウモク</t>
    </rPh>
    <rPh sb="29" eb="31">
      <t>イチラン</t>
    </rPh>
    <rPh sb="32" eb="34">
      <t>コウテイ</t>
    </rPh>
    <rPh sb="34" eb="35">
      <t>ベツ</t>
    </rPh>
    <rPh sb="40" eb="42">
      <t>テンカイ</t>
    </rPh>
    <phoneticPr fontId="13"/>
  </si>
  <si>
    <t>シート「項目一覧（工程別）」　より　編集した設定値　を　各テーブル項目設定値　に　反映する</t>
    <rPh sb="18" eb="20">
      <t>ヘンシュウ</t>
    </rPh>
    <rPh sb="22" eb="24">
      <t>セッテイ</t>
    </rPh>
    <rPh sb="24" eb="25">
      <t>チ</t>
    </rPh>
    <rPh sb="28" eb="29">
      <t>カク</t>
    </rPh>
    <rPh sb="33" eb="35">
      <t>コウモク</t>
    </rPh>
    <rPh sb="35" eb="37">
      <t>セッテイ</t>
    </rPh>
    <rPh sb="37" eb="38">
      <t>チ</t>
    </rPh>
    <rPh sb="41" eb="43">
      <t>ハンエイ</t>
    </rPh>
    <phoneticPr fontId="13"/>
  </si>
  <si>
    <t>各テーブルのSQL作成</t>
    <rPh sb="0" eb="1">
      <t>カク</t>
    </rPh>
    <rPh sb="9" eb="11">
      <t>サクセイ</t>
    </rPh>
    <phoneticPr fontId="13"/>
  </si>
  <si>
    <t>テーブルのSQL作成前に　テーブルリスト（設定値）を確認すること</t>
    <rPh sb="10" eb="11">
      <t>マエ</t>
    </rPh>
    <rPh sb="21" eb="23">
      <t>セッテイ</t>
    </rPh>
    <rPh sb="23" eb="24">
      <t>チ</t>
    </rPh>
    <rPh sb="26" eb="28">
      <t>カクニン</t>
    </rPh>
    <phoneticPr fontId="13"/>
  </si>
  <si>
    <t>連番桁数</t>
    <rPh sb="0" eb="4">
      <t>レンバンケタスウ</t>
    </rPh>
    <phoneticPr fontId="13"/>
  </si>
  <si>
    <t>WEIGHT</t>
    <phoneticPr fontId="13"/>
  </si>
  <si>
    <t>weight</t>
    <phoneticPr fontId="13"/>
  </si>
  <si>
    <t>製品ラベルで使用</t>
    <rPh sb="0" eb="2">
      <t>セイヒン</t>
    </rPh>
    <rPh sb="6" eb="8">
      <t>シヨウ</t>
    </rPh>
    <phoneticPr fontId="13"/>
  </si>
  <si>
    <t>ツヤ面区分</t>
    <rPh sb="2" eb="3">
      <t>メン</t>
    </rPh>
    <rPh sb="3" eb="5">
      <t>クブン</t>
    </rPh>
    <phoneticPr fontId="13"/>
  </si>
  <si>
    <t>リフト運搬区分</t>
    <rPh sb="3" eb="5">
      <t>ウンパン</t>
    </rPh>
    <rPh sb="5" eb="7">
      <t>クブン</t>
    </rPh>
    <phoneticPr fontId="13"/>
  </si>
  <si>
    <t>tuyamen_kbn</t>
    <phoneticPr fontId="13"/>
  </si>
  <si>
    <t>rift_unpan_kbn</t>
    <phoneticPr fontId="13"/>
  </si>
  <si>
    <t>製品ラベル色区分</t>
    <rPh sb="0" eb="2">
      <t>セイヒン</t>
    </rPh>
    <rPh sb="5" eb="6">
      <t>イロ</t>
    </rPh>
    <rPh sb="6" eb="8">
      <t>クブン</t>
    </rPh>
    <phoneticPr fontId="13"/>
  </si>
  <si>
    <t>productlabel_color_kbn</t>
    <phoneticPr fontId="13"/>
  </si>
  <si>
    <t>9/26小引追加</t>
    <rPh sb="4" eb="6">
      <t>コビキ</t>
    </rPh>
    <rPh sb="6" eb="8">
      <t>ツイカ</t>
    </rPh>
    <phoneticPr fontId="13"/>
  </si>
  <si>
    <t>引取実績№</t>
    <rPh sb="0" eb="2">
      <t>ヒキトリ</t>
    </rPh>
    <rPh sb="2" eb="4">
      <t>ジッセキ</t>
    </rPh>
    <phoneticPr fontId="13"/>
  </si>
  <si>
    <t>パレット№（熱加工）</t>
    <rPh sb="6" eb="9">
      <t>ネツカコウ</t>
    </rPh>
    <phoneticPr fontId="13"/>
  </si>
  <si>
    <t>PM1</t>
    <phoneticPr fontId="13"/>
  </si>
  <si>
    <t>PM2</t>
    <phoneticPr fontId="13"/>
  </si>
  <si>
    <t>PM3</t>
    <phoneticPr fontId="13"/>
  </si>
  <si>
    <t>PM5</t>
    <phoneticPr fontId="13"/>
  </si>
  <si>
    <t>PM6</t>
    <phoneticPr fontId="13"/>
  </si>
  <si>
    <t>PM7</t>
    <phoneticPr fontId="13"/>
  </si>
  <si>
    <t>P1</t>
    <phoneticPr fontId="13"/>
  </si>
  <si>
    <t>P2</t>
    <phoneticPr fontId="13"/>
  </si>
  <si>
    <t>P3</t>
    <phoneticPr fontId="13"/>
  </si>
  <si>
    <t>P5</t>
    <phoneticPr fontId="13"/>
  </si>
  <si>
    <t>P6</t>
    <phoneticPr fontId="13"/>
  </si>
  <si>
    <t>P7</t>
    <phoneticPr fontId="13"/>
  </si>
  <si>
    <t>HC1</t>
    <phoneticPr fontId="13"/>
  </si>
  <si>
    <t>HC2</t>
    <phoneticPr fontId="13"/>
  </si>
  <si>
    <t>HC3</t>
    <phoneticPr fontId="13"/>
  </si>
  <si>
    <t>H1</t>
    <phoneticPr fontId="13"/>
  </si>
  <si>
    <t>H2</t>
    <phoneticPr fontId="13"/>
  </si>
  <si>
    <t>H3</t>
    <phoneticPr fontId="13"/>
  </si>
  <si>
    <t>W1</t>
    <phoneticPr fontId="13"/>
  </si>
  <si>
    <t>H11</t>
    <phoneticPr fontId="13"/>
  </si>
  <si>
    <t>H12</t>
    <phoneticPr fontId="13"/>
  </si>
  <si>
    <t>H21</t>
    <phoneticPr fontId="13"/>
  </si>
  <si>
    <t>H22</t>
    <phoneticPr fontId="13"/>
  </si>
  <si>
    <t>H31</t>
    <phoneticPr fontId="13"/>
  </si>
  <si>
    <t>H32</t>
    <phoneticPr fontId="13"/>
  </si>
  <si>
    <t>CM1</t>
    <phoneticPr fontId="13"/>
  </si>
  <si>
    <t>CM2</t>
    <phoneticPr fontId="13"/>
  </si>
  <si>
    <t>K1</t>
    <phoneticPr fontId="13"/>
  </si>
  <si>
    <t>K2</t>
    <phoneticPr fontId="13"/>
  </si>
  <si>
    <t>K3</t>
    <phoneticPr fontId="13"/>
  </si>
  <si>
    <t>ＳＣ</t>
    <phoneticPr fontId="13"/>
  </si>
  <si>
    <t>K4</t>
    <phoneticPr fontId="13"/>
  </si>
  <si>
    <t>K5</t>
    <phoneticPr fontId="13"/>
  </si>
  <si>
    <t>CF1</t>
    <phoneticPr fontId="13"/>
  </si>
  <si>
    <t>VF1</t>
    <phoneticPr fontId="13"/>
  </si>
  <si>
    <t>VF2</t>
  </si>
  <si>
    <t>VF4</t>
  </si>
  <si>
    <t>VF5</t>
  </si>
  <si>
    <t>VF6</t>
  </si>
  <si>
    <t>CF2</t>
    <phoneticPr fontId="13"/>
  </si>
  <si>
    <t>CF3</t>
    <phoneticPr fontId="13"/>
  </si>
  <si>
    <t>C1</t>
    <phoneticPr fontId="13"/>
  </si>
  <si>
    <t>C2</t>
    <phoneticPr fontId="13"/>
  </si>
  <si>
    <t>C3</t>
    <phoneticPr fontId="13"/>
  </si>
  <si>
    <t>V1</t>
    <phoneticPr fontId="13"/>
  </si>
  <si>
    <t>V2</t>
    <phoneticPr fontId="13"/>
  </si>
  <si>
    <t>V4</t>
    <phoneticPr fontId="13"/>
  </si>
  <si>
    <t>V5</t>
    <phoneticPr fontId="13"/>
  </si>
  <si>
    <t>V6</t>
    <phoneticPr fontId="13"/>
  </si>
  <si>
    <t>PG</t>
    <phoneticPr fontId="13"/>
  </si>
  <si>
    <t>GK</t>
    <phoneticPr fontId="13"/>
  </si>
  <si>
    <t>HP</t>
    <phoneticPr fontId="13"/>
  </si>
  <si>
    <t>PA</t>
    <phoneticPr fontId="13"/>
  </si>
  <si>
    <t>パレット№（ＣＦ）</t>
    <phoneticPr fontId="13"/>
  </si>
  <si>
    <t>パレット№（パッケージ工場）</t>
    <rPh sb="11" eb="13">
      <t>コウジョウ</t>
    </rPh>
    <phoneticPr fontId="13"/>
  </si>
  <si>
    <t>E1</t>
    <phoneticPr fontId="13"/>
  </si>
  <si>
    <t>E2</t>
    <phoneticPr fontId="13"/>
  </si>
  <si>
    <t>E3</t>
    <phoneticPr fontId="13"/>
  </si>
  <si>
    <t>E4</t>
    <phoneticPr fontId="13"/>
  </si>
  <si>
    <t>PK</t>
    <phoneticPr fontId="13"/>
  </si>
  <si>
    <t>ロット番号（抄紙）</t>
    <rPh sb="3" eb="5">
      <t>バンゴウ</t>
    </rPh>
    <rPh sb="6" eb="8">
      <t>ショウシ</t>
    </rPh>
    <phoneticPr fontId="13"/>
  </si>
  <si>
    <t>ロット番号（熱加工）</t>
    <rPh sb="3" eb="5">
      <t>バンゴウ</t>
    </rPh>
    <rPh sb="6" eb="9">
      <t>ネツカコウ</t>
    </rPh>
    <phoneticPr fontId="13"/>
  </si>
  <si>
    <t>ロット番号（CM）</t>
    <rPh sb="3" eb="5">
      <t>バンゴウ</t>
    </rPh>
    <phoneticPr fontId="13"/>
  </si>
  <si>
    <t>ロット番号（ＳＣ）</t>
    <rPh sb="3" eb="5">
      <t>バンゴウ</t>
    </rPh>
    <phoneticPr fontId="13"/>
  </si>
  <si>
    <t>ロット番号（WD工場）</t>
    <rPh sb="3" eb="5">
      <t>バンゴウ</t>
    </rPh>
    <rPh sb="8" eb="10">
      <t>コウジョウ</t>
    </rPh>
    <phoneticPr fontId="13"/>
  </si>
  <si>
    <t>ロット番号（ＣＦ）</t>
    <rPh sb="3" eb="5">
      <t>バンゴウ</t>
    </rPh>
    <phoneticPr fontId="13"/>
  </si>
  <si>
    <t>生産計画№（抄紙）</t>
    <rPh sb="6" eb="8">
      <t>ショウシ</t>
    </rPh>
    <phoneticPr fontId="13"/>
  </si>
  <si>
    <t>生産計画№（熱加工）</t>
    <rPh sb="6" eb="9">
      <t>ネツカコウ</t>
    </rPh>
    <phoneticPr fontId="13"/>
  </si>
  <si>
    <t>生産計画№（CM）</t>
    <phoneticPr fontId="13"/>
  </si>
  <si>
    <t>生産計画№（ＳＣ）</t>
    <phoneticPr fontId="13"/>
  </si>
  <si>
    <t>生産計画№（WD工場）</t>
    <rPh sb="8" eb="10">
      <t>コウジョウ</t>
    </rPh>
    <phoneticPr fontId="13"/>
  </si>
  <si>
    <t>生産計画№（ＣＦ）</t>
    <phoneticPr fontId="13"/>
  </si>
  <si>
    <t>生産計画№（ＰＫ）</t>
    <phoneticPr fontId="13"/>
  </si>
  <si>
    <t>F1</t>
    <phoneticPr fontId="13"/>
  </si>
  <si>
    <t>F２</t>
  </si>
  <si>
    <t>F３</t>
  </si>
  <si>
    <t>F４</t>
  </si>
  <si>
    <t>F５</t>
  </si>
  <si>
    <t>F６</t>
  </si>
  <si>
    <t>F７</t>
  </si>
  <si>
    <t>F８</t>
  </si>
  <si>
    <t>発番体系</t>
    <rPh sb="0" eb="2">
      <t>ハツバン</t>
    </rPh>
    <rPh sb="2" eb="4">
      <t>タイケイ</t>
    </rPh>
    <phoneticPr fontId="13"/>
  </si>
  <si>
    <t>中間付加文字</t>
    <rPh sb="0" eb="2">
      <t>チュウカン</t>
    </rPh>
    <rPh sb="2" eb="4">
      <t>フカ</t>
    </rPh>
    <rPh sb="4" eb="6">
      <t>モジ</t>
    </rPh>
    <phoneticPr fontId="13"/>
  </si>
  <si>
    <t>参照キー</t>
    <rPh sb="0" eb="2">
      <t>サンショウ</t>
    </rPh>
    <phoneticPr fontId="13"/>
  </si>
  <si>
    <t>①番号識別</t>
    <rPh sb="1" eb="3">
      <t>バンゴウ</t>
    </rPh>
    <rPh sb="3" eb="5">
      <t>シキベツ</t>
    </rPh>
    <phoneticPr fontId="13"/>
  </si>
  <si>
    <t>ロット番号（GK）外注加工</t>
    <rPh sb="3" eb="5">
      <t>バンゴウ</t>
    </rPh>
    <rPh sb="9" eb="13">
      <t>ガイチュウカコウ</t>
    </rPh>
    <phoneticPr fontId="13"/>
  </si>
  <si>
    <t>ロット番号（ＰＫ）パッケージ工場</t>
    <rPh sb="3" eb="5">
      <t>バンゴウ</t>
    </rPh>
    <rPh sb="14" eb="16">
      <t>コウジョウ</t>
    </rPh>
    <phoneticPr fontId="13"/>
  </si>
  <si>
    <t>D１</t>
  </si>
  <si>
    <t>D２</t>
  </si>
  <si>
    <t>D３</t>
  </si>
  <si>
    <t>枠№（CM）</t>
  </si>
  <si>
    <t>生産計画№（GK）外注加工</t>
    <rPh sb="9" eb="13">
      <t>ガイチュウカコウ</t>
    </rPh>
    <phoneticPr fontId="13"/>
  </si>
  <si>
    <t>区切文字</t>
    <rPh sb="0" eb="2">
      <t>クギ</t>
    </rPh>
    <rPh sb="2" eb="4">
      <t>モジ</t>
    </rPh>
    <phoneticPr fontId="13"/>
  </si>
  <si>
    <t>MひとつはXYZ</t>
    <phoneticPr fontId="13"/>
  </si>
  <si>
    <t>MM10,11,12</t>
    <phoneticPr fontId="13"/>
  </si>
  <si>
    <t>連番１桁以上</t>
    <rPh sb="0" eb="2">
      <t>レンバン</t>
    </rPh>
    <rPh sb="3" eb="4">
      <t>ケタ</t>
    </rPh>
    <rPh sb="4" eb="6">
      <t>イジョウ</t>
    </rPh>
    <phoneticPr fontId="13"/>
  </si>
  <si>
    <t>最大桁数オーバー</t>
    <rPh sb="0" eb="4">
      <t>サイダイケタスウ</t>
    </rPh>
    <phoneticPr fontId="13"/>
  </si>
  <si>
    <t>チェック</t>
    <phoneticPr fontId="13"/>
  </si>
  <si>
    <t>選択肢：YYYY,YY,YYYYMM,YYMM,YYM,YYYYMMDD,YYMMDD,なし</t>
    <rPh sb="0" eb="3">
      <t>センタクシ</t>
    </rPh>
    <phoneticPr fontId="13"/>
  </si>
  <si>
    <t>WD</t>
    <phoneticPr fontId="13"/>
  </si>
  <si>
    <t>パレット№（WD）</t>
    <phoneticPr fontId="13"/>
  </si>
  <si>
    <t>入力フラグ</t>
    <rPh sb="0" eb="2">
      <t>ニュウリョク</t>
    </rPh>
    <phoneticPr fontId="13"/>
  </si>
  <si>
    <t>例：袋10kg</t>
    <rPh sb="0" eb="1">
      <t>レイ</t>
    </rPh>
    <rPh sb="2" eb="3">
      <t>フクロ</t>
    </rPh>
    <rPh sb="3" eb="4">
      <t>ジュウタイ</t>
    </rPh>
    <phoneticPr fontId="13"/>
  </si>
  <si>
    <t>発注登録時用、品種の重量手入力可否</t>
    <rPh sb="0" eb="2">
      <t>ハッチュウ</t>
    </rPh>
    <rPh sb="2" eb="4">
      <t>トウロク</t>
    </rPh>
    <rPh sb="4" eb="5">
      <t>ジ</t>
    </rPh>
    <rPh sb="5" eb="6">
      <t>ヨウ</t>
    </rPh>
    <rPh sb="7" eb="9">
      <t>ヒンシュ</t>
    </rPh>
    <rPh sb="10" eb="12">
      <t>ジュウリョウ</t>
    </rPh>
    <rPh sb="12" eb="13">
      <t>テ</t>
    </rPh>
    <rPh sb="13" eb="15">
      <t>ニュウリョク</t>
    </rPh>
    <rPh sb="15" eb="17">
      <t>カヒ</t>
    </rPh>
    <phoneticPr fontId="13"/>
  </si>
  <si>
    <t>秋蓮追加</t>
    <rPh sb="0" eb="2">
      <t>アキハス</t>
    </rPh>
    <rPh sb="2" eb="4">
      <t>ツイカ</t>
    </rPh>
    <phoneticPr fontId="13"/>
  </si>
  <si>
    <t>1:数量 2:単価</t>
    <phoneticPr fontId="13"/>
  </si>
  <si>
    <t xml:space="preserve">単位グループマスタ </t>
  </si>
  <si>
    <t>m_tani_group</t>
    <phoneticPr fontId="13"/>
  </si>
  <si>
    <t>区切文字１</t>
    <rPh sb="0" eb="2">
      <t>クギ</t>
    </rPh>
    <rPh sb="2" eb="4">
      <t>モジ</t>
    </rPh>
    <phoneticPr fontId="13"/>
  </si>
  <si>
    <t>kugiri_moji1</t>
    <phoneticPr fontId="13"/>
  </si>
  <si>
    <t>区切文字２</t>
    <rPh sb="0" eb="2">
      <t>クギ</t>
    </rPh>
    <rPh sb="2" eb="4">
      <t>モジ</t>
    </rPh>
    <phoneticPr fontId="13"/>
  </si>
  <si>
    <t>kugiri_moji2</t>
    <phoneticPr fontId="13"/>
  </si>
  <si>
    <t>前設備コード</t>
    <rPh sb="0" eb="1">
      <t>マエ</t>
    </rPh>
    <rPh sb="1" eb="3">
      <t>セツビ</t>
    </rPh>
    <phoneticPr fontId="13"/>
  </si>
  <si>
    <t>後設備コード</t>
    <rPh sb="0" eb="1">
      <t>アト</t>
    </rPh>
    <rPh sb="1" eb="3">
      <t>セツビ</t>
    </rPh>
    <phoneticPr fontId="13"/>
  </si>
  <si>
    <t>mae_setsubi_cd</t>
    <phoneticPr fontId="13"/>
  </si>
  <si>
    <t>ato_setsubi_cd</t>
    <phoneticPr fontId="13"/>
  </si>
  <si>
    <t>利用場所コード</t>
    <rPh sb="0" eb="4">
      <t>リヨウバショ</t>
    </rPh>
    <phoneticPr fontId="13"/>
  </si>
  <si>
    <t>riyo_basho_cd</t>
    <phoneticPr fontId="13"/>
  </si>
  <si>
    <t>設備対象外は0</t>
    <rPh sb="0" eb="5">
      <t>セツビタイショウガイ</t>
    </rPh>
    <phoneticPr fontId="13"/>
  </si>
  <si>
    <t>単位グループコード</t>
    <rPh sb="0" eb="2">
      <t>タンイ</t>
    </rPh>
    <phoneticPr fontId="13"/>
  </si>
  <si>
    <t>unit_group_cd</t>
    <phoneticPr fontId="13"/>
  </si>
  <si>
    <t>input_flg</t>
    <phoneticPr fontId="13"/>
  </si>
  <si>
    <t>採番詳細マスタ</t>
    <phoneticPr fontId="13"/>
  </si>
  <si>
    <t>m_saiban_ｍ</t>
    <phoneticPr fontId="13"/>
  </si>
  <si>
    <t>出力項目名1</t>
    <rPh sb="0" eb="2">
      <t>シュツリョク</t>
    </rPh>
    <rPh sb="4" eb="5">
      <t>メイ</t>
    </rPh>
    <phoneticPr fontId="13"/>
  </si>
  <si>
    <t>out_item_flg1</t>
    <phoneticPr fontId="13"/>
  </si>
  <si>
    <t>out_item_flg2</t>
  </si>
  <si>
    <t>out_item_flg3</t>
  </si>
  <si>
    <t>out_item_flg4</t>
  </si>
  <si>
    <t>out_item_flg5</t>
  </si>
  <si>
    <t>out_item_flg6</t>
  </si>
  <si>
    <t>out_item_flg7</t>
  </si>
  <si>
    <t>out_item_flg8</t>
  </si>
  <si>
    <t>out_item_flg9</t>
  </si>
  <si>
    <t>out_item_flg10</t>
  </si>
  <si>
    <t>out_item_flg11</t>
  </si>
  <si>
    <t>out_item_flg12</t>
  </si>
  <si>
    <t>out_item_flg13</t>
  </si>
  <si>
    <t>out_item_flg14</t>
  </si>
  <si>
    <t>out_item_flg15</t>
  </si>
  <si>
    <t>out_item_flg16</t>
  </si>
  <si>
    <t>out_item_flg17</t>
  </si>
  <si>
    <t>out_item_flg18</t>
  </si>
  <si>
    <t>out_item_flg19</t>
  </si>
  <si>
    <t>out_item_flg20</t>
  </si>
  <si>
    <t>out_item_flg21</t>
  </si>
  <si>
    <t>out_item_flg22</t>
  </si>
  <si>
    <t>out_item_flg23</t>
  </si>
  <si>
    <t>out_item_flg24</t>
  </si>
  <si>
    <t>out_item_flg25</t>
  </si>
  <si>
    <t>out_item_flg26</t>
  </si>
  <si>
    <t>out_item_flg27</t>
  </si>
  <si>
    <t>out_item_flg28</t>
  </si>
  <si>
    <t>out_item_flg29</t>
  </si>
  <si>
    <t>out_item_flg30</t>
  </si>
  <si>
    <t>荷姿フラグ</t>
    <rPh sb="0" eb="2">
      <t>ニスガタ</t>
    </rPh>
    <phoneticPr fontId="13"/>
  </si>
  <si>
    <t>区分マスタ:136 数量計算式 単価単位時使用</t>
    <rPh sb="10" eb="12">
      <t>スウリョウ</t>
    </rPh>
    <rPh sb="12" eb="14">
      <t>ケイサン</t>
    </rPh>
    <rPh sb="14" eb="15">
      <t>シキ</t>
    </rPh>
    <rPh sb="16" eb="18">
      <t>タンカ</t>
    </rPh>
    <rPh sb="18" eb="20">
      <t>タンイ</t>
    </rPh>
    <rPh sb="20" eb="21">
      <t>トキ</t>
    </rPh>
    <rPh sb="21" eb="23">
      <t>シヨウ</t>
    </rPh>
    <phoneticPr fontId="13"/>
  </si>
  <si>
    <t>HC4</t>
  </si>
  <si>
    <t>HC4</t>
    <phoneticPr fontId="13"/>
  </si>
  <si>
    <t>HC5</t>
  </si>
  <si>
    <t>HC5</t>
    <phoneticPr fontId="13"/>
  </si>
  <si>
    <t>H4</t>
  </si>
  <si>
    <t>H4</t>
    <phoneticPr fontId="13"/>
  </si>
  <si>
    <t>H5</t>
  </si>
  <si>
    <t>H5</t>
    <phoneticPr fontId="13"/>
  </si>
  <si>
    <t>CM3</t>
    <phoneticPr fontId="13"/>
  </si>
  <si>
    <t>K6</t>
    <phoneticPr fontId="13"/>
  </si>
  <si>
    <t>D4</t>
    <phoneticPr fontId="13"/>
  </si>
  <si>
    <t>枠№（ＳＣ）</t>
    <phoneticPr fontId="13"/>
  </si>
  <si>
    <t>SC</t>
    <phoneticPr fontId="13"/>
  </si>
  <si>
    <t>WD1</t>
    <phoneticPr fontId="13"/>
  </si>
  <si>
    <t>WD2</t>
    <phoneticPr fontId="13"/>
  </si>
  <si>
    <t>H41</t>
    <phoneticPr fontId="13"/>
  </si>
  <si>
    <t>H42</t>
    <phoneticPr fontId="13"/>
  </si>
  <si>
    <t>H51</t>
    <phoneticPr fontId="13"/>
  </si>
  <si>
    <t>H52</t>
    <phoneticPr fontId="13"/>
  </si>
  <si>
    <t>加工WD1</t>
    <rPh sb="0" eb="2">
      <t>カコウ</t>
    </rPh>
    <phoneticPr fontId="13"/>
  </si>
  <si>
    <t>加工WD２</t>
    <rPh sb="0" eb="2">
      <t>カコウ</t>
    </rPh>
    <phoneticPr fontId="13"/>
  </si>
  <si>
    <t>HC2</t>
  </si>
  <si>
    <t>HC3</t>
  </si>
  <si>
    <t>H2</t>
  </si>
  <si>
    <t>H3</t>
  </si>
  <si>
    <t>WD1</t>
    <phoneticPr fontId="57"/>
  </si>
  <si>
    <t>WD2</t>
    <phoneticPr fontId="57"/>
  </si>
  <si>
    <t>WD3</t>
  </si>
  <si>
    <t>WD4</t>
  </si>
  <si>
    <t>SL</t>
    <phoneticPr fontId="57"/>
  </si>
  <si>
    <t>G</t>
    <phoneticPr fontId="57"/>
  </si>
  <si>
    <t>B</t>
    <phoneticPr fontId="57"/>
  </si>
  <si>
    <t>GM3</t>
    <phoneticPr fontId="57"/>
  </si>
  <si>
    <t>TA-1</t>
    <phoneticPr fontId="57"/>
  </si>
  <si>
    <t>G1</t>
    <phoneticPr fontId="13"/>
  </si>
  <si>
    <t>W2</t>
  </si>
  <si>
    <t>W3</t>
  </si>
  <si>
    <t>W4</t>
  </si>
  <si>
    <t>W5</t>
  </si>
  <si>
    <t>W6</t>
  </si>
  <si>
    <t>W7</t>
  </si>
  <si>
    <t>W8</t>
  </si>
  <si>
    <t>W9</t>
  </si>
  <si>
    <t>内部的</t>
    <rPh sb="0" eb="3">
      <t>ナイブテキ</t>
    </rPh>
    <phoneticPr fontId="13"/>
  </si>
  <si>
    <t>G2</t>
  </si>
  <si>
    <t>G3</t>
  </si>
  <si>
    <t>G4</t>
  </si>
  <si>
    <t>G9</t>
  </si>
  <si>
    <t>G10</t>
  </si>
  <si>
    <t>G11</t>
  </si>
  <si>
    <t>G13</t>
  </si>
  <si>
    <t>G15</t>
  </si>
  <si>
    <t>G1６</t>
    <phoneticPr fontId="13"/>
  </si>
  <si>
    <t>㈲久保田産業</t>
    <rPh sb="1" eb="4">
      <t>クボタ</t>
    </rPh>
    <rPh sb="4" eb="6">
      <t>サンギョウ</t>
    </rPh>
    <phoneticPr fontId="57"/>
  </si>
  <si>
    <t>富士紙工産業㈱</t>
    <rPh sb="0" eb="2">
      <t>フジ</t>
    </rPh>
    <rPh sb="2" eb="4">
      <t>シコウ</t>
    </rPh>
    <rPh sb="4" eb="6">
      <t>サンギョウ</t>
    </rPh>
    <phoneticPr fontId="57"/>
  </si>
  <si>
    <t>㈲三富紙業</t>
    <rPh sb="1" eb="3">
      <t>ミツトミ</t>
    </rPh>
    <rPh sb="3" eb="5">
      <t>シギョウ</t>
    </rPh>
    <phoneticPr fontId="57"/>
  </si>
  <si>
    <t>丸進紙業㈱</t>
    <rPh sb="0" eb="2">
      <t>マルシン</t>
    </rPh>
    <rPh sb="2" eb="4">
      <t>シギョウ</t>
    </rPh>
    <phoneticPr fontId="57"/>
  </si>
  <si>
    <t>㈱ふじかわコーポレーション</t>
    <phoneticPr fontId="57"/>
  </si>
  <si>
    <t>富士大洋㈱</t>
    <rPh sb="0" eb="2">
      <t>フジ</t>
    </rPh>
    <rPh sb="2" eb="4">
      <t>タイヨウ</t>
    </rPh>
    <phoneticPr fontId="57"/>
  </si>
  <si>
    <t>㈲菊池紙業</t>
    <rPh sb="1" eb="3">
      <t>キクチ</t>
    </rPh>
    <rPh sb="3" eb="5">
      <t>シギョウ</t>
    </rPh>
    <phoneticPr fontId="57"/>
  </si>
  <si>
    <t>三平工業㈱</t>
    <rPh sb="0" eb="2">
      <t>サンペイ</t>
    </rPh>
    <rPh sb="2" eb="4">
      <t>コウギョウ</t>
    </rPh>
    <phoneticPr fontId="57"/>
  </si>
  <si>
    <t>佐々木商事㈱</t>
    <rPh sb="0" eb="3">
      <t>ササキ</t>
    </rPh>
    <rPh sb="3" eb="5">
      <t>ショウジ</t>
    </rPh>
    <phoneticPr fontId="57"/>
  </si>
  <si>
    <t>㈱館野商会</t>
    <rPh sb="1" eb="3">
      <t>タテノ</t>
    </rPh>
    <rPh sb="3" eb="5">
      <t>ショウカイ</t>
    </rPh>
    <phoneticPr fontId="57"/>
  </si>
  <si>
    <t>相殺確認フラグ</t>
    <rPh sb="0" eb="2">
      <t>ソウサイ</t>
    </rPh>
    <rPh sb="2" eb="4">
      <t>カクニン</t>
    </rPh>
    <phoneticPr fontId="13"/>
  </si>
  <si>
    <t>sosai_kakunin_flg</t>
    <phoneticPr fontId="13"/>
  </si>
  <si>
    <t>10/11小引追加</t>
    <rPh sb="5" eb="7">
      <t>コビキ</t>
    </rPh>
    <rPh sb="7" eb="9">
      <t>ツイカ</t>
    </rPh>
    <phoneticPr fontId="13"/>
  </si>
  <si>
    <t>外注先工程コード</t>
    <rPh sb="0" eb="2">
      <t>ガイチュウ</t>
    </rPh>
    <rPh sb="2" eb="3">
      <t>サキ</t>
    </rPh>
    <rPh sb="3" eb="5">
      <t>コウテイ</t>
    </rPh>
    <phoneticPr fontId="13"/>
  </si>
  <si>
    <t>gaichusaki_kotei_cd</t>
    <phoneticPr fontId="13"/>
  </si>
  <si>
    <t>10/12 小引削除</t>
    <rPh sb="6" eb="8">
      <t>コビキ</t>
    </rPh>
    <rPh sb="8" eb="10">
      <t>サクジョ</t>
    </rPh>
    <phoneticPr fontId="13"/>
  </si>
  <si>
    <t>資材種別区分</t>
    <rPh sb="0" eb="2">
      <t>シザイ</t>
    </rPh>
    <rPh sb="2" eb="4">
      <t>シュベツ</t>
    </rPh>
    <rPh sb="4" eb="5">
      <t>ク</t>
    </rPh>
    <rPh sb="5" eb="6">
      <t>ブン</t>
    </rPh>
    <phoneticPr fontId="13"/>
  </si>
  <si>
    <t>10/12小引追加</t>
    <rPh sb="5" eb="7">
      <t>コビキ</t>
    </rPh>
    <rPh sb="7" eb="9">
      <t>ツイカ</t>
    </rPh>
    <phoneticPr fontId="13"/>
  </si>
  <si>
    <t>1:巻取2:平判3：コーヒーフィルター</t>
    <rPh sb="2" eb="4">
      <t>マキトリ</t>
    </rPh>
    <rPh sb="6" eb="8">
      <t>ヒラバン</t>
    </rPh>
    <phoneticPr fontId="13"/>
  </si>
  <si>
    <t>請求分類区分</t>
    <rPh sb="0" eb="2">
      <t>セイキュウ</t>
    </rPh>
    <rPh sb="2" eb="4">
      <t>ブンルイ</t>
    </rPh>
    <rPh sb="4" eb="6">
      <t>クブン</t>
    </rPh>
    <phoneticPr fontId="13"/>
  </si>
  <si>
    <t>区分:40</t>
    <rPh sb="0" eb="2">
      <t>クブン</t>
    </rPh>
    <phoneticPr fontId="13"/>
  </si>
  <si>
    <t>区分:138</t>
    <rPh sb="0" eb="2">
      <t>クブン</t>
    </rPh>
    <phoneticPr fontId="13"/>
  </si>
  <si>
    <t>枠№（現場と入力担当者で連番開始終了を設定する）</t>
    <rPh sb="0" eb="2">
      <t>ワクナンバー</t>
    </rPh>
    <phoneticPr fontId="13"/>
  </si>
  <si>
    <t>製品ロット番号（現場と入力担当者で連番開始終了を設定する） ※巻き返し時は連番前にR付加</t>
    <rPh sb="0" eb="2">
      <t>セイヒン</t>
    </rPh>
    <rPh sb="5" eb="7">
      <t>バンゴウ</t>
    </rPh>
    <rPh sb="8" eb="10">
      <t>ゲンバ</t>
    </rPh>
    <rPh sb="11" eb="13">
      <t>ニュウリョク</t>
    </rPh>
    <rPh sb="13" eb="16">
      <t>タントウシャ</t>
    </rPh>
    <rPh sb="17" eb="19">
      <t>レンバン</t>
    </rPh>
    <rPh sb="19" eb="21">
      <t>カイシ</t>
    </rPh>
    <rPh sb="21" eb="23">
      <t>シュウリョウ</t>
    </rPh>
    <rPh sb="24" eb="26">
      <t>セッテイ</t>
    </rPh>
    <rPh sb="31" eb="32">
      <t>マ</t>
    </rPh>
    <rPh sb="33" eb="34">
      <t>カエ</t>
    </rPh>
    <rPh sb="35" eb="36">
      <t>ジ</t>
    </rPh>
    <rPh sb="37" eb="39">
      <t>レンバン</t>
    </rPh>
    <rPh sb="39" eb="40">
      <t>マエ</t>
    </rPh>
    <rPh sb="42" eb="44">
      <t>フカ</t>
    </rPh>
    <phoneticPr fontId="13"/>
  </si>
  <si>
    <t>Q</t>
    <phoneticPr fontId="13"/>
  </si>
  <si>
    <t>R</t>
    <phoneticPr fontId="13"/>
  </si>
  <si>
    <t>その他売上（海外）</t>
    <rPh sb="2" eb="3">
      <t>タ</t>
    </rPh>
    <rPh sb="3" eb="5">
      <t>ウリアゲ</t>
    </rPh>
    <rPh sb="6" eb="8">
      <t>カイガイ</t>
    </rPh>
    <phoneticPr fontId="13"/>
  </si>
  <si>
    <t>その他売上（国内）</t>
    <rPh sb="2" eb="3">
      <t>タ</t>
    </rPh>
    <rPh sb="3" eb="5">
      <t>ウリアゲ</t>
    </rPh>
    <rPh sb="6" eb="8">
      <t>コクナイ</t>
    </rPh>
    <phoneticPr fontId="13"/>
  </si>
  <si>
    <t>０：対象外 1：天特興産2：委託販売先</t>
    <rPh sb="8" eb="9">
      <t>テン</t>
    </rPh>
    <rPh sb="9" eb="10">
      <t>トク</t>
    </rPh>
    <rPh sb="10" eb="12">
      <t>コウサン</t>
    </rPh>
    <rPh sb="14" eb="16">
      <t>イタク</t>
    </rPh>
    <rPh sb="16" eb="18">
      <t>ハンバイ</t>
    </rPh>
    <rPh sb="18" eb="19">
      <t>サキ</t>
    </rPh>
    <phoneticPr fontId="13"/>
  </si>
  <si>
    <t>生産計画№（抄紙）計画外</t>
    <rPh sb="6" eb="8">
      <t>ショウシ</t>
    </rPh>
    <rPh sb="9" eb="11">
      <t>ケイカク</t>
    </rPh>
    <rPh sb="11" eb="12">
      <t>ガイ</t>
    </rPh>
    <phoneticPr fontId="13"/>
  </si>
  <si>
    <t>生産計画№（熱加工）計画外</t>
    <rPh sb="6" eb="9">
      <t>ネツカコウ</t>
    </rPh>
    <phoneticPr fontId="13"/>
  </si>
  <si>
    <t>先頭付加文字</t>
  </si>
  <si>
    <t>番号識別フラグ</t>
    <rPh sb="0" eb="2">
      <t>バンゴウ</t>
    </rPh>
    <rPh sb="2" eb="4">
      <t>シキベツ</t>
    </rPh>
    <phoneticPr fontId="13"/>
  </si>
  <si>
    <t>bango_shikibetsu_flg</t>
    <phoneticPr fontId="13"/>
  </si>
  <si>
    <t>3</t>
  </si>
  <si>
    <t>4</t>
  </si>
  <si>
    <t>5</t>
  </si>
  <si>
    <t>②番号識別フラグ</t>
    <rPh sb="1" eb="3">
      <t>バンゴウ</t>
    </rPh>
    <rPh sb="3" eb="5">
      <t>シキベツ</t>
    </rPh>
    <phoneticPr fontId="13"/>
  </si>
  <si>
    <t>③加工</t>
    <rPh sb="1" eb="3">
      <t>カコウ</t>
    </rPh>
    <phoneticPr fontId="13"/>
  </si>
  <si>
    <t>④仕上</t>
    <rPh sb="1" eb="3">
      <t>シアゲ</t>
    </rPh>
    <phoneticPr fontId="13"/>
  </si>
  <si>
    <t>CM2</t>
  </si>
  <si>
    <t>CM3</t>
  </si>
  <si>
    <t>C2</t>
  </si>
  <si>
    <t>C3</t>
  </si>
  <si>
    <t>生産計画№（CM）計画外</t>
    <phoneticPr fontId="13"/>
  </si>
  <si>
    <t>生産計画№（ＳＣ）計画外</t>
    <phoneticPr fontId="13"/>
  </si>
  <si>
    <t>SW</t>
    <phoneticPr fontId="13"/>
  </si>
  <si>
    <t>生産計画№（ＣＦ）計画外</t>
    <rPh sb="9" eb="11">
      <t>ケイカク</t>
    </rPh>
    <rPh sb="11" eb="12">
      <t>ガイ</t>
    </rPh>
    <phoneticPr fontId="13"/>
  </si>
  <si>
    <t>製品ロット№・パレット№発番で使用　以外は0</t>
    <rPh sb="0" eb="2">
      <t>セイヒン</t>
    </rPh>
    <rPh sb="12" eb="14">
      <t>ハツバン</t>
    </rPh>
    <rPh sb="15" eb="17">
      <t>シヨウ</t>
    </rPh>
    <rPh sb="18" eb="20">
      <t>イガイ</t>
    </rPh>
    <phoneticPr fontId="13"/>
  </si>
  <si>
    <t>1.1000番台 2.2000番台 3.3000番台</t>
    <rPh sb="6" eb="7">
      <t>バン</t>
    </rPh>
    <rPh sb="7" eb="8">
      <t>ダイ</t>
    </rPh>
    <rPh sb="15" eb="16">
      <t>バン</t>
    </rPh>
    <rPh sb="16" eb="17">
      <t>ダイ</t>
    </rPh>
    <rPh sb="24" eb="25">
      <t>バン</t>
    </rPh>
    <rPh sb="25" eb="26">
      <t>ダイ</t>
    </rPh>
    <phoneticPr fontId="13"/>
  </si>
  <si>
    <t>4.4000番台 5.5000番台 6.6000番台</t>
    <rPh sb="24" eb="25">
      <t>バン</t>
    </rPh>
    <rPh sb="25" eb="26">
      <t>ダイ</t>
    </rPh>
    <phoneticPr fontId="13"/>
  </si>
  <si>
    <t>7.7000番台 8.8000番台 9.9000番台</t>
    <rPh sb="24" eb="25">
      <t>バン</t>
    </rPh>
    <rPh sb="25" eb="26">
      <t>ダイ</t>
    </rPh>
    <phoneticPr fontId="13"/>
  </si>
  <si>
    <t>1.使用可 9.使用不可</t>
    <rPh sb="2" eb="4">
      <t>シヨウ</t>
    </rPh>
    <rPh sb="4" eb="5">
      <t>カ</t>
    </rPh>
    <rPh sb="8" eb="10">
      <t>シヨウ</t>
    </rPh>
    <rPh sb="10" eb="12">
      <t>フカ</t>
    </rPh>
    <phoneticPr fontId="13"/>
  </si>
  <si>
    <t>G16</t>
    <phoneticPr fontId="13"/>
  </si>
  <si>
    <t>G01</t>
    <phoneticPr fontId="13"/>
  </si>
  <si>
    <t>G02</t>
  </si>
  <si>
    <t>G03</t>
  </si>
  <si>
    <t>G04</t>
  </si>
  <si>
    <t>G09</t>
    <phoneticPr fontId="13"/>
  </si>
  <si>
    <t>生産計画№（ＳＣ）計画無</t>
    <rPh sb="11" eb="12">
      <t>ナシ</t>
    </rPh>
    <phoneticPr fontId="13"/>
  </si>
  <si>
    <t>AD</t>
  </si>
  <si>
    <t>AF</t>
  </si>
  <si>
    <t>ER</t>
  </si>
  <si>
    <t>EO</t>
  </si>
  <si>
    <t>ES</t>
  </si>
  <si>
    <t>SD</t>
  </si>
  <si>
    <t>JD</t>
  </si>
  <si>
    <t>GD</t>
  </si>
  <si>
    <t>GF</t>
  </si>
  <si>
    <t>SF</t>
  </si>
  <si>
    <t>JF</t>
  </si>
  <si>
    <t>機能情報1</t>
    <rPh sb="0" eb="2">
      <t>キノウ</t>
    </rPh>
    <rPh sb="2" eb="4">
      <t>ジョウホウ</t>
    </rPh>
    <phoneticPr fontId="13"/>
  </si>
  <si>
    <t>機能情報2</t>
    <rPh sb="0" eb="2">
      <t>キノウ</t>
    </rPh>
    <rPh sb="2" eb="4">
      <t>ジョウホウ</t>
    </rPh>
    <phoneticPr fontId="13"/>
  </si>
  <si>
    <t>機能情報3</t>
    <rPh sb="0" eb="2">
      <t>キノウ</t>
    </rPh>
    <rPh sb="2" eb="4">
      <t>ジョウホウ</t>
    </rPh>
    <phoneticPr fontId="13"/>
  </si>
  <si>
    <t>機能情報4</t>
    <rPh sb="0" eb="2">
      <t>キノウ</t>
    </rPh>
    <rPh sb="2" eb="4">
      <t>ジョウホウ</t>
    </rPh>
    <phoneticPr fontId="13"/>
  </si>
  <si>
    <t>機能情報5</t>
    <rPh sb="0" eb="2">
      <t>キノウ</t>
    </rPh>
    <rPh sb="2" eb="4">
      <t>ジョウホウ</t>
    </rPh>
    <phoneticPr fontId="13"/>
  </si>
  <si>
    <t>機能情報6</t>
    <rPh sb="0" eb="2">
      <t>キノウ</t>
    </rPh>
    <rPh sb="2" eb="4">
      <t>ジョウホウ</t>
    </rPh>
    <phoneticPr fontId="13"/>
  </si>
  <si>
    <t>機能情報7</t>
    <rPh sb="0" eb="2">
      <t>キノウ</t>
    </rPh>
    <rPh sb="2" eb="4">
      <t>ジョウホウ</t>
    </rPh>
    <phoneticPr fontId="13"/>
  </si>
  <si>
    <t>機能情報8</t>
    <rPh sb="0" eb="2">
      <t>キノウ</t>
    </rPh>
    <rPh sb="2" eb="4">
      <t>ジョウホウ</t>
    </rPh>
    <phoneticPr fontId="13"/>
  </si>
  <si>
    <t>機能情報9</t>
    <rPh sb="0" eb="2">
      <t>キノウ</t>
    </rPh>
    <rPh sb="2" eb="4">
      <t>ジョウホウ</t>
    </rPh>
    <phoneticPr fontId="13"/>
  </si>
  <si>
    <t>機能情報10</t>
    <rPh sb="0" eb="2">
      <t>キノウ</t>
    </rPh>
    <rPh sb="2" eb="4">
      <t>ジョウホウ</t>
    </rPh>
    <phoneticPr fontId="13"/>
  </si>
  <si>
    <t>kino_info1</t>
    <phoneticPr fontId="13"/>
  </si>
  <si>
    <t>kino_info2</t>
  </si>
  <si>
    <t>kino_info3</t>
  </si>
  <si>
    <t>kino_info4</t>
  </si>
  <si>
    <t>kino_info5</t>
  </si>
  <si>
    <t>kino_info6</t>
  </si>
  <si>
    <t>kino_info7</t>
  </si>
  <si>
    <t>kino_info8</t>
  </si>
  <si>
    <t>kino_info9</t>
  </si>
  <si>
    <t>kino_info10</t>
  </si>
  <si>
    <t>締め処理権限フラグ</t>
    <rPh sb="0" eb="1">
      <t>シ</t>
    </rPh>
    <rPh sb="2" eb="4">
      <t>ショリ</t>
    </rPh>
    <phoneticPr fontId="13"/>
  </si>
  <si>
    <t>sime_auth_flg</t>
    <phoneticPr fontId="13"/>
  </si>
  <si>
    <t>T</t>
    <phoneticPr fontId="13"/>
  </si>
  <si>
    <t>YYYY</t>
    <phoneticPr fontId="13"/>
  </si>
  <si>
    <t>伝票番号（納品勘定書）</t>
    <rPh sb="0" eb="4">
      <t>デンピョウバンゴウ</t>
    </rPh>
    <rPh sb="5" eb="10">
      <t>ノウヒンカンジョウショ</t>
    </rPh>
    <phoneticPr fontId="13"/>
  </si>
  <si>
    <t>DP</t>
    <phoneticPr fontId="13"/>
  </si>
  <si>
    <t>パレット№（社内）</t>
    <rPh sb="6" eb="8">
      <t>シャナイ</t>
    </rPh>
    <phoneticPr fontId="13"/>
  </si>
  <si>
    <t>パレット№（外注加工）</t>
    <rPh sb="6" eb="8">
      <t>ガイチュウ</t>
    </rPh>
    <rPh sb="8" eb="10">
      <t>カコウ</t>
    </rPh>
    <phoneticPr fontId="13"/>
  </si>
  <si>
    <t>JANコード</t>
    <phoneticPr fontId="13"/>
  </si>
  <si>
    <t>下1桁チェクデジット</t>
    <rPh sb="0" eb="1">
      <t>シモ</t>
    </rPh>
    <rPh sb="2" eb="3">
      <t>ケタ</t>
    </rPh>
    <phoneticPr fontId="13"/>
  </si>
  <si>
    <t>数量計算式区分</t>
    <rPh sb="0" eb="2">
      <t>スウリョウ</t>
    </rPh>
    <rPh sb="2" eb="4">
      <t>ケイサン</t>
    </rPh>
    <rPh sb="4" eb="5">
      <t>シキ</t>
    </rPh>
    <rPh sb="5" eb="7">
      <t>クブン</t>
    </rPh>
    <phoneticPr fontId="13"/>
  </si>
  <si>
    <t>qty_calc_kbn</t>
    <phoneticPr fontId="13"/>
  </si>
  <si>
    <t>番号使用区分</t>
    <rPh sb="2" eb="4">
      <t>シヨウ</t>
    </rPh>
    <rPh sb="4" eb="6">
      <t>クブン</t>
    </rPh>
    <phoneticPr fontId="13"/>
  </si>
  <si>
    <t>bango_use_kbn</t>
    <phoneticPr fontId="13"/>
  </si>
  <si>
    <t>11/6変更</t>
    <rPh sb="4" eb="6">
      <t>ヘンコウ</t>
    </rPh>
    <phoneticPr fontId="13"/>
  </si>
  <si>
    <t>番号使用名</t>
    <rPh sb="2" eb="4">
      <t>シヨウ</t>
    </rPh>
    <rPh sb="4" eb="5">
      <t>メイ</t>
    </rPh>
    <phoneticPr fontId="13"/>
  </si>
  <si>
    <t>bango_use_nm</t>
    <phoneticPr fontId="13"/>
  </si>
  <si>
    <t>11/6追加</t>
    <rPh sb="4" eb="6">
      <t>ツイカ</t>
    </rPh>
    <phoneticPr fontId="13"/>
  </si>
  <si>
    <t>（*1）</t>
  </si>
  <si>
    <t>生産計画№</t>
    <rPh sb="0" eb="2">
      <t>セイサン</t>
    </rPh>
    <rPh sb="2" eb="4">
      <t>ケイカク</t>
    </rPh>
    <phoneticPr fontId="13"/>
  </si>
  <si>
    <t>0.通常</t>
    <rPh sb="2" eb="4">
      <t>ツウジョウ</t>
    </rPh>
    <phoneticPr fontId="13"/>
  </si>
  <si>
    <t>8.計画無し（CM）</t>
    <rPh sb="2" eb="4">
      <t>ケイカク</t>
    </rPh>
    <rPh sb="4" eb="5">
      <t>ナ</t>
    </rPh>
    <phoneticPr fontId="13"/>
  </si>
  <si>
    <t>9.計画外</t>
    <rPh sb="2" eb="4">
      <t>ケイカク</t>
    </rPh>
    <rPh sb="4" eb="5">
      <t>ガイ</t>
    </rPh>
    <phoneticPr fontId="13"/>
  </si>
  <si>
    <t>（*1）</t>
    <phoneticPr fontId="13"/>
  </si>
  <si>
    <t>11/7追加</t>
    <rPh sb="4" eb="6">
      <t>ツイカ</t>
    </rPh>
    <phoneticPr fontId="13"/>
  </si>
  <si>
    <t>1.YYMM(年月)  2.YYYY(年度3月~翌年4月)</t>
    <rPh sb="7" eb="9">
      <t>ネンゲツ</t>
    </rPh>
    <rPh sb="19" eb="21">
      <t>ネンド</t>
    </rPh>
    <rPh sb="22" eb="23">
      <t>ガツ</t>
    </rPh>
    <rPh sb="24" eb="26">
      <t>ヨクネン</t>
    </rPh>
    <rPh sb="27" eb="28">
      <t>ガツ</t>
    </rPh>
    <phoneticPr fontId="13"/>
  </si>
  <si>
    <t>2310P70001</t>
    <phoneticPr fontId="13"/>
  </si>
  <si>
    <t>2310P7R001</t>
    <phoneticPr fontId="13"/>
  </si>
  <si>
    <t>巻き返し付加文字</t>
    <rPh sb="0" eb="1">
      <t>マ</t>
    </rPh>
    <rPh sb="2" eb="3">
      <t>カエ</t>
    </rPh>
    <rPh sb="4" eb="6">
      <t>フカ</t>
    </rPh>
    <rPh sb="6" eb="8">
      <t>モジ</t>
    </rPh>
    <phoneticPr fontId="13"/>
  </si>
  <si>
    <t>sento_fukamoji</t>
    <phoneticPr fontId="13"/>
  </si>
  <si>
    <t>chukan_fukamoji</t>
    <phoneticPr fontId="13"/>
  </si>
  <si>
    <t>saishu_fukamoji</t>
    <phoneticPr fontId="13"/>
  </si>
  <si>
    <t>makikaeshi_fukamoji</t>
    <phoneticPr fontId="13"/>
  </si>
  <si>
    <t>【区分】84</t>
    <rPh sb="1" eb="3">
      <t>クブン</t>
    </rPh>
    <phoneticPr fontId="13"/>
  </si>
  <si>
    <t>11/9末永追加</t>
    <rPh sb="4" eb="6">
      <t>スエナガ</t>
    </rPh>
    <rPh sb="6" eb="8">
      <t>ツイカ</t>
    </rPh>
    <phoneticPr fontId="13"/>
  </si>
  <si>
    <t>外注業者のみ</t>
    <rPh sb="0" eb="2">
      <t>ガイチュウ</t>
    </rPh>
    <rPh sb="2" eb="4">
      <t>ギョウシャ</t>
    </rPh>
    <phoneticPr fontId="13"/>
  </si>
  <si>
    <t>*</t>
    <phoneticPr fontId="13"/>
  </si>
  <si>
    <t>hinshu_ryaku_nm</t>
  </si>
  <si>
    <t>*</t>
    <phoneticPr fontId="13"/>
  </si>
  <si>
    <t>システムフラグ</t>
    <phoneticPr fontId="13"/>
  </si>
  <si>
    <t>system_flg</t>
    <phoneticPr fontId="13"/>
  </si>
  <si>
    <t>11/10追加</t>
    <rPh sb="5" eb="7">
      <t>ツイカ</t>
    </rPh>
    <phoneticPr fontId="13"/>
  </si>
  <si>
    <t>0:通常 1:現場 2:入力担当</t>
    <rPh sb="2" eb="4">
      <t>ツウジョウ</t>
    </rPh>
    <rPh sb="7" eb="9">
      <t>ゲンバ</t>
    </rPh>
    <rPh sb="12" eb="14">
      <t>ニュウリョク</t>
    </rPh>
    <rPh sb="14" eb="16">
      <t>タントウ</t>
    </rPh>
    <phoneticPr fontId="13"/>
  </si>
  <si>
    <t>0:通常 1:システム</t>
    <rPh sb="2" eb="4">
      <t>ツウジョウ</t>
    </rPh>
    <phoneticPr fontId="13"/>
  </si>
  <si>
    <t>海外ラベル</t>
    <rPh sb="0" eb="2">
      <t>カイガイ</t>
    </rPh>
    <phoneticPr fontId="13"/>
  </si>
  <si>
    <t>kaigai_label</t>
    <phoneticPr fontId="13"/>
  </si>
  <si>
    <t>0.通常　1.海外</t>
    <rPh sb="2" eb="4">
      <t>ツウジョウ</t>
    </rPh>
    <rPh sb="7" eb="9">
      <t>カイガイ</t>
    </rPh>
    <phoneticPr fontId="13"/>
  </si>
  <si>
    <t>jan_cd</t>
    <phoneticPr fontId="13"/>
  </si>
  <si>
    <t>11/15佐々木変更</t>
    <rPh sb="5" eb="8">
      <t>ササキ</t>
    </rPh>
    <rPh sb="8" eb="10">
      <t>ヘンコウ</t>
    </rPh>
    <phoneticPr fontId="13"/>
  </si>
  <si>
    <t>jan_cd</t>
  </si>
  <si>
    <t>shizai_shubetsu_kbn</t>
    <phoneticPr fontId="13"/>
  </si>
  <si>
    <t>shizai_seikyu_bunrui_kbn</t>
    <phoneticPr fontId="13"/>
  </si>
  <si>
    <t>kinmu_a_start_time</t>
  </si>
  <si>
    <t>kinmu_a_start_time</t>
    <phoneticPr fontId="13"/>
  </si>
  <si>
    <t>勤務A開始時刻</t>
    <rPh sb="3" eb="5">
      <t>カイシ</t>
    </rPh>
    <rPh sb="5" eb="7">
      <t>ジコク</t>
    </rPh>
    <phoneticPr fontId="13"/>
  </si>
  <si>
    <t>勤務A終了時刻</t>
    <rPh sb="3" eb="5">
      <t>シュウリョウ</t>
    </rPh>
    <rPh sb="5" eb="7">
      <t>ジコク</t>
    </rPh>
    <phoneticPr fontId="13"/>
  </si>
  <si>
    <t>kinmu_a_end_time</t>
  </si>
  <si>
    <t>kinmu_a_end_time</t>
    <phoneticPr fontId="13"/>
  </si>
  <si>
    <t>kinmu_b</t>
  </si>
  <si>
    <t>kinmu_b_start_time</t>
  </si>
  <si>
    <t>kinmu_b_start_time</t>
    <phoneticPr fontId="13"/>
  </si>
  <si>
    <t>kinmu_b_end_time</t>
  </si>
  <si>
    <t>kinmu_b_end_time</t>
    <phoneticPr fontId="13"/>
  </si>
  <si>
    <t>kinmu_c_start_time</t>
  </si>
  <si>
    <t>kinmu_c_start_time</t>
    <phoneticPr fontId="13"/>
  </si>
  <si>
    <t>kinmu_c_end_time</t>
  </si>
  <si>
    <t>kinmu_c_end_time</t>
    <phoneticPr fontId="13"/>
  </si>
  <si>
    <t>勤務B開始時刻</t>
    <rPh sb="3" eb="5">
      <t>カイシ</t>
    </rPh>
    <rPh sb="5" eb="7">
      <t>ジコク</t>
    </rPh>
    <phoneticPr fontId="13"/>
  </si>
  <si>
    <t>勤務B終了時刻</t>
    <rPh sb="3" eb="5">
      <t>シュウリョウ</t>
    </rPh>
    <rPh sb="5" eb="7">
      <t>ジコク</t>
    </rPh>
    <phoneticPr fontId="13"/>
  </si>
  <si>
    <t>勤務C開始時刻</t>
    <rPh sb="3" eb="5">
      <t>カイシ</t>
    </rPh>
    <rPh sb="5" eb="7">
      <t>ジコク</t>
    </rPh>
    <phoneticPr fontId="13"/>
  </si>
  <si>
    <t>勤務C終了時刻</t>
    <rPh sb="3" eb="5">
      <t>シュウリョウ</t>
    </rPh>
    <rPh sb="5" eb="7">
      <t>ジコク</t>
    </rPh>
    <phoneticPr fontId="13"/>
  </si>
  <si>
    <t>kinmu_c</t>
  </si>
  <si>
    <t>メニューマスタ</t>
    <phoneticPr fontId="13"/>
  </si>
  <si>
    <t>m_menu</t>
    <phoneticPr fontId="13"/>
  </si>
  <si>
    <t>12/04追加</t>
    <rPh sb="5" eb="7">
      <t>ツイカ</t>
    </rPh>
    <phoneticPr fontId="13"/>
  </si>
  <si>
    <t>メニューID</t>
    <phoneticPr fontId="13"/>
  </si>
  <si>
    <t>menu_id</t>
    <phoneticPr fontId="13"/>
  </si>
  <si>
    <t>menu_id</t>
    <phoneticPr fontId="13"/>
  </si>
  <si>
    <t>呼出し先引数１（自由設定）</t>
    <rPh sb="0" eb="2">
      <t>ヨビダ</t>
    </rPh>
    <rPh sb="3" eb="4">
      <t>サキ</t>
    </rPh>
    <rPh sb="4" eb="6">
      <t>ヒキスウ</t>
    </rPh>
    <rPh sb="8" eb="10">
      <t>ジユウ</t>
    </rPh>
    <rPh sb="10" eb="12">
      <t>セッテイ</t>
    </rPh>
    <phoneticPr fontId="13"/>
  </si>
  <si>
    <t>呼出し先引数２（自由設定）</t>
    <rPh sb="0" eb="2">
      <t>ヨビダ</t>
    </rPh>
    <rPh sb="3" eb="4">
      <t>サキ</t>
    </rPh>
    <rPh sb="4" eb="6">
      <t>ヒキスウ</t>
    </rPh>
    <rPh sb="8" eb="10">
      <t>ジユウ</t>
    </rPh>
    <rPh sb="10" eb="12">
      <t>セッテイ</t>
    </rPh>
    <phoneticPr fontId="13"/>
  </si>
  <si>
    <t>呼出し先引数３（自由設定）</t>
    <rPh sb="0" eb="2">
      <t>ヨビダ</t>
    </rPh>
    <rPh sb="3" eb="4">
      <t>サキ</t>
    </rPh>
    <rPh sb="4" eb="6">
      <t>ヒキスウ</t>
    </rPh>
    <rPh sb="8" eb="10">
      <t>ジユウ</t>
    </rPh>
    <rPh sb="10" eb="12">
      <t>セッテイ</t>
    </rPh>
    <phoneticPr fontId="13"/>
  </si>
  <si>
    <t>呼出し先引数４（自由設定）</t>
    <rPh sb="0" eb="2">
      <t>ヨビダ</t>
    </rPh>
    <rPh sb="3" eb="4">
      <t>サキ</t>
    </rPh>
    <rPh sb="4" eb="6">
      <t>ヒキスウ</t>
    </rPh>
    <rPh sb="8" eb="10">
      <t>ジユウ</t>
    </rPh>
    <rPh sb="10" eb="12">
      <t>セッテイ</t>
    </rPh>
    <phoneticPr fontId="13"/>
  </si>
  <si>
    <t>呼出し先引数５（自由設定）</t>
    <rPh sb="0" eb="2">
      <t>ヨビダ</t>
    </rPh>
    <rPh sb="3" eb="4">
      <t>サキ</t>
    </rPh>
    <rPh sb="4" eb="6">
      <t>ヒキスウ</t>
    </rPh>
    <rPh sb="8" eb="10">
      <t>ジユウ</t>
    </rPh>
    <rPh sb="10" eb="12">
      <t>セッテイ</t>
    </rPh>
    <phoneticPr fontId="13"/>
  </si>
  <si>
    <t>呼出し先引数６（自由設定）</t>
    <rPh sb="0" eb="2">
      <t>ヨビダ</t>
    </rPh>
    <rPh sb="3" eb="4">
      <t>サキ</t>
    </rPh>
    <rPh sb="4" eb="6">
      <t>ヒキスウ</t>
    </rPh>
    <rPh sb="8" eb="10">
      <t>ジユウ</t>
    </rPh>
    <rPh sb="10" eb="12">
      <t>セッテイ</t>
    </rPh>
    <phoneticPr fontId="13"/>
  </si>
  <si>
    <t>呼出し先引数７（自由設定）</t>
    <rPh sb="0" eb="2">
      <t>ヨビダ</t>
    </rPh>
    <rPh sb="3" eb="4">
      <t>サキ</t>
    </rPh>
    <rPh sb="4" eb="6">
      <t>ヒキスウ</t>
    </rPh>
    <rPh sb="8" eb="10">
      <t>ジユウ</t>
    </rPh>
    <rPh sb="10" eb="12">
      <t>セッテイ</t>
    </rPh>
    <phoneticPr fontId="13"/>
  </si>
  <si>
    <t>呼出し先引数８（自由設定）</t>
    <rPh sb="0" eb="2">
      <t>ヨビダ</t>
    </rPh>
    <rPh sb="3" eb="4">
      <t>サキ</t>
    </rPh>
    <rPh sb="4" eb="6">
      <t>ヒキスウ</t>
    </rPh>
    <rPh sb="8" eb="10">
      <t>ジユウ</t>
    </rPh>
    <rPh sb="10" eb="12">
      <t>セッテイ</t>
    </rPh>
    <phoneticPr fontId="13"/>
  </si>
  <si>
    <t>呼出し先引数９（自由設定）</t>
    <rPh sb="0" eb="2">
      <t>ヨビダ</t>
    </rPh>
    <rPh sb="3" eb="4">
      <t>サキ</t>
    </rPh>
    <rPh sb="4" eb="6">
      <t>ヒキスウ</t>
    </rPh>
    <rPh sb="8" eb="10">
      <t>ジユウ</t>
    </rPh>
    <rPh sb="10" eb="12">
      <t>セッテイ</t>
    </rPh>
    <phoneticPr fontId="13"/>
  </si>
  <si>
    <t>呼出し先引数１０（自由設定）</t>
    <rPh sb="0" eb="2">
      <t>ヨビダ</t>
    </rPh>
    <rPh sb="3" eb="4">
      <t>サキ</t>
    </rPh>
    <rPh sb="4" eb="6">
      <t>ヒキスウ</t>
    </rPh>
    <rPh sb="9" eb="11">
      <t>ジユウ</t>
    </rPh>
    <rPh sb="11" eb="13">
      <t>セッテイ</t>
    </rPh>
    <phoneticPr fontId="13"/>
  </si>
  <si>
    <t>加工CM　0.通常　1.ラミネート加工</t>
    <rPh sb="0" eb="2">
      <t>カコウ</t>
    </rPh>
    <rPh sb="7" eb="9">
      <t>ツウジョウ</t>
    </rPh>
    <rPh sb="17" eb="19">
      <t>カコウ</t>
    </rPh>
    <phoneticPr fontId="13"/>
  </si>
  <si>
    <t>設備処理区分</t>
    <rPh sb="0" eb="2">
      <t>セツビ</t>
    </rPh>
    <rPh sb="2" eb="4">
      <t>ショリ</t>
    </rPh>
    <rPh sb="4" eb="6">
      <t>クブン</t>
    </rPh>
    <phoneticPr fontId="13"/>
  </si>
  <si>
    <t>setsubi_syori_kbn</t>
    <phoneticPr fontId="13"/>
  </si>
  <si>
    <t>unit_group_cd</t>
  </si>
  <si>
    <t>unit_group_nm</t>
  </si>
  <si>
    <t>nisugata_flg</t>
  </si>
  <si>
    <t>単位グループ名</t>
    <rPh sb="6" eb="7">
      <t>メイ</t>
    </rPh>
    <phoneticPr fontId="13"/>
  </si>
  <si>
    <t>例：袋</t>
    <rPh sb="0" eb="1">
      <t>レイ</t>
    </rPh>
    <rPh sb="2" eb="3">
      <t>フクロ</t>
    </rPh>
    <phoneticPr fontId="13"/>
  </si>
  <si>
    <t>単位グループ名</t>
    <rPh sb="0" eb="2">
      <t>タンイ</t>
    </rPh>
    <rPh sb="6" eb="7">
      <t>メイ</t>
    </rPh>
    <phoneticPr fontId="13"/>
  </si>
  <si>
    <t>unit_group_nm</t>
    <phoneticPr fontId="13"/>
  </si>
  <si>
    <t>CF1</t>
  </si>
  <si>
    <t>CF2</t>
  </si>
  <si>
    <t>CF3</t>
  </si>
  <si>
    <t>VF1</t>
  </si>
  <si>
    <t>V2</t>
  </si>
  <si>
    <t>V4</t>
  </si>
  <si>
    <t>V5</t>
  </si>
  <si>
    <t>V6</t>
  </si>
  <si>
    <t>各№</t>
    <rPh sb="0" eb="1">
      <t>カク</t>
    </rPh>
    <phoneticPr fontId="14"/>
  </si>
  <si>
    <t>11桁</t>
    <rPh sb="2" eb="3">
      <t>ケタ</t>
    </rPh>
    <phoneticPr fontId="14"/>
  </si>
  <si>
    <t>枠№</t>
    <rPh sb="0" eb="1">
      <t>ワク</t>
    </rPh>
    <phoneticPr fontId="14"/>
  </si>
  <si>
    <t>パレット№</t>
    <phoneticPr fontId="14"/>
  </si>
  <si>
    <t>12桁</t>
  </si>
  <si>
    <t>製品ロット№</t>
    <rPh sb="0" eb="2">
      <t>セイヒン</t>
    </rPh>
    <phoneticPr fontId="14"/>
  </si>
  <si>
    <t>採番情報</t>
    <rPh sb="0" eb="2">
      <t>サイバン</t>
    </rPh>
    <rPh sb="2" eb="4">
      <t>ジョウホウ</t>
    </rPh>
    <phoneticPr fontId="14"/>
  </si>
  <si>
    <t>番号名</t>
    <rPh sb="0" eb="2">
      <t>バンゴウ</t>
    </rPh>
    <rPh sb="2" eb="3">
      <t>メイ</t>
    </rPh>
    <phoneticPr fontId="13"/>
  </si>
  <si>
    <t>①番号識別コード</t>
    <rPh sb="1" eb="3">
      <t>バンゴウ</t>
    </rPh>
    <rPh sb="3" eb="5">
      <t>シキベツ</t>
    </rPh>
    <phoneticPr fontId="13"/>
  </si>
  <si>
    <t>③加工
前設備コード</t>
    <rPh sb="1" eb="3">
      <t>カコウ</t>
    </rPh>
    <phoneticPr fontId="13"/>
  </si>
  <si>
    <t>④仕上
後設備コード</t>
    <rPh sb="1" eb="3">
      <t>シアゲ</t>
    </rPh>
    <phoneticPr fontId="13"/>
  </si>
  <si>
    <t>管理
単位</t>
    <rPh sb="0" eb="2">
      <t>カンリ</t>
    </rPh>
    <rPh sb="3" eb="5">
      <t>タンイ</t>
    </rPh>
    <phoneticPr fontId="13"/>
  </si>
  <si>
    <t>連番
桁数</t>
    <rPh sb="0" eb="2">
      <t>レンバン</t>
    </rPh>
    <rPh sb="3" eb="5">
      <t>ケタスウ</t>
    </rPh>
    <phoneticPr fontId="13"/>
  </si>
  <si>
    <t>開始値</t>
    <phoneticPr fontId="14"/>
  </si>
  <si>
    <t>終了値</t>
    <phoneticPr fontId="14"/>
  </si>
  <si>
    <t>使用実績№</t>
    <rPh sb="0" eb="2">
      <t>シヨウ</t>
    </rPh>
    <rPh sb="2" eb="4">
      <t>ジッセキ</t>
    </rPh>
    <phoneticPr fontId="13"/>
  </si>
  <si>
    <t>生産計画№</t>
  </si>
  <si>
    <t>PM1</t>
  </si>
  <si>
    <t>PM2</t>
  </si>
  <si>
    <t>PM3</t>
  </si>
  <si>
    <t>PM5</t>
  </si>
  <si>
    <t>PM6</t>
  </si>
  <si>
    <t>PM7</t>
  </si>
  <si>
    <t>HC1</t>
  </si>
  <si>
    <t>CM1</t>
  </si>
  <si>
    <t>SC1</t>
    <phoneticPr fontId="14"/>
  </si>
  <si>
    <t>SW1</t>
    <phoneticPr fontId="14"/>
  </si>
  <si>
    <t>W01</t>
    <phoneticPr fontId="14"/>
  </si>
  <si>
    <t>W02</t>
  </si>
  <si>
    <t>W03</t>
  </si>
  <si>
    <t>W04</t>
  </si>
  <si>
    <t>W05</t>
  </si>
  <si>
    <t>W06</t>
  </si>
  <si>
    <t>W07</t>
  </si>
  <si>
    <t>W08</t>
  </si>
  <si>
    <t>W09</t>
  </si>
  <si>
    <t>PK1</t>
  </si>
  <si>
    <t>PK2</t>
  </si>
  <si>
    <t>G09</t>
    <phoneticPr fontId="14"/>
  </si>
  <si>
    <t>G10</t>
    <phoneticPr fontId="13"/>
  </si>
  <si>
    <t>G11</t>
    <phoneticPr fontId="13"/>
  </si>
  <si>
    <t>G13</t>
    <phoneticPr fontId="13"/>
  </si>
  <si>
    <t>G15</t>
    <phoneticPr fontId="13"/>
  </si>
  <si>
    <t>※外注加工業者単位に設備が決まっている。（G01～99で管理）</t>
    <rPh sb="1" eb="3">
      <t>ガイチュウ</t>
    </rPh>
    <rPh sb="3" eb="5">
      <t>カコウ</t>
    </rPh>
    <rPh sb="5" eb="7">
      <t>ギョウシャ</t>
    </rPh>
    <rPh sb="7" eb="9">
      <t>タンイ</t>
    </rPh>
    <rPh sb="10" eb="12">
      <t>セツビ</t>
    </rPh>
    <rPh sb="13" eb="14">
      <t>キ</t>
    </rPh>
    <rPh sb="28" eb="30">
      <t>カンリ</t>
    </rPh>
    <phoneticPr fontId="14"/>
  </si>
  <si>
    <t>：</t>
    <phoneticPr fontId="14"/>
  </si>
  <si>
    <t>パレット№（WD工場）</t>
    <rPh sb="8" eb="10">
      <t>コウジョウ</t>
    </rPh>
    <phoneticPr fontId="13"/>
  </si>
  <si>
    <t>F2</t>
  </si>
  <si>
    <t>F3</t>
  </si>
  <si>
    <t>F4</t>
    <phoneticPr fontId="14"/>
  </si>
  <si>
    <t>F5</t>
    <phoneticPr fontId="14"/>
  </si>
  <si>
    <t>F6</t>
  </si>
  <si>
    <t>0401</t>
  </si>
  <si>
    <t>0402</t>
  </si>
  <si>
    <t>0403</t>
  </si>
  <si>
    <t>0404</t>
  </si>
  <si>
    <t>0405</t>
  </si>
  <si>
    <t>0406</t>
  </si>
  <si>
    <t>0501</t>
  </si>
  <si>
    <t>0502</t>
  </si>
  <si>
    <t>0503</t>
  </si>
  <si>
    <t>0504</t>
  </si>
  <si>
    <t>0505</t>
  </si>
  <si>
    <t>0601</t>
  </si>
  <si>
    <t>0602</t>
  </si>
  <si>
    <t>0603</t>
  </si>
  <si>
    <t>0701</t>
  </si>
  <si>
    <t>0702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</si>
  <si>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</si>
  <si>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</si>
  <si>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</si>
  <si>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</si>
  <si>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</si>
  <si>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</si>
  <si>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</si>
  <si>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</si>
  <si>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</si>
  <si>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0801</t>
  </si>
  <si>
    <t>0802</t>
  </si>
  <si>
    <t>0803</t>
  </si>
  <si>
    <t>0804</t>
  </si>
  <si>
    <t>0805</t>
  </si>
  <si>
    <t>0806</t>
  </si>
  <si>
    <t>0807</t>
  </si>
  <si>
    <t>0808</t>
  </si>
  <si>
    <t>0901</t>
  </si>
  <si>
    <t>0902</t>
  </si>
  <si>
    <t>1301</t>
    <phoneticPr fontId="13"/>
  </si>
  <si>
    <t>1302</t>
  </si>
  <si>
    <t>1303</t>
  </si>
  <si>
    <t>1304</t>
  </si>
  <si>
    <t>1309</t>
    <phoneticPr fontId="13"/>
  </si>
  <si>
    <t>1310</t>
  </si>
  <si>
    <t>1311</t>
  </si>
  <si>
    <t>1313</t>
    <phoneticPr fontId="13"/>
  </si>
  <si>
    <t>1315</t>
    <phoneticPr fontId="13"/>
  </si>
  <si>
    <t>1316</t>
    <phoneticPr fontId="13"/>
  </si>
  <si>
    <t>0501</t>
    <phoneticPr fontId="13"/>
  </si>
  <si>
    <t>1501</t>
    <phoneticPr fontId="13"/>
  </si>
  <si>
    <t>1502</t>
  </si>
  <si>
    <t>1010</t>
  </si>
  <si>
    <t>1011</t>
  </si>
  <si>
    <t>0701</t>
    <phoneticPr fontId="13"/>
  </si>
  <si>
    <t>0702</t>
    <phoneticPr fontId="13"/>
  </si>
  <si>
    <t>HC5</t>
    <phoneticPr fontId="13"/>
  </si>
  <si>
    <t>01</t>
    <phoneticPr fontId="13"/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</si>
  <si>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</si>
  <si>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</si>
  <si>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</si>
  <si>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</si>
  <si>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</si>
  <si>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</si>
  <si>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</si>
  <si>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</si>
  <si>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</si>
  <si>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</si>
  <si>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</si>
  <si>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</si>
  <si>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</si>
  <si>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</si>
  <si>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</si>
  <si>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</si>
  <si>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ZAD</t>
    <phoneticPr fontId="13"/>
  </si>
  <si>
    <t>ZAF</t>
    <phoneticPr fontId="13"/>
  </si>
  <si>
    <t>ZER</t>
    <phoneticPr fontId="13"/>
  </si>
  <si>
    <t>ZEO</t>
    <phoneticPr fontId="13"/>
  </si>
  <si>
    <t>ZES</t>
    <phoneticPr fontId="13"/>
  </si>
  <si>
    <t>ZSD</t>
    <phoneticPr fontId="13"/>
  </si>
  <si>
    <t>ZJD</t>
    <phoneticPr fontId="13"/>
  </si>
  <si>
    <t>ZGD</t>
    <phoneticPr fontId="13"/>
  </si>
  <si>
    <t>ZGF</t>
    <phoneticPr fontId="13"/>
  </si>
  <si>
    <t>ZSF</t>
    <phoneticPr fontId="13"/>
  </si>
  <si>
    <t>ZJF</t>
    <phoneticPr fontId="13"/>
  </si>
  <si>
    <t>ZCA</t>
    <phoneticPr fontId="14"/>
  </si>
  <si>
    <t>ZCB</t>
    <phoneticPr fontId="14"/>
  </si>
  <si>
    <t>ZCC</t>
    <phoneticPr fontId="14"/>
  </si>
  <si>
    <t>ZCD</t>
    <phoneticPr fontId="14"/>
  </si>
  <si>
    <t>ZCE</t>
    <phoneticPr fontId="14"/>
  </si>
  <si>
    <t>ZDP</t>
    <phoneticPr fontId="13"/>
  </si>
  <si>
    <t>2023/12/13 佐々木変更 1→2</t>
    <rPh sb="11" eb="16">
      <t>ササキヘンコウ</t>
    </rPh>
    <phoneticPr fontId="13"/>
  </si>
  <si>
    <t>在庫移動指示№（指示無し）</t>
    <rPh sb="0" eb="2">
      <t>ザイコ</t>
    </rPh>
    <rPh sb="2" eb="4">
      <t>イドウ</t>
    </rPh>
    <rPh sb="4" eb="6">
      <t>シジ</t>
    </rPh>
    <rPh sb="8" eb="10">
      <t>シジ</t>
    </rPh>
    <rPh sb="10" eb="11">
      <t>ナ</t>
    </rPh>
    <phoneticPr fontId="13"/>
  </si>
  <si>
    <t>引取指示№（指示無し）</t>
    <rPh sb="0" eb="2">
      <t>ヒキトリ</t>
    </rPh>
    <rPh sb="2" eb="4">
      <t>シジ</t>
    </rPh>
    <phoneticPr fontId="13"/>
  </si>
  <si>
    <t>消費税小数区分</t>
    <rPh sb="3" eb="5">
      <t>ショウスウ</t>
    </rPh>
    <rPh sb="5" eb="7">
      <t>クブン</t>
    </rPh>
    <phoneticPr fontId="1"/>
  </si>
  <si>
    <t>tax_round_kbn</t>
  </si>
  <si>
    <t>2023/12/21追加</t>
    <rPh sb="10" eb="12">
      <t>ツイカ</t>
    </rPh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</si>
</sst>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0" x14ac:knownFonts="1">
    <font>
      <sz val="10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6"/>
      <name val="MS UI Gothic"/>
      <family val="3"/>
      <charset val="128"/>
    </font>
    <font>
      <sz val="10"/>
      <name val="MS UI Gothic"/>
      <family val="3"/>
      <charset val="128"/>
    </font>
    <font>
      <sz val="11"/>
      <color theme="1"/>
      <name val="游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sz val="14"/>
      <color theme="1"/>
      <name val="Meiryo UI"/>
      <family val="2"/>
      <charset val="128"/>
    </font>
    <font>
      <sz val="10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b/>
      <sz val="18"/>
      <color theme="0"/>
      <name val="Meiryo UI"/>
      <family val="3"/>
      <charset val="128"/>
    </font>
    <font>
      <sz val="9"/>
      <color theme="0"/>
      <name val="Meiryo UI"/>
      <family val="3"/>
      <charset val="128"/>
    </font>
    <font>
      <sz val="10"/>
      <color rgb="FFFF0000"/>
      <name val="Meiryo UI"/>
      <family val="3"/>
      <charset val="128"/>
    </font>
    <font>
      <sz val="10"/>
      <color theme="1"/>
      <name val="Meiryo UI"/>
      <family val="2"/>
      <charset val="128"/>
    </font>
    <font>
      <sz val="10"/>
      <color rgb="FF0000FF"/>
      <name val="Meiryo UI"/>
      <family val="3"/>
      <charset val="128"/>
    </font>
    <font>
      <b/>
      <sz val="16"/>
      <color theme="0"/>
      <name val="Meiryo UI"/>
      <family val="3"/>
      <charset val="128"/>
    </font>
    <font>
      <sz val="10"/>
      <color rgb="FFFF0000"/>
      <name val="Meiryo UI"/>
      <family val="2"/>
      <charset val="128"/>
    </font>
    <font>
      <sz val="11"/>
      <name val="游ゴシック"/>
      <family val="3"/>
      <charset val="128"/>
      <scheme val="minor"/>
    </font>
    <font>
      <sz val="11"/>
      <color indexed="9"/>
      <name val="ＭＳ Ｐゴシック"/>
      <family val="3"/>
      <charset val="128"/>
    </font>
    <font>
      <sz val="10"/>
      <color rgb="FF3333FF"/>
      <name val="Meiryo UI"/>
      <family val="3"/>
      <charset val="128"/>
    </font>
    <font>
      <sz val="18"/>
      <color theme="3"/>
      <name val="游ゴシック Light"/>
      <family val="2"/>
      <charset val="128"/>
      <scheme val="major"/>
    </font>
    <font>
      <b/>
      <sz val="13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1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</font>
    <font>
      <b/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sz val="14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trike/>
      <sz val="10"/>
      <color rgb="FFFF0000"/>
      <name val="Meiryo UI"/>
      <family val="3"/>
      <charset val="128"/>
    </font>
    <font>
      <sz val="14"/>
      <color rgb="FFFF0000"/>
      <name val="Meiryo UI"/>
      <family val="2"/>
      <charset val="128"/>
    </font>
    <font>
      <sz val="14"/>
      <color rgb="FFFF0000"/>
      <name val="Meiryo UI"/>
      <family val="3"/>
      <charset val="128"/>
    </font>
    <font>
      <sz val="10"/>
      <name val="Meiryo UI"/>
      <family val="2"/>
      <charset val="128"/>
    </font>
    <font>
      <b/>
      <sz val="1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sz val="10"/>
      <color theme="1"/>
      <name val="HGｺﾞｼｯｸM"/>
      <family val="3"/>
      <charset val="128"/>
    </font>
    <font>
      <sz val="10"/>
      <color theme="1"/>
      <name val="HGｺﾞｼｯｸM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6">
    <xf numFmtId="0" fontId="0" fillId="0" borderId="0">
      <alignment vertical="center"/>
    </xf>
    <xf numFmtId="0" fontId="12" fillId="0" borderId="0"/>
    <xf numFmtId="0" fontId="12" fillId="0" borderId="0"/>
    <xf numFmtId="0" fontId="17" fillId="0" borderId="0">
      <alignment vertical="center"/>
    </xf>
    <xf numFmtId="0" fontId="12" fillId="0" borderId="0"/>
    <xf numFmtId="0" fontId="12" fillId="0" borderId="0"/>
    <xf numFmtId="0" fontId="18" fillId="0" borderId="0">
      <alignment vertical="center"/>
    </xf>
    <xf numFmtId="0" fontId="29" fillId="0" borderId="0">
      <alignment vertical="center"/>
    </xf>
    <xf numFmtId="0" fontId="12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6" fillId="0" borderId="0">
      <alignment vertical="center"/>
    </xf>
    <xf numFmtId="0" fontId="43" fillId="0" borderId="0" applyNumberForma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9" fillId="0" borderId="0">
      <alignment vertical="center"/>
    </xf>
  </cellStyleXfs>
  <cellXfs count="565">
    <xf numFmtId="0" fontId="0" fillId="0" borderId="0" xfId="0">
      <alignment vertical="center"/>
    </xf>
    <xf numFmtId="0" fontId="15" fillId="0" borderId="0" xfId="1" applyFont="1" applyAlignment="1">
      <alignment vertical="center"/>
    </xf>
    <xf numFmtId="49" fontId="15" fillId="0" borderId="3" xfId="4" applyNumberFormat="1" applyFont="1" applyBorder="1" applyAlignment="1">
      <alignment vertical="top"/>
    </xf>
    <xf numFmtId="49" fontId="15" fillId="0" borderId="4" xfId="5" applyNumberFormat="1" applyFont="1" applyBorder="1" applyAlignment="1">
      <alignment vertical="top"/>
    </xf>
    <xf numFmtId="49" fontId="15" fillId="0" borderId="1" xfId="5" applyNumberFormat="1" applyFont="1" applyBorder="1" applyAlignment="1">
      <alignment vertical="top"/>
    </xf>
    <xf numFmtId="0" fontId="15" fillId="0" borderId="3" xfId="1" applyFont="1" applyBorder="1" applyAlignment="1">
      <alignment vertical="center"/>
    </xf>
    <xf numFmtId="0" fontId="15" fillId="0" borderId="4" xfId="1" applyFont="1" applyBorder="1" applyAlignment="1">
      <alignment vertical="center"/>
    </xf>
    <xf numFmtId="0" fontId="15" fillId="0" borderId="1" xfId="1" applyFont="1" applyBorder="1" applyAlignment="1">
      <alignment vertical="center"/>
    </xf>
    <xf numFmtId="0" fontId="15" fillId="0" borderId="0" xfId="1" quotePrefix="1" applyFont="1" applyAlignment="1">
      <alignment vertical="center"/>
    </xf>
    <xf numFmtId="49" fontId="15" fillId="0" borderId="3" xfId="3" applyNumberFormat="1" applyFont="1" applyBorder="1" applyAlignment="1">
      <alignment vertical="top"/>
    </xf>
    <xf numFmtId="0" fontId="20" fillId="0" borderId="10" xfId="0" applyFont="1" applyBorder="1">
      <alignment vertical="center"/>
    </xf>
    <xf numFmtId="0" fontId="0" fillId="0" borderId="10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2" borderId="2" xfId="0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3" xfId="0" applyBorder="1">
      <alignment vertical="center"/>
    </xf>
    <xf numFmtId="49" fontId="15" fillId="0" borderId="2" xfId="3" applyNumberFormat="1" applyFont="1" applyBorder="1" applyAlignment="1">
      <alignment vertical="top"/>
    </xf>
    <xf numFmtId="49" fontId="15" fillId="0" borderId="2" xfId="4" applyNumberFormat="1" applyFont="1" applyBorder="1" applyAlignment="1">
      <alignment vertical="top"/>
    </xf>
    <xf numFmtId="0" fontId="21" fillId="0" borderId="0" xfId="1" applyFont="1" applyAlignment="1">
      <alignment horizontal="center" vertical="center"/>
    </xf>
    <xf numFmtId="0" fontId="21" fillId="0" borderId="0" xfId="1" applyFont="1" applyAlignment="1">
      <alignment vertical="center"/>
    </xf>
    <xf numFmtId="49" fontId="21" fillId="0" borderId="3" xfId="3" applyNumberFormat="1" applyFont="1" applyBorder="1" applyAlignment="1">
      <alignment vertical="top"/>
    </xf>
    <xf numFmtId="49" fontId="21" fillId="0" borderId="4" xfId="2" applyNumberFormat="1" applyFont="1" applyBorder="1" applyAlignment="1">
      <alignment vertical="top"/>
    </xf>
    <xf numFmtId="49" fontId="21" fillId="0" borderId="3" xfId="4" applyNumberFormat="1" applyFont="1" applyBorder="1" applyAlignment="1">
      <alignment vertical="top"/>
    </xf>
    <xf numFmtId="49" fontId="21" fillId="0" borderId="4" xfId="4" applyNumberFormat="1" applyFont="1" applyBorder="1" applyAlignment="1">
      <alignment vertical="top"/>
    </xf>
    <xf numFmtId="49" fontId="21" fillId="0" borderId="1" xfId="2" applyNumberFormat="1" applyFont="1" applyBorder="1" applyAlignment="1">
      <alignment vertical="top"/>
    </xf>
    <xf numFmtId="49" fontId="21" fillId="0" borderId="3" xfId="5" applyNumberFormat="1" applyFont="1" applyBorder="1" applyAlignment="1">
      <alignment vertical="top"/>
    </xf>
    <xf numFmtId="49" fontId="21" fillId="0" borderId="4" xfId="5" applyNumberFormat="1" applyFont="1" applyBorder="1" applyAlignment="1">
      <alignment vertical="top"/>
    </xf>
    <xf numFmtId="0" fontId="21" fillId="0" borderId="1" xfId="2" applyFont="1" applyBorder="1" applyAlignment="1">
      <alignment horizontal="right" vertical="top" shrinkToFit="1"/>
    </xf>
    <xf numFmtId="49" fontId="21" fillId="0" borderId="2" xfId="2" applyNumberFormat="1" applyFont="1" applyBorder="1" applyAlignment="1">
      <alignment horizontal="center" vertical="top" shrinkToFit="1"/>
    </xf>
    <xf numFmtId="0" fontId="21" fillId="0" borderId="2" xfId="2" applyFont="1" applyBorder="1" applyAlignment="1">
      <alignment horizontal="center" vertical="top" shrinkToFit="1"/>
    </xf>
    <xf numFmtId="0" fontId="21" fillId="0" borderId="3" xfId="2" applyFont="1" applyBorder="1" applyAlignment="1">
      <alignment vertical="top" shrinkToFit="1"/>
    </xf>
    <xf numFmtId="0" fontId="21" fillId="0" borderId="3" xfId="3" applyFont="1" applyBorder="1" applyAlignment="1">
      <alignment vertical="top"/>
    </xf>
    <xf numFmtId="0" fontId="21" fillId="0" borderId="4" xfId="3" applyFont="1" applyBorder="1" applyAlignment="1">
      <alignment vertical="top"/>
    </xf>
    <xf numFmtId="0" fontId="21" fillId="0" borderId="1" xfId="3" applyFont="1" applyBorder="1" applyAlignment="1">
      <alignment vertical="top"/>
    </xf>
    <xf numFmtId="0" fontId="21" fillId="0" borderId="3" xfId="4" applyFont="1" applyBorder="1" applyAlignment="1">
      <alignment vertical="top"/>
    </xf>
    <xf numFmtId="0" fontId="21" fillId="0" borderId="4" xfId="4" applyFont="1" applyBorder="1" applyAlignment="1">
      <alignment vertical="top"/>
    </xf>
    <xf numFmtId="0" fontId="21" fillId="0" borderId="1" xfId="4" applyFont="1" applyBorder="1" applyAlignment="1">
      <alignment vertical="top"/>
    </xf>
    <xf numFmtId="49" fontId="21" fillId="0" borderId="1" xfId="4" applyNumberFormat="1" applyFont="1" applyBorder="1" applyAlignment="1">
      <alignment vertical="top"/>
    </xf>
    <xf numFmtId="49" fontId="21" fillId="0" borderId="2" xfId="2" applyNumberFormat="1" applyFont="1" applyBorder="1" applyAlignment="1">
      <alignment horizontal="center" vertical="top"/>
    </xf>
    <xf numFmtId="0" fontId="21" fillId="0" borderId="2" xfId="2" applyFont="1" applyBorder="1" applyAlignment="1">
      <alignment horizontal="center" vertical="top"/>
    </xf>
    <xf numFmtId="0" fontId="21" fillId="0" borderId="3" xfId="3" applyFont="1" applyBorder="1" applyAlignment="1">
      <alignment horizontal="left" vertical="center"/>
    </xf>
    <xf numFmtId="0" fontId="21" fillId="0" borderId="4" xfId="1" applyFont="1" applyBorder="1" applyAlignment="1">
      <alignment horizontal="left" vertical="center"/>
    </xf>
    <xf numFmtId="0" fontId="21" fillId="0" borderId="4" xfId="2" applyFont="1" applyBorder="1" applyAlignment="1">
      <alignment vertical="top"/>
    </xf>
    <xf numFmtId="0" fontId="23" fillId="0" borderId="5" xfId="0" applyFont="1" applyBorder="1">
      <alignment vertical="center"/>
    </xf>
    <xf numFmtId="0" fontId="21" fillId="0" borderId="0" xfId="1" applyFont="1" applyAlignment="1">
      <alignment vertical="top"/>
    </xf>
    <xf numFmtId="0" fontId="21" fillId="0" borderId="3" xfId="6" applyFont="1" applyBorder="1" applyAlignment="1">
      <alignment vertical="top"/>
    </xf>
    <xf numFmtId="0" fontId="21" fillId="0" borderId="4" xfId="6" applyFont="1" applyBorder="1" applyAlignment="1">
      <alignment vertical="top"/>
    </xf>
    <xf numFmtId="0" fontId="21" fillId="0" borderId="3" xfId="6" applyFont="1" applyBorder="1" applyAlignment="1">
      <alignment vertical="top" shrinkToFit="1"/>
    </xf>
    <xf numFmtId="0" fontId="21" fillId="0" borderId="4" xfId="5" applyFont="1" applyBorder="1" applyAlignment="1">
      <alignment vertical="top"/>
    </xf>
    <xf numFmtId="0" fontId="21" fillId="0" borderId="1" xfId="6" applyFont="1" applyBorder="1" applyAlignment="1">
      <alignment horizontal="right" vertical="top" shrinkToFit="1"/>
    </xf>
    <xf numFmtId="49" fontId="24" fillId="0" borderId="2" xfId="2" applyNumberFormat="1" applyFont="1" applyBorder="1" applyAlignment="1">
      <alignment horizontal="center" vertical="top" shrinkToFit="1"/>
    </xf>
    <xf numFmtId="0" fontId="24" fillId="0" borderId="2" xfId="2" applyFont="1" applyBorder="1" applyAlignment="1">
      <alignment horizontal="center" vertical="top" shrinkToFit="1"/>
    </xf>
    <xf numFmtId="0" fontId="24" fillId="0" borderId="0" xfId="1" applyFont="1" applyAlignment="1">
      <alignment vertical="center"/>
    </xf>
    <xf numFmtId="0" fontId="21" fillId="0" borderId="3" xfId="6" applyFont="1" applyBorder="1" applyAlignment="1">
      <alignment horizontal="left" vertical="top"/>
    </xf>
    <xf numFmtId="0" fontId="21" fillId="0" borderId="4" xfId="6" applyFont="1" applyBorder="1" applyAlignment="1">
      <alignment horizontal="left" vertical="top"/>
    </xf>
    <xf numFmtId="0" fontId="21" fillId="0" borderId="1" xfId="6" applyFont="1" applyBorder="1" applyAlignment="1">
      <alignment horizontal="left" vertical="top"/>
    </xf>
    <xf numFmtId="0" fontId="21" fillId="0" borderId="0" xfId="6" applyFont="1" applyAlignment="1">
      <alignment vertical="top"/>
    </xf>
    <xf numFmtId="0" fontId="21" fillId="0" borderId="3" xfId="2" quotePrefix="1" applyFont="1" applyBorder="1" applyAlignment="1">
      <alignment horizontal="center" vertical="top"/>
    </xf>
    <xf numFmtId="0" fontId="25" fillId="3" borderId="1" xfId="1" applyFont="1" applyFill="1" applyBorder="1" applyAlignment="1">
      <alignment vertical="center"/>
    </xf>
    <xf numFmtId="0" fontId="25" fillId="3" borderId="3" xfId="1" applyFont="1" applyFill="1" applyBorder="1" applyAlignment="1">
      <alignment vertical="center"/>
    </xf>
    <xf numFmtId="0" fontId="25" fillId="3" borderId="4" xfId="1" applyFont="1" applyFill="1" applyBorder="1" applyAlignment="1">
      <alignment vertical="center"/>
    </xf>
    <xf numFmtId="0" fontId="25" fillId="3" borderId="3" xfId="1" applyFont="1" applyFill="1" applyBorder="1" applyAlignment="1">
      <alignment vertical="top"/>
    </xf>
    <xf numFmtId="0" fontId="25" fillId="3" borderId="4" xfId="1" applyFont="1" applyFill="1" applyBorder="1" applyAlignment="1">
      <alignment vertical="top"/>
    </xf>
    <xf numFmtId="0" fontId="25" fillId="3" borderId="1" xfId="1" applyFont="1" applyFill="1" applyBorder="1" applyAlignment="1">
      <alignment vertical="top"/>
    </xf>
    <xf numFmtId="14" fontId="21" fillId="0" borderId="3" xfId="1" applyNumberFormat="1" applyFont="1" applyBorder="1" applyAlignment="1">
      <alignment vertical="top"/>
    </xf>
    <xf numFmtId="14" fontId="21" fillId="0" borderId="4" xfId="1" applyNumberFormat="1" applyFont="1" applyBorder="1" applyAlignment="1">
      <alignment vertical="top"/>
    </xf>
    <xf numFmtId="14" fontId="21" fillId="0" borderId="1" xfId="1" applyNumberFormat="1" applyFont="1" applyBorder="1" applyAlignment="1">
      <alignment vertical="top"/>
    </xf>
    <xf numFmtId="0" fontId="21" fillId="0" borderId="3" xfId="1" quotePrefix="1" applyFont="1" applyBorder="1" applyAlignment="1">
      <alignment vertical="top"/>
    </xf>
    <xf numFmtId="0" fontId="21" fillId="0" borderId="4" xfId="1" quotePrefix="1" applyFont="1" applyBorder="1" applyAlignment="1">
      <alignment vertical="top"/>
    </xf>
    <xf numFmtId="0" fontId="21" fillId="0" borderId="1" xfId="1" quotePrefix="1" applyFont="1" applyBorder="1" applyAlignment="1">
      <alignment vertical="top"/>
    </xf>
    <xf numFmtId="0" fontId="27" fillId="3" borderId="2" xfId="2" applyFont="1" applyFill="1" applyBorder="1" applyAlignment="1">
      <alignment horizontal="center" vertical="center" shrinkToFit="1"/>
    </xf>
    <xf numFmtId="49" fontId="15" fillId="0" borderId="3" xfId="5" applyNumberFormat="1" applyFont="1" applyBorder="1" applyAlignment="1">
      <alignment vertical="top"/>
    </xf>
    <xf numFmtId="0" fontId="25" fillId="3" borderId="3" xfId="2" applyFont="1" applyFill="1" applyBorder="1" applyAlignment="1">
      <alignment horizontal="center" vertical="center"/>
    </xf>
    <xf numFmtId="0" fontId="21" fillId="0" borderId="1" xfId="6" applyFont="1" applyBorder="1" applyAlignment="1">
      <alignment vertical="top"/>
    </xf>
    <xf numFmtId="0" fontId="21" fillId="0" borderId="4" xfId="1" applyFont="1" applyBorder="1" applyAlignment="1">
      <alignment vertical="top"/>
    </xf>
    <xf numFmtId="0" fontId="21" fillId="0" borderId="1" xfId="1" applyFont="1" applyBorder="1" applyAlignment="1">
      <alignment vertical="top"/>
    </xf>
    <xf numFmtId="0" fontId="21" fillId="0" borderId="4" xfId="1" applyFont="1" applyBorder="1" applyAlignment="1">
      <alignment vertical="center"/>
    </xf>
    <xf numFmtId="0" fontId="15" fillId="0" borderId="3" xfId="3" applyFont="1" applyBorder="1" applyAlignment="1">
      <alignment vertical="top"/>
    </xf>
    <xf numFmtId="49" fontId="15" fillId="0" borderId="0" xfId="5" applyNumberFormat="1" applyFont="1" applyAlignment="1">
      <alignment vertical="top"/>
    </xf>
    <xf numFmtId="0" fontId="15" fillId="0" borderId="10" xfId="2" applyFont="1" applyBorder="1" applyAlignment="1">
      <alignment vertical="center"/>
    </xf>
    <xf numFmtId="0" fontId="15" fillId="0" borderId="10" xfId="1" applyFont="1" applyBorder="1" applyAlignment="1">
      <alignment vertical="center"/>
    </xf>
    <xf numFmtId="0" fontId="15" fillId="0" borderId="14" xfId="2" applyFont="1" applyBorder="1" applyAlignment="1">
      <alignment vertical="center"/>
    </xf>
    <xf numFmtId="0" fontId="15" fillId="0" borderId="14" xfId="1" applyFont="1" applyBorder="1" applyAlignment="1">
      <alignment vertical="center"/>
    </xf>
    <xf numFmtId="0" fontId="15" fillId="0" borderId="9" xfId="2" applyFont="1" applyBorder="1" applyAlignment="1">
      <alignment vertical="center"/>
    </xf>
    <xf numFmtId="0" fontId="15" fillId="0" borderId="11" xfId="2" applyFont="1" applyBorder="1" applyAlignment="1">
      <alignment vertical="center"/>
    </xf>
    <xf numFmtId="49" fontId="15" fillId="0" borderId="5" xfId="5" applyNumberFormat="1" applyFont="1" applyBorder="1" applyAlignment="1">
      <alignment vertical="top"/>
    </xf>
    <xf numFmtId="49" fontId="15" fillId="0" borderId="14" xfId="5" applyNumberFormat="1" applyFont="1" applyBorder="1" applyAlignment="1">
      <alignment vertical="top"/>
    </xf>
    <xf numFmtId="0" fontId="15" fillId="0" borderId="5" xfId="1" applyFont="1" applyBorder="1" applyAlignment="1">
      <alignment vertical="center"/>
    </xf>
    <xf numFmtId="0" fontId="15" fillId="2" borderId="4" xfId="1" applyFont="1" applyFill="1" applyBorder="1" applyAlignment="1">
      <alignment vertical="center"/>
    </xf>
    <xf numFmtId="0" fontId="15" fillId="2" borderId="1" xfId="1" applyFont="1" applyFill="1" applyBorder="1" applyAlignment="1">
      <alignment vertical="center"/>
    </xf>
    <xf numFmtId="0" fontId="15" fillId="2" borderId="3" xfId="1" applyFont="1" applyFill="1" applyBorder="1" applyAlignment="1">
      <alignment vertical="center"/>
    </xf>
    <xf numFmtId="49" fontId="15" fillId="4" borderId="3" xfId="3" applyNumberFormat="1" applyFont="1" applyFill="1" applyBorder="1" applyAlignment="1">
      <alignment vertical="top"/>
    </xf>
    <xf numFmtId="0" fontId="15" fillId="4" borderId="4" xfId="1" applyFont="1" applyFill="1" applyBorder="1" applyAlignment="1">
      <alignment vertical="center"/>
    </xf>
    <xf numFmtId="0" fontId="15" fillId="4" borderId="1" xfId="1" applyFont="1" applyFill="1" applyBorder="1" applyAlignment="1">
      <alignment vertical="center"/>
    </xf>
    <xf numFmtId="0" fontId="15" fillId="4" borderId="3" xfId="1" applyFont="1" applyFill="1" applyBorder="1" applyAlignment="1">
      <alignment vertical="center"/>
    </xf>
    <xf numFmtId="0" fontId="15" fillId="0" borderId="0" xfId="1" applyFont="1" applyAlignment="1">
      <alignment horizontal="right" vertical="center"/>
    </xf>
    <xf numFmtId="0" fontId="15" fillId="0" borderId="3" xfId="1" quotePrefix="1" applyFont="1" applyBorder="1" applyAlignment="1">
      <alignment vertical="center"/>
    </xf>
    <xf numFmtId="0" fontId="15" fillId="5" borderId="3" xfId="1" applyFont="1" applyFill="1" applyBorder="1" applyAlignment="1">
      <alignment vertical="center"/>
    </xf>
    <xf numFmtId="0" fontId="15" fillId="5" borderId="4" xfId="1" applyFont="1" applyFill="1" applyBorder="1" applyAlignment="1">
      <alignment vertical="center"/>
    </xf>
    <xf numFmtId="0" fontId="15" fillId="5" borderId="1" xfId="1" applyFont="1" applyFill="1" applyBorder="1" applyAlignment="1">
      <alignment vertical="center"/>
    </xf>
    <xf numFmtId="0" fontId="15" fillId="0" borderId="4" xfId="1" quotePrefix="1" applyFont="1" applyBorder="1" applyAlignment="1">
      <alignment vertical="center"/>
    </xf>
    <xf numFmtId="0" fontId="28" fillId="0" borderId="0" xfId="1" applyFont="1" applyAlignment="1">
      <alignment vertical="center"/>
    </xf>
    <xf numFmtId="0" fontId="28" fillId="0" borderId="3" xfId="1" quotePrefix="1" applyFont="1" applyBorder="1" applyAlignment="1">
      <alignment vertical="center"/>
    </xf>
    <xf numFmtId="0" fontId="30" fillId="0" borderId="4" xfId="1" quotePrefix="1" applyFont="1" applyBorder="1" applyAlignment="1">
      <alignment vertical="center"/>
    </xf>
    <xf numFmtId="0" fontId="30" fillId="0" borderId="4" xfId="1" applyFont="1" applyBorder="1" applyAlignment="1">
      <alignment vertical="center"/>
    </xf>
    <xf numFmtId="0" fontId="21" fillId="0" borderId="0" xfId="1" quotePrefix="1" applyFont="1" applyAlignment="1">
      <alignment vertical="center"/>
    </xf>
    <xf numFmtId="49" fontId="15" fillId="0" borderId="4" xfId="2" applyNumberFormat="1" applyFont="1" applyBorder="1" applyAlignment="1">
      <alignment vertical="top"/>
    </xf>
    <xf numFmtId="0" fontId="15" fillId="0" borderId="3" xfId="4" applyFont="1" applyBorder="1" applyAlignment="1">
      <alignment vertical="top"/>
    </xf>
    <xf numFmtId="49" fontId="15" fillId="0" borderId="4" xfId="4" applyNumberFormat="1" applyFont="1" applyBorder="1" applyAlignment="1">
      <alignment vertical="top"/>
    </xf>
    <xf numFmtId="0" fontId="15" fillId="0" borderId="4" xfId="2" applyFont="1" applyBorder="1" applyAlignment="1">
      <alignment vertical="top" shrinkToFit="1"/>
    </xf>
    <xf numFmtId="49" fontId="15" fillId="0" borderId="2" xfId="2" applyNumberFormat="1" applyFont="1" applyBorder="1" applyAlignment="1">
      <alignment horizontal="center" vertical="top" shrinkToFit="1"/>
    </xf>
    <xf numFmtId="49" fontId="15" fillId="0" borderId="2" xfId="2" applyNumberFormat="1" applyFont="1" applyBorder="1" applyAlignment="1">
      <alignment horizontal="center" vertical="top"/>
    </xf>
    <xf numFmtId="0" fontId="15" fillId="0" borderId="2" xfId="2" applyFont="1" applyBorder="1" applyAlignment="1">
      <alignment horizontal="center" vertical="top"/>
    </xf>
    <xf numFmtId="0" fontId="15" fillId="0" borderId="3" xfId="3" applyFont="1" applyBorder="1" applyAlignment="1">
      <alignment horizontal="left" vertical="center"/>
    </xf>
    <xf numFmtId="0" fontId="15" fillId="0" borderId="4" xfId="6" applyFont="1" applyBorder="1" applyAlignment="1">
      <alignment vertical="top"/>
    </xf>
    <xf numFmtId="0" fontId="15" fillId="0" borderId="4" xfId="1" applyFont="1" applyBorder="1" applyAlignment="1">
      <alignment vertical="top"/>
    </xf>
    <xf numFmtId="0" fontId="15" fillId="0" borderId="4" xfId="4" applyFont="1" applyBorder="1" applyAlignment="1">
      <alignment vertical="top"/>
    </xf>
    <xf numFmtId="0" fontId="15" fillId="0" borderId="3" xfId="2" applyFont="1" applyBorder="1" applyAlignment="1">
      <alignment vertical="top" shrinkToFit="1"/>
    </xf>
    <xf numFmtId="49" fontId="15" fillId="0" borderId="6" xfId="3" applyNumberFormat="1" applyFont="1" applyBorder="1" applyAlignment="1">
      <alignment vertical="top"/>
    </xf>
    <xf numFmtId="49" fontId="15" fillId="0" borderId="10" xfId="2" applyNumberFormat="1" applyFont="1" applyBorder="1" applyAlignment="1">
      <alignment vertical="top"/>
    </xf>
    <xf numFmtId="49" fontId="15" fillId="0" borderId="10" xfId="4" applyNumberFormat="1" applyFont="1" applyBorder="1" applyAlignment="1">
      <alignment vertical="top"/>
    </xf>
    <xf numFmtId="49" fontId="15" fillId="0" borderId="1" xfId="4" applyNumberFormat="1" applyFont="1" applyBorder="1" applyAlignment="1">
      <alignment vertical="top"/>
    </xf>
    <xf numFmtId="49" fontId="15" fillId="0" borderId="3" xfId="3" applyNumberFormat="1" applyFont="1" applyBorder="1">
      <alignment vertical="center"/>
    </xf>
    <xf numFmtId="49" fontId="15" fillId="0" borderId="4" xfId="4" applyNumberFormat="1" applyFont="1" applyBorder="1" applyAlignment="1">
      <alignment vertical="center"/>
    </xf>
    <xf numFmtId="49" fontId="15" fillId="0" borderId="1" xfId="4" applyNumberFormat="1" applyFont="1" applyBorder="1" applyAlignment="1">
      <alignment vertical="center"/>
    </xf>
    <xf numFmtId="49" fontId="15" fillId="0" borderId="4" xfId="2" applyNumberFormat="1" applyFont="1" applyBorder="1" applyAlignment="1">
      <alignment vertical="center"/>
    </xf>
    <xf numFmtId="0" fontId="15" fillId="0" borderId="4" xfId="3" applyFont="1" applyBorder="1" applyAlignment="1">
      <alignment horizontal="left" vertical="center" wrapText="1"/>
    </xf>
    <xf numFmtId="0" fontId="15" fillId="0" borderId="1" xfId="3" applyFont="1" applyBorder="1" applyAlignment="1">
      <alignment horizontal="left" vertical="center" wrapText="1"/>
    </xf>
    <xf numFmtId="0" fontId="15" fillId="0" borderId="0" xfId="1" applyFont="1" applyAlignment="1">
      <alignment vertical="top"/>
    </xf>
    <xf numFmtId="49" fontId="15" fillId="0" borderId="9" xfId="3" applyNumberFormat="1" applyFont="1" applyBorder="1" applyAlignment="1">
      <alignment vertical="top"/>
    </xf>
    <xf numFmtId="0" fontId="15" fillId="0" borderId="1" xfId="4" applyFont="1" applyBorder="1" applyAlignment="1">
      <alignment vertical="top"/>
    </xf>
    <xf numFmtId="0" fontId="15" fillId="0" borderId="3" xfId="2" quotePrefix="1" applyFont="1" applyBorder="1" applyAlignment="1">
      <alignment horizontal="center" vertical="top"/>
    </xf>
    <xf numFmtId="0" fontId="15" fillId="0" borderId="1" xfId="6" applyFont="1" applyBorder="1" applyAlignment="1">
      <alignment vertical="top"/>
    </xf>
    <xf numFmtId="0" fontId="15" fillId="0" borderId="1" xfId="2" applyFont="1" applyBorder="1" applyAlignment="1">
      <alignment horizontal="right" vertical="top" shrinkToFit="1"/>
    </xf>
    <xf numFmtId="0" fontId="15" fillId="0" borderId="2" xfId="2" applyFont="1" applyBorder="1" applyAlignment="1">
      <alignment horizontal="center" vertical="top" shrinkToFit="1"/>
    </xf>
    <xf numFmtId="0" fontId="15" fillId="0" borderId="1" xfId="1" applyFont="1" applyBorder="1" applyAlignment="1">
      <alignment vertical="top"/>
    </xf>
    <xf numFmtId="0" fontId="15" fillId="0" borderId="3" xfId="6" applyFont="1" applyBorder="1" applyAlignment="1">
      <alignment vertical="top"/>
    </xf>
    <xf numFmtId="0" fontId="15" fillId="0" borderId="4" xfId="1" applyFont="1" applyBorder="1" applyAlignment="1">
      <alignment horizontal="left" vertical="center"/>
    </xf>
    <xf numFmtId="0" fontId="15" fillId="0" borderId="4" xfId="3" applyFont="1" applyBorder="1" applyAlignment="1">
      <alignment vertical="top"/>
    </xf>
    <xf numFmtId="0" fontId="15" fillId="0" borderId="1" xfId="3" applyFont="1" applyBorder="1" applyAlignment="1">
      <alignment vertical="top"/>
    </xf>
    <xf numFmtId="0" fontId="15" fillId="0" borderId="4" xfId="2" applyFont="1" applyBorder="1" applyAlignment="1">
      <alignment vertical="top"/>
    </xf>
    <xf numFmtId="0" fontId="15" fillId="0" borderId="3" xfId="2" quotePrefix="1" applyFont="1" applyBorder="1" applyAlignment="1">
      <alignment horizontal="center" vertical="center"/>
    </xf>
    <xf numFmtId="0" fontId="15" fillId="0" borderId="6" xfId="2" quotePrefix="1" applyFont="1" applyBorder="1" applyAlignment="1">
      <alignment horizontal="center" vertical="top"/>
    </xf>
    <xf numFmtId="0" fontId="15" fillId="0" borderId="8" xfId="1" applyFont="1" applyBorder="1" applyAlignment="1">
      <alignment vertical="top"/>
    </xf>
    <xf numFmtId="0" fontId="15" fillId="0" borderId="9" xfId="2" quotePrefix="1" applyFont="1" applyBorder="1" applyAlignment="1">
      <alignment horizontal="center" vertical="top"/>
    </xf>
    <xf numFmtId="0" fontId="15" fillId="0" borderId="11" xfId="1" applyFont="1" applyBorder="1" applyAlignment="1">
      <alignment vertical="top"/>
    </xf>
    <xf numFmtId="49" fontId="15" fillId="6" borderId="3" xfId="3" applyNumberFormat="1" applyFont="1" applyFill="1" applyBorder="1" applyAlignment="1">
      <alignment vertical="top"/>
    </xf>
    <xf numFmtId="49" fontId="15" fillId="6" borderId="4" xfId="2" applyNumberFormat="1" applyFont="1" applyFill="1" applyBorder="1" applyAlignment="1">
      <alignment vertical="top"/>
    </xf>
    <xf numFmtId="0" fontId="15" fillId="6" borderId="3" xfId="4" applyFont="1" applyFill="1" applyBorder="1" applyAlignment="1">
      <alignment vertical="top"/>
    </xf>
    <xf numFmtId="49" fontId="15" fillId="6" borderId="4" xfId="4" applyNumberFormat="1" applyFont="1" applyFill="1" applyBorder="1" applyAlignment="1">
      <alignment vertical="top"/>
    </xf>
    <xf numFmtId="0" fontId="15" fillId="6" borderId="4" xfId="1" applyFont="1" applyFill="1" applyBorder="1" applyAlignment="1">
      <alignment vertical="center"/>
    </xf>
    <xf numFmtId="0" fontId="15" fillId="6" borderId="1" xfId="1" applyFont="1" applyFill="1" applyBorder="1" applyAlignment="1">
      <alignment vertical="center"/>
    </xf>
    <xf numFmtId="0" fontId="21" fillId="0" borderId="4" xfId="2" applyFont="1" applyBorder="1" applyAlignment="1">
      <alignment vertical="top" shrinkToFit="1"/>
    </xf>
    <xf numFmtId="49" fontId="21" fillId="0" borderId="2" xfId="3" applyNumberFormat="1" applyFont="1" applyBorder="1" applyAlignment="1">
      <alignment vertical="top"/>
    </xf>
    <xf numFmtId="0" fontId="10" fillId="7" borderId="2" xfId="10" applyFill="1" applyBorder="1">
      <alignment vertical="center"/>
    </xf>
    <xf numFmtId="0" fontId="0" fillId="7" borderId="2" xfId="10" applyFont="1" applyFill="1" applyBorder="1">
      <alignment vertical="center"/>
    </xf>
    <xf numFmtId="0" fontId="10" fillId="0" borderId="0" xfId="10">
      <alignment vertical="center"/>
    </xf>
    <xf numFmtId="0" fontId="10" fillId="0" borderId="2" xfId="10" applyBorder="1">
      <alignment vertical="center"/>
    </xf>
    <xf numFmtId="0" fontId="0" fillId="0" borderId="0" xfId="10" applyFont="1">
      <alignment vertical="center"/>
    </xf>
    <xf numFmtId="0" fontId="0" fillId="0" borderId="2" xfId="10" applyFont="1" applyBorder="1">
      <alignment vertical="center"/>
    </xf>
    <xf numFmtId="0" fontId="0" fillId="6" borderId="2" xfId="10" applyFont="1" applyFill="1" applyBorder="1">
      <alignment vertical="center"/>
    </xf>
    <xf numFmtId="49" fontId="33" fillId="0" borderId="2" xfId="3" applyNumberFormat="1" applyFont="1" applyBorder="1" applyAlignment="1">
      <alignment vertical="top"/>
    </xf>
    <xf numFmtId="49" fontId="33" fillId="0" borderId="2" xfId="4" applyNumberFormat="1" applyFont="1" applyBorder="1" applyAlignment="1">
      <alignment vertical="top"/>
    </xf>
    <xf numFmtId="0" fontId="15" fillId="6" borderId="3" xfId="1" applyFont="1" applyFill="1" applyBorder="1" applyAlignment="1">
      <alignment vertical="center"/>
    </xf>
    <xf numFmtId="0" fontId="15" fillId="0" borderId="3" xfId="0" applyFont="1" applyBorder="1">
      <alignment vertical="center"/>
    </xf>
    <xf numFmtId="0" fontId="15" fillId="8" borderId="3" xfId="0" applyFont="1" applyFill="1" applyBorder="1">
      <alignment vertical="center"/>
    </xf>
    <xf numFmtId="0" fontId="35" fillId="0" borderId="3" xfId="0" applyFont="1" applyBorder="1">
      <alignment vertical="center"/>
    </xf>
    <xf numFmtId="0" fontId="35" fillId="6" borderId="3" xfId="0" applyFont="1" applyFill="1" applyBorder="1">
      <alignment vertical="center"/>
    </xf>
    <xf numFmtId="0" fontId="9" fillId="0" borderId="0" xfId="10" applyFont="1">
      <alignment vertical="center"/>
    </xf>
    <xf numFmtId="0" fontId="9" fillId="0" borderId="2" xfId="10" applyFont="1" applyBorder="1">
      <alignment vertical="center"/>
    </xf>
    <xf numFmtId="49" fontId="15" fillId="6" borderId="1" xfId="4" applyNumberFormat="1" applyFont="1" applyFill="1" applyBorder="1" applyAlignment="1">
      <alignment vertical="top"/>
    </xf>
    <xf numFmtId="0" fontId="8" fillId="0" borderId="2" xfId="10" applyFont="1" applyBorder="1">
      <alignment vertical="center"/>
    </xf>
    <xf numFmtId="0" fontId="7" fillId="0" borderId="2" xfId="10" applyFont="1" applyBorder="1">
      <alignment vertical="center"/>
    </xf>
    <xf numFmtId="0" fontId="15" fillId="0" borderId="3" xfId="4" quotePrefix="1" applyFont="1" applyBorder="1" applyAlignment="1">
      <alignment vertical="top"/>
    </xf>
    <xf numFmtId="0" fontId="28" fillId="0" borderId="3" xfId="1" applyFont="1" applyBorder="1" applyAlignment="1">
      <alignment vertical="center"/>
    </xf>
    <xf numFmtId="49" fontId="15" fillId="0" borderId="7" xfId="2" applyNumberFormat="1" applyFont="1" applyBorder="1" applyAlignment="1">
      <alignment vertical="top"/>
    </xf>
    <xf numFmtId="0" fontId="15" fillId="0" borderId="6" xfId="4" applyFont="1" applyBorder="1" applyAlignment="1">
      <alignment vertical="top"/>
    </xf>
    <xf numFmtId="49" fontId="15" fillId="0" borderId="7" xfId="4" applyNumberFormat="1" applyFont="1" applyBorder="1" applyAlignment="1">
      <alignment vertical="top"/>
    </xf>
    <xf numFmtId="0" fontId="15" fillId="0" borderId="7" xfId="1" applyFont="1" applyBorder="1" applyAlignment="1">
      <alignment vertical="center"/>
    </xf>
    <xf numFmtId="0" fontId="15" fillId="0" borderId="8" xfId="1" applyFont="1" applyBorder="1" applyAlignment="1">
      <alignment vertical="center"/>
    </xf>
    <xf numFmtId="0" fontId="15" fillId="0" borderId="7" xfId="2" applyFont="1" applyBorder="1" applyAlignment="1">
      <alignment vertical="top" shrinkToFit="1"/>
    </xf>
    <xf numFmtId="49" fontId="15" fillId="0" borderId="12" xfId="2" applyNumberFormat="1" applyFont="1" applyBorder="1" applyAlignment="1">
      <alignment horizontal="center" vertical="top" shrinkToFit="1"/>
    </xf>
    <xf numFmtId="49" fontId="15" fillId="0" borderId="12" xfId="2" applyNumberFormat="1" applyFont="1" applyBorder="1" applyAlignment="1">
      <alignment horizontal="center" vertical="top"/>
    </xf>
    <xf numFmtId="0" fontId="15" fillId="0" borderId="12" xfId="2" applyFont="1" applyBorder="1" applyAlignment="1">
      <alignment horizontal="center" vertical="top"/>
    </xf>
    <xf numFmtId="0" fontId="15" fillId="0" borderId="7" xfId="1" applyFont="1" applyBorder="1" applyAlignment="1">
      <alignment vertical="top"/>
    </xf>
    <xf numFmtId="0" fontId="15" fillId="0" borderId="9" xfId="4" applyFont="1" applyBorder="1" applyAlignment="1">
      <alignment vertical="top"/>
    </xf>
    <xf numFmtId="0" fontId="15" fillId="0" borderId="11" xfId="1" applyFont="1" applyBorder="1" applyAlignment="1">
      <alignment vertical="center"/>
    </xf>
    <xf numFmtId="0" fontId="15" fillId="0" borderId="11" xfId="2" applyFont="1" applyBorder="1" applyAlignment="1">
      <alignment horizontal="right" vertical="top" shrinkToFit="1"/>
    </xf>
    <xf numFmtId="49" fontId="15" fillId="0" borderId="13" xfId="2" applyNumberFormat="1" applyFont="1" applyBorder="1" applyAlignment="1">
      <alignment horizontal="center" vertical="top" shrinkToFit="1"/>
    </xf>
    <xf numFmtId="49" fontId="15" fillId="0" borderId="13" xfId="2" applyNumberFormat="1" applyFont="1" applyBorder="1" applyAlignment="1">
      <alignment horizontal="center" vertical="top"/>
    </xf>
    <xf numFmtId="0" fontId="15" fillId="0" borderId="13" xfId="2" applyFont="1" applyBorder="1" applyAlignment="1">
      <alignment horizontal="center" vertical="top"/>
    </xf>
    <xf numFmtId="0" fontId="15" fillId="0" borderId="10" xfId="1" applyFont="1" applyBorder="1" applyAlignment="1">
      <alignment vertical="top"/>
    </xf>
    <xf numFmtId="0" fontId="0" fillId="7" borderId="2" xfId="11" applyFont="1" applyFill="1" applyBorder="1">
      <alignment vertical="center"/>
    </xf>
    <xf numFmtId="0" fontId="6" fillId="7" borderId="2" xfId="11" applyFill="1" applyBorder="1" applyAlignment="1">
      <alignment vertical="center" wrapText="1"/>
    </xf>
    <xf numFmtId="0" fontId="6" fillId="0" borderId="0" xfId="11" applyAlignment="1">
      <alignment vertical="center" wrapText="1"/>
    </xf>
    <xf numFmtId="0" fontId="6" fillId="0" borderId="0" xfId="11">
      <alignment vertical="center"/>
    </xf>
    <xf numFmtId="0" fontId="6" fillId="0" borderId="2" xfId="11" applyBorder="1">
      <alignment vertical="center"/>
    </xf>
    <xf numFmtId="0" fontId="43" fillId="0" borderId="0" xfId="12">
      <alignment vertical="center"/>
    </xf>
    <xf numFmtId="0" fontId="6" fillId="9" borderId="2" xfId="11" applyFill="1" applyBorder="1">
      <alignment vertical="center"/>
    </xf>
    <xf numFmtId="0" fontId="0" fillId="0" borderId="2" xfId="11" applyFont="1" applyBorder="1">
      <alignment vertical="center"/>
    </xf>
    <xf numFmtId="0" fontId="0" fillId="9" borderId="2" xfId="11" applyFont="1" applyFill="1" applyBorder="1">
      <alignment vertical="center"/>
    </xf>
    <xf numFmtId="0" fontId="45" fillId="9" borderId="2" xfId="11" applyFont="1" applyFill="1" applyBorder="1">
      <alignment vertical="center"/>
    </xf>
    <xf numFmtId="0" fontId="18" fillId="0" borderId="2" xfId="11" applyFont="1" applyBorder="1">
      <alignment vertical="center"/>
    </xf>
    <xf numFmtId="49" fontId="18" fillId="0" borderId="2" xfId="3" applyNumberFormat="1" applyFont="1" applyBorder="1" applyAlignment="1">
      <alignment vertical="top"/>
    </xf>
    <xf numFmtId="0" fontId="0" fillId="4" borderId="2" xfId="11" applyFont="1" applyFill="1" applyBorder="1">
      <alignment vertical="center"/>
    </xf>
    <xf numFmtId="56" fontId="6" fillId="0" borderId="2" xfId="11" applyNumberFormat="1" applyBorder="1">
      <alignment vertical="center"/>
    </xf>
    <xf numFmtId="56" fontId="6" fillId="0" borderId="0" xfId="11" applyNumberFormat="1">
      <alignment vertical="center"/>
    </xf>
    <xf numFmtId="0" fontId="6" fillId="4" borderId="2" xfId="11" applyFill="1" applyBorder="1">
      <alignment vertical="center"/>
    </xf>
    <xf numFmtId="0" fontId="41" fillId="9" borderId="2" xfId="11" applyFont="1" applyFill="1" applyBorder="1">
      <alignment vertical="center"/>
    </xf>
    <xf numFmtId="0" fontId="18" fillId="9" borderId="2" xfId="11" applyFont="1" applyFill="1" applyBorder="1">
      <alignment vertical="center"/>
    </xf>
    <xf numFmtId="0" fontId="15" fillId="0" borderId="2" xfId="2" applyFont="1" applyBorder="1" applyAlignment="1">
      <alignment vertical="top" shrinkToFit="1"/>
    </xf>
    <xf numFmtId="0" fontId="15" fillId="0" borderId="2" xfId="2" applyFont="1" applyBorder="1" applyAlignment="1">
      <alignment horizontal="right" vertical="top" shrinkToFit="1"/>
    </xf>
    <xf numFmtId="49" fontId="15" fillId="6" borderId="6" xfId="3" applyNumberFormat="1" applyFont="1" applyFill="1" applyBorder="1" applyAlignment="1">
      <alignment vertical="top"/>
    </xf>
    <xf numFmtId="49" fontId="15" fillId="6" borderId="7" xfId="2" applyNumberFormat="1" applyFont="1" applyFill="1" applyBorder="1" applyAlignment="1">
      <alignment vertical="top"/>
    </xf>
    <xf numFmtId="0" fontId="15" fillId="6" borderId="4" xfId="2" applyFont="1" applyFill="1" applyBorder="1" applyAlignment="1">
      <alignment vertical="top" shrinkToFit="1"/>
    </xf>
    <xf numFmtId="0" fontId="15" fillId="6" borderId="3" xfId="2" applyFont="1" applyFill="1" applyBorder="1" applyAlignment="1">
      <alignment vertical="top" shrinkToFit="1"/>
    </xf>
    <xf numFmtId="49" fontId="15" fillId="6" borderId="2" xfId="2" applyNumberFormat="1" applyFont="1" applyFill="1" applyBorder="1" applyAlignment="1">
      <alignment horizontal="center" vertical="top"/>
    </xf>
    <xf numFmtId="0" fontId="15" fillId="6" borderId="2" xfId="2" applyFont="1" applyFill="1" applyBorder="1" applyAlignment="1">
      <alignment horizontal="center" vertical="top"/>
    </xf>
    <xf numFmtId="0" fontId="15" fillId="6" borderId="3" xfId="3" applyFont="1" applyFill="1" applyBorder="1" applyAlignment="1">
      <alignment horizontal="left" vertical="center"/>
    </xf>
    <xf numFmtId="0" fontId="15" fillId="6" borderId="4" xfId="1" applyFont="1" applyFill="1" applyBorder="1" applyAlignment="1">
      <alignment horizontal="left" vertical="center"/>
    </xf>
    <xf numFmtId="0" fontId="15" fillId="6" borderId="4" xfId="1" applyFont="1" applyFill="1" applyBorder="1" applyAlignment="1">
      <alignment vertical="top"/>
    </xf>
    <xf numFmtId="0" fontId="15" fillId="6" borderId="1" xfId="1" applyFont="1" applyFill="1" applyBorder="1" applyAlignment="1">
      <alignment vertical="top"/>
    </xf>
    <xf numFmtId="0" fontId="5" fillId="0" borderId="2" xfId="10" applyFont="1" applyBorder="1">
      <alignment vertical="center"/>
    </xf>
    <xf numFmtId="49" fontId="15" fillId="6" borderId="2" xfId="3" applyNumberFormat="1" applyFont="1" applyFill="1" applyBorder="1" applyAlignment="1">
      <alignment vertical="top"/>
    </xf>
    <xf numFmtId="0" fontId="15" fillId="6" borderId="2" xfId="4" applyFont="1" applyFill="1" applyBorder="1" applyAlignment="1">
      <alignment vertical="top"/>
    </xf>
    <xf numFmtId="0" fontId="25" fillId="3" borderId="2" xfId="2" applyFont="1" applyFill="1" applyBorder="1" applyAlignment="1">
      <alignment horizontal="center" vertical="center" shrinkToFit="1"/>
    </xf>
    <xf numFmtId="0" fontId="21" fillId="6" borderId="4" xfId="1" applyFont="1" applyFill="1" applyBorder="1" applyAlignment="1">
      <alignment vertical="center"/>
    </xf>
    <xf numFmtId="49" fontId="15" fillId="6" borderId="2" xfId="2" applyNumberFormat="1" applyFont="1" applyFill="1" applyBorder="1" applyAlignment="1">
      <alignment horizontal="center" vertical="top" shrinkToFit="1"/>
    </xf>
    <xf numFmtId="0" fontId="21" fillId="6" borderId="4" xfId="1" applyFont="1" applyFill="1" applyBorder="1" applyAlignment="1">
      <alignment vertical="top"/>
    </xf>
    <xf numFmtId="0" fontId="21" fillId="6" borderId="1" xfId="1" applyFont="1" applyFill="1" applyBorder="1" applyAlignment="1">
      <alignment vertical="top"/>
    </xf>
    <xf numFmtId="0" fontId="15" fillId="0" borderId="9" xfId="3" applyFont="1" applyBorder="1" applyAlignment="1">
      <alignment vertical="top"/>
    </xf>
    <xf numFmtId="0" fontId="15" fillId="0" borderId="10" xfId="2" applyFont="1" applyBorder="1" applyAlignment="1">
      <alignment vertical="top" shrinkToFit="1"/>
    </xf>
    <xf numFmtId="0" fontId="15" fillId="0" borderId="9" xfId="3" applyFont="1" applyBorder="1" applyAlignment="1">
      <alignment horizontal="left" vertical="center"/>
    </xf>
    <xf numFmtId="0" fontId="15" fillId="0" borderId="10" xfId="6" applyFont="1" applyBorder="1" applyAlignment="1">
      <alignment vertical="top"/>
    </xf>
    <xf numFmtId="0" fontId="15" fillId="0" borderId="11" xfId="6" applyFont="1" applyBorder="1" applyAlignment="1">
      <alignment vertical="top"/>
    </xf>
    <xf numFmtId="0" fontId="21" fillId="0" borderId="9" xfId="2" quotePrefix="1" applyFont="1" applyBorder="1" applyAlignment="1">
      <alignment horizontal="center" vertical="top"/>
    </xf>
    <xf numFmtId="0" fontId="21" fillId="0" borderId="10" xfId="1" applyFont="1" applyBorder="1" applyAlignment="1">
      <alignment vertical="center"/>
    </xf>
    <xf numFmtId="0" fontId="21" fillId="0" borderId="10" xfId="1" applyFont="1" applyBorder="1" applyAlignment="1">
      <alignment vertical="top"/>
    </xf>
    <xf numFmtId="0" fontId="21" fillId="0" borderId="11" xfId="1" applyFont="1" applyBorder="1" applyAlignment="1">
      <alignment vertical="top"/>
    </xf>
    <xf numFmtId="49" fontId="15" fillId="0" borderId="11" xfId="4" applyNumberFormat="1" applyFont="1" applyBorder="1" applyAlignment="1">
      <alignment vertical="top"/>
    </xf>
    <xf numFmtId="0" fontId="50" fillId="0" borderId="10" xfId="13" applyFont="1" applyBorder="1">
      <alignment vertical="center"/>
    </xf>
    <xf numFmtId="0" fontId="50" fillId="0" borderId="0" xfId="13" applyFont="1">
      <alignment vertical="center"/>
    </xf>
    <xf numFmtId="0" fontId="24" fillId="7" borderId="12" xfId="13" applyFont="1" applyFill="1" applyBorder="1">
      <alignment vertical="center"/>
    </xf>
    <xf numFmtId="0" fontId="24" fillId="7" borderId="3" xfId="13" applyFont="1" applyFill="1" applyBorder="1">
      <alignment vertical="center"/>
    </xf>
    <xf numFmtId="0" fontId="24" fillId="7" borderId="4" xfId="13" applyFont="1" applyFill="1" applyBorder="1">
      <alignment vertical="center"/>
    </xf>
    <xf numFmtId="0" fontId="24" fillId="7" borderId="1" xfId="13" applyFont="1" applyFill="1" applyBorder="1">
      <alignment vertical="center"/>
    </xf>
    <xf numFmtId="0" fontId="24" fillId="0" borderId="0" xfId="13" applyFont="1">
      <alignment vertical="center"/>
    </xf>
    <xf numFmtId="0" fontId="24" fillId="7" borderId="13" xfId="13" applyFont="1" applyFill="1" applyBorder="1">
      <alignment vertical="center"/>
    </xf>
    <xf numFmtId="0" fontId="24" fillId="7" borderId="2" xfId="14" applyFont="1" applyFill="1" applyBorder="1">
      <alignment vertical="center"/>
    </xf>
    <xf numFmtId="0" fontId="24" fillId="7" borderId="2" xfId="13" applyFont="1" applyFill="1" applyBorder="1" applyAlignment="1">
      <alignment vertical="center" wrapText="1"/>
    </xf>
    <xf numFmtId="56" fontId="24" fillId="0" borderId="2" xfId="13" applyNumberFormat="1" applyFont="1" applyBorder="1">
      <alignment vertical="center"/>
    </xf>
    <xf numFmtId="0" fontId="24" fillId="0" borderId="2" xfId="14" applyFont="1" applyBorder="1">
      <alignment vertical="center"/>
    </xf>
    <xf numFmtId="0" fontId="24" fillId="0" borderId="2" xfId="13" applyFont="1" applyBorder="1">
      <alignment vertical="center"/>
    </xf>
    <xf numFmtId="0" fontId="24" fillId="0" borderId="15" xfId="13" applyFont="1" applyBorder="1">
      <alignment vertical="center"/>
    </xf>
    <xf numFmtId="0" fontId="21" fillId="0" borderId="2" xfId="14" applyFont="1" applyBorder="1">
      <alignment vertical="center"/>
    </xf>
    <xf numFmtId="0" fontId="51" fillId="0" borderId="0" xfId="0" applyFont="1">
      <alignment vertical="center"/>
    </xf>
    <xf numFmtId="0" fontId="15" fillId="6" borderId="3" xfId="3" applyFont="1" applyFill="1" applyBorder="1" applyAlignment="1">
      <alignment vertical="top"/>
    </xf>
    <xf numFmtId="0" fontId="15" fillId="6" borderId="1" xfId="2" applyFont="1" applyFill="1" applyBorder="1" applyAlignment="1">
      <alignment horizontal="right" vertical="top" shrinkToFit="1"/>
    </xf>
    <xf numFmtId="0" fontId="15" fillId="10" borderId="3" xfId="2" quotePrefix="1" applyFont="1" applyFill="1" applyBorder="1" applyAlignment="1">
      <alignment horizontal="center" vertical="top"/>
    </xf>
    <xf numFmtId="49" fontId="15" fillId="10" borderId="3" xfId="5" applyNumberFormat="1" applyFont="1" applyFill="1" applyBorder="1" applyAlignment="1">
      <alignment vertical="top"/>
    </xf>
    <xf numFmtId="49" fontId="15" fillId="10" borderId="4" xfId="5" applyNumberFormat="1" applyFont="1" applyFill="1" applyBorder="1" applyAlignment="1">
      <alignment vertical="top"/>
    </xf>
    <xf numFmtId="0" fontId="15" fillId="10" borderId="3" xfId="4" applyFont="1" applyFill="1" applyBorder="1" applyAlignment="1">
      <alignment vertical="top"/>
    </xf>
    <xf numFmtId="49" fontId="15" fillId="10" borderId="4" xfId="4" applyNumberFormat="1" applyFont="1" applyFill="1" applyBorder="1" applyAlignment="1">
      <alignment vertical="top"/>
    </xf>
    <xf numFmtId="49" fontId="15" fillId="10" borderId="4" xfId="2" applyNumberFormat="1" applyFont="1" applyFill="1" applyBorder="1" applyAlignment="1">
      <alignment vertical="top"/>
    </xf>
    <xf numFmtId="0" fontId="15" fillId="10" borderId="4" xfId="1" applyFont="1" applyFill="1" applyBorder="1" applyAlignment="1">
      <alignment vertical="center"/>
    </xf>
    <xf numFmtId="0" fontId="15" fillId="10" borderId="1" xfId="1" applyFont="1" applyFill="1" applyBorder="1" applyAlignment="1">
      <alignment vertical="center"/>
    </xf>
    <xf numFmtId="49" fontId="15" fillId="10" borderId="3" xfId="3" applyNumberFormat="1" applyFont="1" applyFill="1" applyBorder="1" applyAlignment="1">
      <alignment vertical="top"/>
    </xf>
    <xf numFmtId="0" fontId="15" fillId="10" borderId="4" xfId="2" applyFont="1" applyFill="1" applyBorder="1" applyAlignment="1">
      <alignment vertical="top" shrinkToFit="1"/>
    </xf>
    <xf numFmtId="49" fontId="15" fillId="10" borderId="2" xfId="2" applyNumberFormat="1" applyFont="1" applyFill="1" applyBorder="1" applyAlignment="1">
      <alignment horizontal="center" vertical="top" shrinkToFit="1"/>
    </xf>
    <xf numFmtId="0" fontId="15" fillId="10" borderId="2" xfId="2" applyFont="1" applyFill="1" applyBorder="1" applyAlignment="1">
      <alignment horizontal="center" vertical="top" shrinkToFit="1"/>
    </xf>
    <xf numFmtId="0" fontId="15" fillId="10" borderId="3" xfId="3" applyFont="1" applyFill="1" applyBorder="1" applyAlignment="1">
      <alignment vertical="top"/>
    </xf>
    <xf numFmtId="0" fontId="15" fillId="10" borderId="4" xfId="1" applyFont="1" applyFill="1" applyBorder="1" applyAlignment="1">
      <alignment vertical="top"/>
    </xf>
    <xf numFmtId="0" fontId="15" fillId="10" borderId="1" xfId="1" applyFont="1" applyFill="1" applyBorder="1" applyAlignment="1">
      <alignment vertical="top"/>
    </xf>
    <xf numFmtId="49" fontId="15" fillId="10" borderId="2" xfId="2" applyNumberFormat="1" applyFont="1" applyFill="1" applyBorder="1" applyAlignment="1">
      <alignment horizontal="center" vertical="top"/>
    </xf>
    <xf numFmtId="0" fontId="15" fillId="10" borderId="2" xfId="2" applyFont="1" applyFill="1" applyBorder="1" applyAlignment="1">
      <alignment horizontal="center" vertical="top"/>
    </xf>
    <xf numFmtId="0" fontId="15" fillId="10" borderId="3" xfId="3" applyFont="1" applyFill="1" applyBorder="1" applyAlignment="1">
      <alignment horizontal="left" vertical="center"/>
    </xf>
    <xf numFmtId="0" fontId="0" fillId="0" borderId="0" xfId="0" quotePrefix="1">
      <alignment vertical="center"/>
    </xf>
    <xf numFmtId="0" fontId="53" fillId="0" borderId="0" xfId="0" applyFont="1">
      <alignment vertical="center"/>
    </xf>
    <xf numFmtId="0" fontId="54" fillId="0" borderId="0" xfId="0" applyFont="1">
      <alignment vertical="center"/>
    </xf>
    <xf numFmtId="0" fontId="20" fillId="0" borderId="0" xfId="0" applyFont="1">
      <alignment vertical="center"/>
    </xf>
    <xf numFmtId="0" fontId="32" fillId="0" borderId="0" xfId="0" applyFont="1">
      <alignment vertical="center"/>
    </xf>
    <xf numFmtId="0" fontId="28" fillId="0" borderId="0" xfId="0" applyFont="1">
      <alignment vertical="center"/>
    </xf>
    <xf numFmtId="0" fontId="15" fillId="12" borderId="3" xfId="1" applyFont="1" applyFill="1" applyBorder="1" applyAlignment="1">
      <alignment vertical="center"/>
    </xf>
    <xf numFmtId="0" fontId="15" fillId="12" borderId="4" xfId="1" applyFont="1" applyFill="1" applyBorder="1" applyAlignment="1">
      <alignment vertical="center"/>
    </xf>
    <xf numFmtId="0" fontId="15" fillId="12" borderId="1" xfId="1" applyFont="1" applyFill="1" applyBorder="1" applyAlignment="1">
      <alignment vertical="center"/>
    </xf>
    <xf numFmtId="0" fontId="51" fillId="13" borderId="2" xfId="0" applyFont="1" applyFill="1" applyBorder="1" applyAlignment="1">
      <alignment horizontal="center" vertical="center"/>
    </xf>
    <xf numFmtId="0" fontId="51" fillId="13" borderId="4" xfId="0" applyFont="1" applyFill="1" applyBorder="1" applyAlignment="1">
      <alignment horizontal="center" vertical="center"/>
    </xf>
    <xf numFmtId="0" fontId="0" fillId="13" borderId="2" xfId="0" applyFill="1" applyBorder="1">
      <alignment vertical="center"/>
    </xf>
    <xf numFmtId="0" fontId="56" fillId="0" borderId="0" xfId="0" applyFont="1">
      <alignment vertical="center"/>
    </xf>
    <xf numFmtId="0" fontId="0" fillId="0" borderId="2" xfId="0" quotePrefix="1" applyBorder="1">
      <alignment vertical="center"/>
    </xf>
    <xf numFmtId="0" fontId="0" fillId="0" borderId="6" xfId="0" applyBorder="1">
      <alignment vertical="center"/>
    </xf>
    <xf numFmtId="0" fontId="0" fillId="0" borderId="12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51" fillId="13" borderId="2" xfId="0" applyFont="1" applyFill="1" applyBorder="1">
      <alignment vertical="center"/>
    </xf>
    <xf numFmtId="0" fontId="0" fillId="10" borderId="2" xfId="0" applyFill="1" applyBorder="1" applyAlignment="1">
      <alignment horizontal="center" vertical="center"/>
    </xf>
    <xf numFmtId="0" fontId="21" fillId="0" borderId="2" xfId="0" applyFont="1" applyBorder="1" applyAlignment="1"/>
    <xf numFmtId="0" fontId="0" fillId="14" borderId="2" xfId="0" applyFill="1" applyBorder="1">
      <alignment vertical="center"/>
    </xf>
    <xf numFmtId="0" fontId="15" fillId="14" borderId="3" xfId="3" applyFont="1" applyFill="1" applyBorder="1" applyAlignment="1">
      <alignment vertical="top"/>
    </xf>
    <xf numFmtId="49" fontId="15" fillId="14" borderId="4" xfId="2" applyNumberFormat="1" applyFont="1" applyFill="1" applyBorder="1" applyAlignment="1">
      <alignment vertical="top"/>
    </xf>
    <xf numFmtId="20" fontId="15" fillId="6" borderId="3" xfId="3" applyNumberFormat="1" applyFont="1" applyFill="1" applyBorder="1" applyAlignment="1">
      <alignment horizontal="left"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56" fillId="6" borderId="0" xfId="0" applyFont="1" applyFill="1">
      <alignment vertical="center"/>
    </xf>
    <xf numFmtId="0" fontId="0" fillId="6" borderId="0" xfId="0" applyFill="1">
      <alignment vertical="center"/>
    </xf>
    <xf numFmtId="0" fontId="0" fillId="4" borderId="2" xfId="0" applyFill="1" applyBorder="1">
      <alignment vertical="center"/>
    </xf>
    <xf numFmtId="49" fontId="15" fillId="4" borderId="4" xfId="2" applyNumberFormat="1" applyFont="1" applyFill="1" applyBorder="1" applyAlignment="1">
      <alignment vertical="top"/>
    </xf>
    <xf numFmtId="0" fontId="15" fillId="4" borderId="3" xfId="4" applyFont="1" applyFill="1" applyBorder="1" applyAlignment="1">
      <alignment vertical="top"/>
    </xf>
    <xf numFmtId="49" fontId="15" fillId="4" borderId="4" xfId="4" applyNumberFormat="1" applyFont="1" applyFill="1" applyBorder="1" applyAlignment="1">
      <alignment vertical="top"/>
    </xf>
    <xf numFmtId="49" fontId="15" fillId="4" borderId="2" xfId="2" applyNumberFormat="1" applyFont="1" applyFill="1" applyBorder="1" applyAlignment="1">
      <alignment horizontal="center" vertical="top" shrinkToFit="1"/>
    </xf>
    <xf numFmtId="0" fontId="15" fillId="4" borderId="3" xfId="3" applyFont="1" applyFill="1" applyBorder="1" applyAlignment="1">
      <alignment horizontal="left" vertical="center"/>
    </xf>
    <xf numFmtId="0" fontId="15" fillId="4" borderId="4" xfId="1" applyFont="1" applyFill="1" applyBorder="1" applyAlignment="1">
      <alignment vertical="top"/>
    </xf>
    <xf numFmtId="0" fontId="0" fillId="4" borderId="3" xfId="0" applyFill="1" applyBorder="1">
      <alignment vertical="center"/>
    </xf>
    <xf numFmtId="0" fontId="0" fillId="10" borderId="2" xfId="0" applyFill="1" applyBorder="1">
      <alignment vertical="center"/>
    </xf>
    <xf numFmtId="0" fontId="0" fillId="10" borderId="3" xfId="0" applyFill="1" applyBorder="1">
      <alignment vertical="center"/>
    </xf>
    <xf numFmtId="0" fontId="56" fillId="0" borderId="5" xfId="0" applyFont="1" applyBorder="1">
      <alignment vertical="center"/>
    </xf>
    <xf numFmtId="0" fontId="21" fillId="0" borderId="0" xfId="0" applyFont="1" applyAlignment="1"/>
    <xf numFmtId="0" fontId="0" fillId="15" borderId="2" xfId="0" applyFill="1" applyBorder="1">
      <alignment vertical="center"/>
    </xf>
    <xf numFmtId="0" fontId="55" fillId="15" borderId="2" xfId="0" applyFont="1" applyFill="1" applyBorder="1">
      <alignment vertical="center"/>
    </xf>
    <xf numFmtId="0" fontId="15" fillId="15" borderId="2" xfId="0" applyFont="1" applyFill="1" applyBorder="1">
      <alignment vertical="center"/>
    </xf>
    <xf numFmtId="0" fontId="32" fillId="15" borderId="2" xfId="0" applyFont="1" applyFill="1" applyBorder="1">
      <alignment vertical="center"/>
    </xf>
    <xf numFmtId="0" fontId="15" fillId="4" borderId="3" xfId="3" applyFont="1" applyFill="1" applyBorder="1" applyAlignment="1">
      <alignment vertical="top"/>
    </xf>
    <xf numFmtId="0" fontId="15" fillId="4" borderId="1" xfId="1" applyFont="1" applyFill="1" applyBorder="1" applyAlignment="1">
      <alignment vertical="top"/>
    </xf>
    <xf numFmtId="0" fontId="0" fillId="6" borderId="6" xfId="0" applyFill="1" applyBorder="1">
      <alignment vertical="center"/>
    </xf>
    <xf numFmtId="0" fontId="0" fillId="6" borderId="12" xfId="0" applyFill="1" applyBorder="1" applyAlignment="1">
      <alignment horizontal="left" vertical="center"/>
    </xf>
    <xf numFmtId="0" fontId="0" fillId="6" borderId="2" xfId="0" quotePrefix="1" applyFill="1" applyBorder="1">
      <alignment vertical="center"/>
    </xf>
    <xf numFmtId="56" fontId="15" fillId="0" borderId="0" xfId="1" applyNumberFormat="1" applyFont="1" applyAlignment="1">
      <alignment vertical="center"/>
    </xf>
    <xf numFmtId="49" fontId="15" fillId="2" borderId="3" xfId="4" applyNumberFormat="1" applyFont="1" applyFill="1" applyBorder="1" applyAlignment="1">
      <alignment vertical="top"/>
    </xf>
    <xf numFmtId="49" fontId="15" fillId="2" borderId="4" xfId="4" applyNumberFormat="1" applyFont="1" applyFill="1" applyBorder="1" applyAlignment="1">
      <alignment vertical="top"/>
    </xf>
    <xf numFmtId="49" fontId="15" fillId="2" borderId="4" xfId="2" applyNumberFormat="1" applyFont="1" applyFill="1" applyBorder="1" applyAlignment="1">
      <alignment vertical="top"/>
    </xf>
    <xf numFmtId="49" fontId="15" fillId="0" borderId="0" xfId="3" applyNumberFormat="1" applyFont="1" applyAlignment="1">
      <alignment vertical="top"/>
    </xf>
    <xf numFmtId="0" fontId="15" fillId="0" borderId="0" xfId="2" quotePrefix="1" applyFont="1" applyAlignment="1">
      <alignment horizontal="center" vertical="top"/>
    </xf>
    <xf numFmtId="49" fontId="15" fillId="0" borderId="0" xfId="4" applyNumberFormat="1" applyFont="1" applyAlignment="1">
      <alignment vertical="top"/>
    </xf>
    <xf numFmtId="49" fontId="15" fillId="0" borderId="0" xfId="2" applyNumberFormat="1" applyFont="1" applyAlignment="1">
      <alignment vertical="top"/>
    </xf>
    <xf numFmtId="0" fontId="15" fillId="0" borderId="0" xfId="2" applyFont="1" applyAlignment="1">
      <alignment horizontal="right" vertical="top" shrinkToFit="1"/>
    </xf>
    <xf numFmtId="49" fontId="15" fillId="0" borderId="0" xfId="2" applyNumberFormat="1" applyFont="1" applyAlignment="1">
      <alignment horizontal="center" vertical="top" shrinkToFit="1"/>
    </xf>
    <xf numFmtId="0" fontId="15" fillId="0" borderId="0" xfId="2" applyFont="1" applyAlignment="1">
      <alignment horizontal="center" vertical="top" shrinkToFit="1"/>
    </xf>
    <xf numFmtId="0" fontId="15" fillId="0" borderId="0" xfId="3" applyFont="1" applyAlignment="1">
      <alignment vertical="top"/>
    </xf>
    <xf numFmtId="49" fontId="15" fillId="2" borderId="1" xfId="4" applyNumberFormat="1" applyFont="1" applyFill="1" applyBorder="1" applyAlignment="1">
      <alignment vertical="top"/>
    </xf>
    <xf numFmtId="49" fontId="15" fillId="12" borderId="3" xfId="5" applyNumberFormat="1" applyFont="1" applyFill="1" applyBorder="1" applyAlignment="1">
      <alignment vertical="top"/>
    </xf>
    <xf numFmtId="49" fontId="15" fillId="12" borderId="4" xfId="5" applyNumberFormat="1" applyFont="1" applyFill="1" applyBorder="1" applyAlignment="1">
      <alignment vertical="top"/>
    </xf>
    <xf numFmtId="49" fontId="15" fillId="12" borderId="1" xfId="5" applyNumberFormat="1" applyFont="1" applyFill="1" applyBorder="1" applyAlignment="1">
      <alignment vertical="top"/>
    </xf>
    <xf numFmtId="0" fontId="15" fillId="4" borderId="2" xfId="2" applyFont="1" applyFill="1" applyBorder="1" applyAlignment="1">
      <alignment horizontal="center" vertical="top" shrinkToFit="1"/>
    </xf>
    <xf numFmtId="0" fontId="15" fillId="10" borderId="4" xfId="3" applyFont="1" applyFill="1" applyBorder="1" applyAlignment="1">
      <alignment vertical="top"/>
    </xf>
    <xf numFmtId="0" fontId="15" fillId="10" borderId="1" xfId="3" applyFont="1" applyFill="1" applyBorder="1" applyAlignment="1">
      <alignment vertical="top"/>
    </xf>
    <xf numFmtId="0" fontId="15" fillId="10" borderId="9" xfId="2" quotePrefix="1" applyFont="1" applyFill="1" applyBorder="1" applyAlignment="1">
      <alignment horizontal="center" vertical="top"/>
    </xf>
    <xf numFmtId="0" fontId="15" fillId="4" borderId="1" xfId="2" applyFont="1" applyFill="1" applyBorder="1" applyAlignment="1">
      <alignment horizontal="right" vertical="top" shrinkToFit="1"/>
    </xf>
    <xf numFmtId="0" fontId="28" fillId="6" borderId="3" xfId="4" applyFont="1" applyFill="1" applyBorder="1" applyAlignment="1">
      <alignment vertical="top"/>
    </xf>
    <xf numFmtId="0" fontId="3" fillId="0" borderId="0" xfId="11" applyFont="1">
      <alignment vertical="center"/>
    </xf>
    <xf numFmtId="0" fontId="2" fillId="0" borderId="0" xfId="11" applyFont="1">
      <alignment vertical="center"/>
    </xf>
    <xf numFmtId="0" fontId="29" fillId="0" borderId="0" xfId="15">
      <alignment vertical="center"/>
    </xf>
    <xf numFmtId="0" fontId="58" fillId="0" borderId="0" xfId="15" applyFont="1">
      <alignment vertical="center"/>
    </xf>
    <xf numFmtId="0" fontId="56" fillId="0" borderId="0" xfId="15" applyFont="1">
      <alignment vertical="center"/>
    </xf>
    <xf numFmtId="0" fontId="59" fillId="0" borderId="0" xfId="15" applyFont="1">
      <alignment vertical="center"/>
    </xf>
    <xf numFmtId="0" fontId="21" fillId="2" borderId="3" xfId="15" applyFont="1" applyFill="1" applyBorder="1" applyAlignment="1">
      <alignment horizontal="center" vertical="center"/>
    </xf>
    <xf numFmtId="0" fontId="21" fillId="2" borderId="4" xfId="15" applyFont="1" applyFill="1" applyBorder="1">
      <alignment vertical="center"/>
    </xf>
    <xf numFmtId="0" fontId="21" fillId="2" borderId="1" xfId="15" applyFont="1" applyFill="1" applyBorder="1">
      <alignment vertical="center"/>
    </xf>
    <xf numFmtId="0" fontId="21" fillId="9" borderId="3" xfId="15" applyFont="1" applyFill="1" applyBorder="1" applyAlignment="1">
      <alignment horizontal="center" vertical="center"/>
    </xf>
    <xf numFmtId="0" fontId="21" fillId="9" borderId="4" xfId="15" applyFont="1" applyFill="1" applyBorder="1" applyAlignment="1">
      <alignment horizontal="center" vertical="center"/>
    </xf>
    <xf numFmtId="0" fontId="21" fillId="9" borderId="1" xfId="15" applyFont="1" applyFill="1" applyBorder="1" applyAlignment="1">
      <alignment horizontal="center" vertical="center"/>
    </xf>
    <xf numFmtId="0" fontId="29" fillId="16" borderId="2" xfId="15" applyFill="1" applyBorder="1">
      <alignment vertical="center"/>
    </xf>
    <xf numFmtId="0" fontId="29" fillId="13" borderId="2" xfId="15" applyFill="1" applyBorder="1">
      <alignment vertical="center"/>
    </xf>
    <xf numFmtId="0" fontId="21" fillId="2" borderId="2" xfId="15" applyFont="1" applyFill="1" applyBorder="1" applyAlignment="1">
      <alignment vertical="center" wrapText="1"/>
    </xf>
    <xf numFmtId="0" fontId="21" fillId="2" borderId="4" xfId="15" applyFont="1" applyFill="1" applyBorder="1" applyAlignment="1">
      <alignment horizontal="center" vertical="center" wrapText="1"/>
    </xf>
    <xf numFmtId="0" fontId="21" fillId="2" borderId="2" xfId="15" applyFont="1" applyFill="1" applyBorder="1" applyAlignment="1">
      <alignment horizontal="center" vertical="center" wrapText="1"/>
    </xf>
    <xf numFmtId="0" fontId="21" fillId="9" borderId="1" xfId="15" applyFont="1" applyFill="1" applyBorder="1" applyAlignment="1">
      <alignment horizontal="center" vertical="center" wrapText="1"/>
    </xf>
    <xf numFmtId="0" fontId="21" fillId="9" borderId="2" xfId="15" applyFont="1" applyFill="1" applyBorder="1" applyAlignment="1">
      <alignment horizontal="center" vertical="center" wrapText="1"/>
    </xf>
    <xf numFmtId="0" fontId="21" fillId="9" borderId="12" xfId="15" applyFont="1" applyFill="1" applyBorder="1" applyAlignment="1">
      <alignment horizontal="center" vertical="center" wrapText="1"/>
    </xf>
    <xf numFmtId="0" fontId="29" fillId="16" borderId="12" xfId="15" applyFill="1" applyBorder="1" applyAlignment="1">
      <alignment horizontal="center" vertical="center"/>
    </xf>
    <xf numFmtId="0" fontId="29" fillId="0" borderId="2" xfId="15" applyBorder="1">
      <alignment vertical="center"/>
    </xf>
    <xf numFmtId="0" fontId="51" fillId="6" borderId="2" xfId="15" applyFont="1" applyFill="1" applyBorder="1" applyAlignment="1">
      <alignment horizontal="left" vertical="center"/>
    </xf>
    <xf numFmtId="0" fontId="51" fillId="6" borderId="4" xfId="15" applyFont="1" applyFill="1" applyBorder="1" applyAlignment="1">
      <alignment horizontal="left" vertical="center"/>
    </xf>
    <xf numFmtId="0" fontId="51" fillId="6" borderId="1" xfId="15" applyFont="1" applyFill="1" applyBorder="1" applyAlignment="1">
      <alignment horizontal="left" vertical="center"/>
    </xf>
    <xf numFmtId="0" fontId="29" fillId="0" borderId="3" xfId="15" applyBorder="1">
      <alignment vertical="center"/>
    </xf>
    <xf numFmtId="0" fontId="29" fillId="0" borderId="2" xfId="15" quotePrefix="1" applyBorder="1">
      <alignment vertical="center"/>
    </xf>
    <xf numFmtId="0" fontId="32" fillId="0" borderId="2" xfId="15" applyFont="1" applyBorder="1">
      <alignment vertical="center"/>
    </xf>
    <xf numFmtId="0" fontId="29" fillId="0" borderId="4" xfId="15" applyBorder="1">
      <alignment vertical="center"/>
    </xf>
    <xf numFmtId="0" fontId="29" fillId="0" borderId="1" xfId="15" applyBorder="1">
      <alignment vertical="center"/>
    </xf>
    <xf numFmtId="0" fontId="29" fillId="6" borderId="2" xfId="15" applyFill="1" applyBorder="1">
      <alignment vertical="center"/>
    </xf>
    <xf numFmtId="0" fontId="29" fillId="0" borderId="12" xfId="15" applyBorder="1" applyAlignment="1">
      <alignment horizontal="left" vertical="center"/>
    </xf>
    <xf numFmtId="0" fontId="29" fillId="4" borderId="2" xfId="15" applyFill="1" applyBorder="1">
      <alignment vertical="center"/>
    </xf>
    <xf numFmtId="0" fontId="29" fillId="4" borderId="3" xfId="15" applyFill="1" applyBorder="1">
      <alignment vertical="center"/>
    </xf>
    <xf numFmtId="0" fontId="29" fillId="4" borderId="2" xfId="15" quotePrefix="1" applyFill="1" applyBorder="1">
      <alignment vertical="center"/>
    </xf>
    <xf numFmtId="0" fontId="21" fillId="4" borderId="2" xfId="15" applyFont="1" applyFill="1" applyBorder="1" applyAlignment="1"/>
    <xf numFmtId="0" fontId="15" fillId="0" borderId="4" xfId="3" applyFont="1" applyBorder="1" applyAlignment="1">
      <alignment horizontal="left" vertical="center"/>
    </xf>
    <xf numFmtId="0" fontId="15" fillId="0" borderId="1" xfId="3" applyFont="1" applyBorder="1" applyAlignment="1">
      <alignment horizontal="left" vertical="center"/>
    </xf>
    <xf numFmtId="0" fontId="15" fillId="0" borderId="3" xfId="4" applyFont="1" applyBorder="1" applyAlignment="1">
      <alignment vertical="center"/>
    </xf>
    <xf numFmtId="0" fontId="15" fillId="0" borderId="4" xfId="2" applyFont="1" applyBorder="1" applyAlignment="1">
      <alignment vertical="center" shrinkToFit="1"/>
    </xf>
    <xf numFmtId="49" fontId="15" fillId="0" borderId="2" xfId="2" applyNumberFormat="1" applyFont="1" applyBorder="1" applyAlignment="1">
      <alignment horizontal="center" vertical="center" shrinkToFit="1"/>
    </xf>
    <xf numFmtId="49" fontId="15" fillId="0" borderId="2" xfId="2" applyNumberFormat="1" applyFont="1" applyBorder="1" applyAlignment="1">
      <alignment horizontal="center" vertical="center"/>
    </xf>
    <xf numFmtId="49" fontId="15" fillId="0" borderId="7" xfId="5" applyNumberFormat="1" applyFont="1" applyBorder="1" applyAlignment="1">
      <alignment vertical="top"/>
    </xf>
    <xf numFmtId="49" fontId="15" fillId="0" borderId="8" xfId="5" applyNumberFormat="1" applyFont="1" applyBorder="1" applyAlignment="1">
      <alignment vertical="top"/>
    </xf>
    <xf numFmtId="0" fontId="15" fillId="0" borderId="6" xfId="3" applyFont="1" applyBorder="1" applyAlignment="1">
      <alignment horizontal="left" vertical="center"/>
    </xf>
    <xf numFmtId="0" fontId="15" fillId="0" borderId="7" xfId="4" applyFont="1" applyBorder="1" applyAlignment="1">
      <alignment vertical="top"/>
    </xf>
    <xf numFmtId="0" fontId="15" fillId="0" borderId="8" xfId="2" applyFont="1" applyBorder="1" applyAlignment="1">
      <alignment vertical="top" shrinkToFit="1"/>
    </xf>
    <xf numFmtId="0" fontId="15" fillId="0" borderId="13" xfId="2" quotePrefix="1" applyFont="1" applyBorder="1" applyAlignment="1">
      <alignment horizontal="center" vertical="top"/>
    </xf>
    <xf numFmtId="0" fontId="15" fillId="0" borderId="10" xfId="3" applyFont="1" applyBorder="1" applyAlignment="1">
      <alignment horizontal="left" vertical="center"/>
    </xf>
    <xf numFmtId="0" fontId="15" fillId="0" borderId="11" xfId="3" applyFont="1" applyBorder="1" applyAlignment="1">
      <alignment horizontal="left" vertical="center"/>
    </xf>
    <xf numFmtId="0" fontId="15" fillId="0" borderId="1" xfId="2" applyFont="1" applyBorder="1" applyAlignment="1">
      <alignment vertical="top" shrinkToFit="1"/>
    </xf>
    <xf numFmtId="0" fontId="0" fillId="0" borderId="2" xfId="15" quotePrefix="1" applyFont="1" applyBorder="1">
      <alignment vertical="center"/>
    </xf>
    <xf numFmtId="49" fontId="0" fillId="0" borderId="16" xfId="0" applyNumberFormat="1" applyBorder="1">
      <alignment vertical="center"/>
    </xf>
    <xf numFmtId="0" fontId="0" fillId="0" borderId="2" xfId="15" applyFont="1" applyBorder="1">
      <alignment vertical="center"/>
    </xf>
    <xf numFmtId="0" fontId="55" fillId="0" borderId="2" xfId="15" applyFont="1" applyBorder="1">
      <alignment vertical="center"/>
    </xf>
    <xf numFmtId="0" fontId="15" fillId="0" borderId="2" xfId="15" applyFont="1" applyBorder="1">
      <alignment vertical="center"/>
    </xf>
    <xf numFmtId="0" fontId="21" fillId="0" borderId="2" xfId="15" applyFont="1" applyBorder="1">
      <alignment vertical="center"/>
    </xf>
    <xf numFmtId="0" fontId="55" fillId="0" borderId="3" xfId="0" applyFont="1" applyBorder="1">
      <alignment vertical="center"/>
    </xf>
    <xf numFmtId="0" fontId="15" fillId="0" borderId="4" xfId="0" applyFont="1" applyBorder="1">
      <alignment vertical="center"/>
    </xf>
    <xf numFmtId="0" fontId="15" fillId="0" borderId="1" xfId="0" applyFont="1" applyBorder="1">
      <alignment vertical="center"/>
    </xf>
    <xf numFmtId="0" fontId="25" fillId="3" borderId="3" xfId="2" applyFont="1" applyFill="1" applyBorder="1" applyAlignment="1">
      <alignment horizontal="center" vertical="center"/>
    </xf>
    <xf numFmtId="0" fontId="25" fillId="3" borderId="4" xfId="2" applyFont="1" applyFill="1" applyBorder="1" applyAlignment="1">
      <alignment horizontal="center" vertical="center"/>
    </xf>
    <xf numFmtId="0" fontId="25" fillId="3" borderId="1" xfId="2" applyFont="1" applyFill="1" applyBorder="1" applyAlignment="1">
      <alignment horizontal="center" vertical="center"/>
    </xf>
    <xf numFmtId="0" fontId="25" fillId="3" borderId="3" xfId="1" applyFont="1" applyFill="1" applyBorder="1" applyAlignment="1">
      <alignment horizontal="center" vertical="center"/>
    </xf>
    <xf numFmtId="0" fontId="25" fillId="3" borderId="4" xfId="1" applyFont="1" applyFill="1" applyBorder="1" applyAlignment="1">
      <alignment horizontal="center" vertical="center"/>
    </xf>
    <xf numFmtId="0" fontId="25" fillId="3" borderId="1" xfId="1" applyFont="1" applyFill="1" applyBorder="1" applyAlignment="1">
      <alignment horizontal="center" vertical="center"/>
    </xf>
    <xf numFmtId="14" fontId="21" fillId="0" borderId="3" xfId="1" applyNumberFormat="1" applyFont="1" applyBorder="1" applyAlignment="1">
      <alignment horizontal="center" vertical="center"/>
    </xf>
    <xf numFmtId="14" fontId="21" fillId="0" borderId="4" xfId="1" applyNumberFormat="1" applyFont="1" applyBorder="1" applyAlignment="1">
      <alignment horizontal="center" vertical="center"/>
    </xf>
    <xf numFmtId="14" fontId="21" fillId="0" borderId="1" xfId="1" applyNumberFormat="1" applyFont="1" applyBorder="1" applyAlignment="1">
      <alignment horizontal="center" vertical="center"/>
    </xf>
    <xf numFmtId="14" fontId="21" fillId="0" borderId="3" xfId="1" applyNumberFormat="1" applyFont="1" applyBorder="1" applyAlignment="1">
      <alignment horizontal="center" vertical="top"/>
    </xf>
    <xf numFmtId="14" fontId="21" fillId="0" borderId="4" xfId="1" applyNumberFormat="1" applyFont="1" applyBorder="1" applyAlignment="1">
      <alignment horizontal="center" vertical="top"/>
    </xf>
    <xf numFmtId="14" fontId="21" fillId="0" borderId="1" xfId="1" applyNumberFormat="1" applyFont="1" applyBorder="1" applyAlignment="1">
      <alignment horizontal="center" vertical="top"/>
    </xf>
    <xf numFmtId="0" fontId="26" fillId="3" borderId="6" xfId="1" applyFont="1" applyFill="1" applyBorder="1" applyAlignment="1">
      <alignment horizontal="center" vertical="center"/>
    </xf>
    <xf numFmtId="0" fontId="26" fillId="3" borderId="7" xfId="1" applyFont="1" applyFill="1" applyBorder="1" applyAlignment="1">
      <alignment horizontal="center" vertical="center"/>
    </xf>
    <xf numFmtId="0" fontId="26" fillId="3" borderId="8" xfId="1" applyFont="1" applyFill="1" applyBorder="1" applyAlignment="1">
      <alignment horizontal="center" vertical="center"/>
    </xf>
    <xf numFmtId="0" fontId="26" fillId="3" borderId="5" xfId="1" applyFont="1" applyFill="1" applyBorder="1" applyAlignment="1">
      <alignment horizontal="center" vertical="center"/>
    </xf>
    <xf numFmtId="0" fontId="26" fillId="3" borderId="0" xfId="1" applyFont="1" applyFill="1" applyAlignment="1">
      <alignment horizontal="center" vertical="center"/>
    </xf>
    <xf numFmtId="0" fontId="26" fillId="3" borderId="14" xfId="1" applyFont="1" applyFill="1" applyBorder="1" applyAlignment="1">
      <alignment horizontal="center" vertical="center"/>
    </xf>
    <xf numFmtId="0" fontId="26" fillId="3" borderId="9" xfId="1" applyFont="1" applyFill="1" applyBorder="1" applyAlignment="1">
      <alignment horizontal="center" vertical="center"/>
    </xf>
    <xf numFmtId="0" fontId="26" fillId="3" borderId="10" xfId="1" applyFont="1" applyFill="1" applyBorder="1" applyAlignment="1">
      <alignment horizontal="center" vertical="center"/>
    </xf>
    <xf numFmtId="0" fontId="26" fillId="3" borderId="11" xfId="1" applyFont="1" applyFill="1" applyBorder="1" applyAlignment="1">
      <alignment horizontal="center" vertical="center"/>
    </xf>
    <xf numFmtId="0" fontId="22" fillId="0" borderId="6" xfId="1" applyFont="1" applyBorder="1" applyAlignment="1">
      <alignment horizontal="center" vertical="center" wrapText="1"/>
    </xf>
    <xf numFmtId="0" fontId="22" fillId="0" borderId="7" xfId="1" applyFont="1" applyBorder="1" applyAlignment="1">
      <alignment horizontal="center" vertical="center" wrapText="1"/>
    </xf>
    <xf numFmtId="0" fontId="22" fillId="0" borderId="8" xfId="1" applyFont="1" applyBorder="1" applyAlignment="1">
      <alignment horizontal="center" vertical="center" wrapText="1"/>
    </xf>
    <xf numFmtId="0" fontId="22" fillId="0" borderId="5" xfId="1" applyFont="1" applyBorder="1" applyAlignment="1">
      <alignment horizontal="center" vertical="center" wrapText="1"/>
    </xf>
    <xf numFmtId="0" fontId="22" fillId="0" borderId="0" xfId="1" applyFont="1" applyAlignment="1">
      <alignment horizontal="center" vertical="center" wrapText="1"/>
    </xf>
    <xf numFmtId="0" fontId="22" fillId="0" borderId="14" xfId="1" applyFont="1" applyBorder="1" applyAlignment="1">
      <alignment horizontal="center" vertical="center" wrapText="1"/>
    </xf>
    <xf numFmtId="0" fontId="22" fillId="0" borderId="9" xfId="1" applyFont="1" applyBorder="1" applyAlignment="1">
      <alignment horizontal="center" vertical="center" wrapText="1"/>
    </xf>
    <xf numFmtId="0" fontId="22" fillId="0" borderId="10" xfId="1" applyFont="1" applyBorder="1" applyAlignment="1">
      <alignment horizontal="center" vertical="center" wrapText="1"/>
    </xf>
    <xf numFmtId="0" fontId="22" fillId="0" borderId="11" xfId="1" applyFont="1" applyBorder="1" applyAlignment="1">
      <alignment horizontal="center" vertical="center" wrapText="1"/>
    </xf>
    <xf numFmtId="49" fontId="22" fillId="0" borderId="6" xfId="1" applyNumberFormat="1" applyFont="1" applyBorder="1" applyAlignment="1">
      <alignment horizontal="center" vertical="center" shrinkToFit="1"/>
    </xf>
    <xf numFmtId="49" fontId="22" fillId="0" borderId="7" xfId="1" applyNumberFormat="1" applyFont="1" applyBorder="1" applyAlignment="1">
      <alignment horizontal="center" vertical="center" shrinkToFit="1"/>
    </xf>
    <xf numFmtId="49" fontId="22" fillId="0" borderId="8" xfId="1" applyNumberFormat="1" applyFont="1" applyBorder="1" applyAlignment="1">
      <alignment horizontal="center" vertical="center" shrinkToFit="1"/>
    </xf>
    <xf numFmtId="49" fontId="22" fillId="0" borderId="5" xfId="1" applyNumberFormat="1" applyFont="1" applyBorder="1" applyAlignment="1">
      <alignment horizontal="center" vertical="center" shrinkToFit="1"/>
    </xf>
    <xf numFmtId="49" fontId="22" fillId="0" borderId="0" xfId="1" applyNumberFormat="1" applyFont="1" applyAlignment="1">
      <alignment horizontal="center" vertical="center" shrinkToFit="1"/>
    </xf>
    <xf numFmtId="49" fontId="22" fillId="0" borderId="14" xfId="1" applyNumberFormat="1" applyFont="1" applyBorder="1" applyAlignment="1">
      <alignment horizontal="center" vertical="center" shrinkToFit="1"/>
    </xf>
    <xf numFmtId="49" fontId="22" fillId="0" borderId="9" xfId="1" applyNumberFormat="1" applyFont="1" applyBorder="1" applyAlignment="1">
      <alignment horizontal="center" vertical="center" shrinkToFit="1"/>
    </xf>
    <xf numFmtId="49" fontId="22" fillId="0" borderId="10" xfId="1" applyNumberFormat="1" applyFont="1" applyBorder="1" applyAlignment="1">
      <alignment horizontal="center" vertical="center" shrinkToFit="1"/>
    </xf>
    <xf numFmtId="49" fontId="22" fillId="0" borderId="11" xfId="1" applyNumberFormat="1" applyFont="1" applyBorder="1" applyAlignment="1">
      <alignment horizontal="center" vertical="center" shrinkToFit="1"/>
    </xf>
    <xf numFmtId="0" fontId="22" fillId="0" borderId="6" xfId="1" applyFont="1" applyBorder="1" applyAlignment="1">
      <alignment horizontal="center" vertical="center" shrinkToFit="1"/>
    </xf>
    <xf numFmtId="0" fontId="22" fillId="0" borderId="7" xfId="1" applyFont="1" applyBorder="1" applyAlignment="1">
      <alignment horizontal="center" vertical="center" shrinkToFit="1"/>
    </xf>
    <xf numFmtId="0" fontId="22" fillId="0" borderId="8" xfId="1" applyFont="1" applyBorder="1" applyAlignment="1">
      <alignment horizontal="center" vertical="center" shrinkToFit="1"/>
    </xf>
    <xf numFmtId="0" fontId="22" fillId="0" borderId="5" xfId="1" applyFont="1" applyBorder="1" applyAlignment="1">
      <alignment horizontal="center" vertical="center" shrinkToFit="1"/>
    </xf>
    <xf numFmtId="0" fontId="22" fillId="0" borderId="0" xfId="1" applyFont="1" applyAlignment="1">
      <alignment horizontal="center" vertical="center" shrinkToFit="1"/>
    </xf>
    <xf numFmtId="0" fontId="22" fillId="0" borderId="14" xfId="1" applyFont="1" applyBorder="1" applyAlignment="1">
      <alignment horizontal="center" vertical="center" shrinkToFit="1"/>
    </xf>
    <xf numFmtId="0" fontId="22" fillId="0" borderId="9" xfId="1" applyFont="1" applyBorder="1" applyAlignment="1">
      <alignment horizontal="center" vertical="center" shrinkToFit="1"/>
    </xf>
    <xf numFmtId="0" fontId="22" fillId="0" borderId="10" xfId="1" applyFont="1" applyBorder="1" applyAlignment="1">
      <alignment horizontal="center" vertical="center" shrinkToFit="1"/>
    </xf>
    <xf numFmtId="0" fontId="22" fillId="0" borderId="11" xfId="1" applyFont="1" applyBorder="1" applyAlignment="1">
      <alignment horizontal="center" vertical="center" shrinkToFit="1"/>
    </xf>
    <xf numFmtId="49" fontId="15" fillId="0" borderId="3" xfId="3" applyNumberFormat="1" applyFont="1" applyBorder="1" applyAlignment="1">
      <alignment vertical="top"/>
    </xf>
    <xf numFmtId="49" fontId="15" fillId="0" borderId="1" xfId="3" applyNumberFormat="1" applyFont="1" applyBorder="1" applyAlignment="1">
      <alignment vertical="top"/>
    </xf>
    <xf numFmtId="49" fontId="15" fillId="0" borderId="3" xfId="5" applyNumberFormat="1" applyFont="1" applyBorder="1" applyAlignment="1">
      <alignment vertical="top"/>
    </xf>
    <xf numFmtId="49" fontId="15" fillId="0" borderId="4" xfId="5" applyNumberFormat="1" applyFont="1" applyBorder="1" applyAlignment="1">
      <alignment vertical="top"/>
    </xf>
    <xf numFmtId="49" fontId="15" fillId="0" borderId="1" xfId="5" applyNumberFormat="1" applyFont="1" applyBorder="1" applyAlignment="1">
      <alignment vertical="top"/>
    </xf>
    <xf numFmtId="0" fontId="25" fillId="3" borderId="6" xfId="2" applyFont="1" applyFill="1" applyBorder="1" applyAlignment="1">
      <alignment horizontal="center" vertical="top"/>
    </xf>
    <xf numFmtId="0" fontId="25" fillId="3" borderId="7" xfId="2" applyFont="1" applyFill="1" applyBorder="1" applyAlignment="1">
      <alignment horizontal="center" vertical="top"/>
    </xf>
    <xf numFmtId="0" fontId="25" fillId="3" borderId="8" xfId="2" applyFont="1" applyFill="1" applyBorder="1" applyAlignment="1">
      <alignment horizontal="center" vertical="top"/>
    </xf>
    <xf numFmtId="0" fontId="25" fillId="3" borderId="9" xfId="2" applyFont="1" applyFill="1" applyBorder="1" applyAlignment="1">
      <alignment horizontal="center" vertical="top"/>
    </xf>
    <xf numFmtId="0" fontId="25" fillId="3" borderId="10" xfId="2" applyFont="1" applyFill="1" applyBorder="1" applyAlignment="1">
      <alignment horizontal="center" vertical="top"/>
    </xf>
    <xf numFmtId="0" fontId="25" fillId="3" borderId="11" xfId="2" applyFont="1" applyFill="1" applyBorder="1" applyAlignment="1">
      <alignment horizontal="center" vertical="top"/>
    </xf>
    <xf numFmtId="0" fontId="21" fillId="0" borderId="3" xfId="1" quotePrefix="1" applyFont="1" applyBorder="1" applyAlignment="1">
      <alignment vertical="top"/>
    </xf>
    <xf numFmtId="0" fontId="21" fillId="0" borderId="4" xfId="1" quotePrefix="1" applyFont="1" applyBorder="1" applyAlignment="1">
      <alignment vertical="top"/>
    </xf>
    <xf numFmtId="0" fontId="21" fillId="0" borderId="1" xfId="1" quotePrefix="1" applyFont="1" applyBorder="1" applyAlignment="1">
      <alignment vertical="top"/>
    </xf>
    <xf numFmtId="0" fontId="25" fillId="3" borderId="12" xfId="2" applyFont="1" applyFill="1" applyBorder="1" applyAlignment="1">
      <alignment horizontal="center" vertical="center" shrinkToFit="1"/>
    </xf>
    <xf numFmtId="0" fontId="25" fillId="3" borderId="13" xfId="2" applyFont="1" applyFill="1" applyBorder="1" applyAlignment="1">
      <alignment horizontal="center" vertical="center" shrinkToFit="1"/>
    </xf>
    <xf numFmtId="0" fontId="25" fillId="3" borderId="3" xfId="2" applyFont="1" applyFill="1" applyBorder="1" applyAlignment="1">
      <alignment horizontal="center" vertical="center" shrinkToFit="1"/>
    </xf>
    <xf numFmtId="0" fontId="25" fillId="3" borderId="4" xfId="2" applyFont="1" applyFill="1" applyBorder="1" applyAlignment="1">
      <alignment horizontal="center" vertical="center" shrinkToFit="1"/>
    </xf>
    <xf numFmtId="0" fontId="25" fillId="3" borderId="1" xfId="2" applyFont="1" applyFill="1" applyBorder="1" applyAlignment="1">
      <alignment horizontal="center" vertical="center" shrinkToFit="1"/>
    </xf>
    <xf numFmtId="0" fontId="25" fillId="3" borderId="6" xfId="2" applyFont="1" applyFill="1" applyBorder="1" applyAlignment="1">
      <alignment horizontal="center" vertical="center"/>
    </xf>
    <xf numFmtId="0" fontId="25" fillId="3" borderId="9" xfId="2" applyFont="1" applyFill="1" applyBorder="1" applyAlignment="1">
      <alignment horizontal="center" vertical="center"/>
    </xf>
    <xf numFmtId="0" fontId="25" fillId="3" borderId="7" xfId="2" applyFont="1" applyFill="1" applyBorder="1" applyAlignment="1">
      <alignment horizontal="center" vertical="center"/>
    </xf>
    <xf numFmtId="0" fontId="25" fillId="3" borderId="8" xfId="2" applyFont="1" applyFill="1" applyBorder="1" applyAlignment="1">
      <alignment horizontal="center" vertical="center"/>
    </xf>
    <xf numFmtId="0" fontId="25" fillId="3" borderId="10" xfId="2" applyFont="1" applyFill="1" applyBorder="1" applyAlignment="1">
      <alignment horizontal="center" vertical="center"/>
    </xf>
    <xf numFmtId="0" fontId="25" fillId="3" borderId="11" xfId="2" applyFont="1" applyFill="1" applyBorder="1" applyAlignment="1">
      <alignment horizontal="center" vertical="center"/>
    </xf>
    <xf numFmtId="0" fontId="25" fillId="3" borderId="8" xfId="2" applyFont="1" applyFill="1" applyBorder="1" applyAlignment="1">
      <alignment horizontal="center" vertical="center" shrinkToFit="1"/>
    </xf>
    <xf numFmtId="0" fontId="25" fillId="3" borderId="11" xfId="2" applyFont="1" applyFill="1" applyBorder="1" applyAlignment="1">
      <alignment horizontal="center" vertical="center" shrinkToFit="1"/>
    </xf>
    <xf numFmtId="0" fontId="25" fillId="3" borderId="12" xfId="2" applyFont="1" applyFill="1" applyBorder="1" applyAlignment="1">
      <alignment horizontal="center" vertical="center" textRotation="255" shrinkToFit="1"/>
    </xf>
    <xf numFmtId="0" fontId="25" fillId="3" borderId="13" xfId="2" applyFont="1" applyFill="1" applyBorder="1" applyAlignment="1">
      <alignment horizontal="center" vertical="center" textRotation="255" shrinkToFit="1"/>
    </xf>
    <xf numFmtId="0" fontId="31" fillId="3" borderId="6" xfId="1" applyFont="1" applyFill="1" applyBorder="1" applyAlignment="1">
      <alignment horizontal="center" vertical="center"/>
    </xf>
    <xf numFmtId="0" fontId="31" fillId="3" borderId="7" xfId="1" applyFont="1" applyFill="1" applyBorder="1" applyAlignment="1">
      <alignment horizontal="center" vertical="center"/>
    </xf>
    <xf numFmtId="0" fontId="31" fillId="3" borderId="8" xfId="1" applyFont="1" applyFill="1" applyBorder="1" applyAlignment="1">
      <alignment horizontal="center" vertical="center"/>
    </xf>
    <xf numFmtId="0" fontId="31" fillId="3" borderId="5" xfId="1" applyFont="1" applyFill="1" applyBorder="1" applyAlignment="1">
      <alignment horizontal="center" vertical="center"/>
    </xf>
    <xf numFmtId="0" fontId="31" fillId="3" borderId="0" xfId="1" applyFont="1" applyFill="1" applyAlignment="1">
      <alignment horizontal="center" vertical="center"/>
    </xf>
    <xf numFmtId="0" fontId="31" fillId="3" borderId="14" xfId="1" applyFont="1" applyFill="1" applyBorder="1" applyAlignment="1">
      <alignment horizontal="center" vertical="center"/>
    </xf>
    <xf numFmtId="0" fontId="31" fillId="3" borderId="9" xfId="1" applyFont="1" applyFill="1" applyBorder="1" applyAlignment="1">
      <alignment horizontal="center" vertical="center"/>
    </xf>
    <xf numFmtId="0" fontId="31" fillId="3" borderId="10" xfId="1" applyFont="1" applyFill="1" applyBorder="1" applyAlignment="1">
      <alignment horizontal="center" vertical="center"/>
    </xf>
    <xf numFmtId="0" fontId="31" fillId="3" borderId="11" xfId="1" applyFont="1" applyFill="1" applyBorder="1" applyAlignment="1">
      <alignment horizontal="center" vertical="center"/>
    </xf>
    <xf numFmtId="0" fontId="25" fillId="3" borderId="3" xfId="1" applyFont="1" applyFill="1" applyBorder="1" applyAlignment="1">
      <alignment horizontal="center" vertical="top"/>
    </xf>
    <xf numFmtId="0" fontId="25" fillId="3" borderId="4" xfId="1" applyFont="1" applyFill="1" applyBorder="1" applyAlignment="1">
      <alignment horizontal="center" vertical="top"/>
    </xf>
    <xf numFmtId="0" fontId="25" fillId="3" borderId="1" xfId="1" applyFont="1" applyFill="1" applyBorder="1" applyAlignment="1">
      <alignment horizontal="center" vertical="top"/>
    </xf>
    <xf numFmtId="14" fontId="21" fillId="0" borderId="3" xfId="1" applyNumberFormat="1" applyFont="1" applyBorder="1" applyAlignment="1">
      <alignment vertical="top"/>
    </xf>
    <xf numFmtId="14" fontId="21" fillId="0" borderId="4" xfId="1" applyNumberFormat="1" applyFont="1" applyBorder="1" applyAlignment="1">
      <alignment vertical="top"/>
    </xf>
    <xf numFmtId="14" fontId="21" fillId="0" borderId="1" xfId="1" applyNumberFormat="1" applyFont="1" applyBorder="1" applyAlignment="1">
      <alignment vertical="top"/>
    </xf>
    <xf numFmtId="0" fontId="22" fillId="0" borderId="3" xfId="1" applyFont="1" applyBorder="1" applyAlignment="1">
      <alignment horizontal="center" vertical="center" wrapText="1"/>
    </xf>
    <xf numFmtId="0" fontId="22" fillId="0" borderId="4" xfId="1" applyFont="1" applyBorder="1" applyAlignment="1">
      <alignment horizontal="center" vertical="center" wrapText="1"/>
    </xf>
    <xf numFmtId="0" fontId="22" fillId="0" borderId="1" xfId="1" applyFont="1" applyBorder="1" applyAlignment="1">
      <alignment horizontal="center" vertical="center" wrapText="1"/>
    </xf>
    <xf numFmtId="49" fontId="15" fillId="6" borderId="3" xfId="3" applyNumberFormat="1" applyFont="1" applyFill="1" applyBorder="1" applyAlignment="1">
      <alignment vertical="top"/>
    </xf>
    <xf numFmtId="49" fontId="15" fillId="6" borderId="1" xfId="3" applyNumberFormat="1" applyFont="1" applyFill="1" applyBorder="1" applyAlignment="1">
      <alignment vertical="top"/>
    </xf>
    <xf numFmtId="49" fontId="15" fillId="10" borderId="3" xfId="3" applyNumberFormat="1" applyFont="1" applyFill="1" applyBorder="1" applyAlignment="1">
      <alignment vertical="top"/>
    </xf>
    <xf numFmtId="49" fontId="15" fillId="10" borderId="1" xfId="3" applyNumberFormat="1" applyFont="1" applyFill="1" applyBorder="1" applyAlignment="1">
      <alignment vertical="top"/>
    </xf>
    <xf numFmtId="49" fontId="15" fillId="6" borderId="3" xfId="5" applyNumberFormat="1" applyFont="1" applyFill="1" applyBorder="1" applyAlignment="1">
      <alignment vertical="top"/>
    </xf>
    <xf numFmtId="49" fontId="15" fillId="6" borderId="4" xfId="5" applyNumberFormat="1" applyFont="1" applyFill="1" applyBorder="1" applyAlignment="1">
      <alignment vertical="top"/>
    </xf>
    <xf numFmtId="49" fontId="15" fillId="6" borderId="1" xfId="5" applyNumberFormat="1" applyFont="1" applyFill="1" applyBorder="1" applyAlignment="1">
      <alignment vertical="top"/>
    </xf>
    <xf numFmtId="49" fontId="15" fillId="10" borderId="3" xfId="5" applyNumberFormat="1" applyFont="1" applyFill="1" applyBorder="1" applyAlignment="1">
      <alignment vertical="top"/>
    </xf>
    <xf numFmtId="49" fontId="15" fillId="10" borderId="4" xfId="5" applyNumberFormat="1" applyFont="1" applyFill="1" applyBorder="1" applyAlignment="1">
      <alignment vertical="top"/>
    </xf>
    <xf numFmtId="49" fontId="15" fillId="10" borderId="1" xfId="5" applyNumberFormat="1" applyFont="1" applyFill="1" applyBorder="1" applyAlignment="1">
      <alignment vertical="top"/>
    </xf>
    <xf numFmtId="49" fontId="15" fillId="0" borderId="3" xfId="3" applyNumberFormat="1" applyFont="1" applyBorder="1">
      <alignment vertical="center"/>
    </xf>
    <xf numFmtId="49" fontId="15" fillId="0" borderId="1" xfId="3" applyNumberFormat="1" applyFont="1" applyBorder="1">
      <alignment vertical="center"/>
    </xf>
    <xf numFmtId="49" fontId="15" fillId="0" borderId="3" xfId="5" applyNumberFormat="1" applyFont="1" applyBorder="1" applyAlignment="1">
      <alignment vertical="center"/>
    </xf>
    <xf numFmtId="49" fontId="15" fillId="0" borderId="4" xfId="5" applyNumberFormat="1" applyFont="1" applyBorder="1" applyAlignment="1">
      <alignment vertical="center"/>
    </xf>
    <xf numFmtId="49" fontId="15" fillId="0" borderId="1" xfId="5" applyNumberFormat="1" applyFont="1" applyBorder="1" applyAlignment="1">
      <alignment vertical="center"/>
    </xf>
    <xf numFmtId="49" fontId="15" fillId="0" borderId="6" xfId="5" applyNumberFormat="1" applyFont="1" applyBorder="1" applyAlignment="1">
      <alignment vertical="top"/>
    </xf>
    <xf numFmtId="49" fontId="15" fillId="0" borderId="7" xfId="5" applyNumberFormat="1" applyFont="1" applyBorder="1" applyAlignment="1">
      <alignment vertical="top"/>
    </xf>
    <xf numFmtId="49" fontId="15" fillId="0" borderId="8" xfId="5" applyNumberFormat="1" applyFont="1" applyBorder="1" applyAlignment="1">
      <alignment vertical="top"/>
    </xf>
    <xf numFmtId="49" fontId="15" fillId="0" borderId="9" xfId="5" applyNumberFormat="1" applyFont="1" applyBorder="1" applyAlignment="1">
      <alignment vertical="top"/>
    </xf>
    <xf numFmtId="49" fontId="15" fillId="0" borderId="10" xfId="5" applyNumberFormat="1" applyFont="1" applyBorder="1" applyAlignment="1">
      <alignment vertical="top"/>
    </xf>
    <xf numFmtId="49" fontId="15" fillId="0" borderId="11" xfId="5" applyNumberFormat="1" applyFont="1" applyBorder="1" applyAlignment="1">
      <alignment vertical="top"/>
    </xf>
    <xf numFmtId="49" fontId="15" fillId="0" borderId="6" xfId="3" applyNumberFormat="1" applyFont="1" applyBorder="1" applyAlignment="1">
      <alignment vertical="top"/>
    </xf>
    <xf numFmtId="49" fontId="15" fillId="0" borderId="8" xfId="3" applyNumberFormat="1" applyFont="1" applyBorder="1" applyAlignment="1">
      <alignment vertical="top"/>
    </xf>
    <xf numFmtId="49" fontId="15" fillId="0" borderId="9" xfId="3" applyNumberFormat="1" applyFont="1" applyBorder="1" applyAlignment="1">
      <alignment vertical="top"/>
    </xf>
    <xf numFmtId="49" fontId="15" fillId="0" borderId="11" xfId="3" applyNumberFormat="1" applyFont="1" applyBorder="1" applyAlignment="1">
      <alignment vertical="top"/>
    </xf>
    <xf numFmtId="49" fontId="15" fillId="0" borderId="0" xfId="5" applyNumberFormat="1" applyFont="1" applyAlignment="1">
      <alignment vertical="top"/>
    </xf>
    <xf numFmtId="49" fontId="15" fillId="0" borderId="3" xfId="3" applyNumberFormat="1" applyFont="1" applyBorder="1" applyAlignment="1">
      <alignment horizontal="center" vertical="top"/>
    </xf>
    <xf numFmtId="49" fontId="15" fillId="0" borderId="1" xfId="3" applyNumberFormat="1" applyFont="1" applyBorder="1" applyAlignment="1">
      <alignment horizontal="center" vertical="top"/>
    </xf>
    <xf numFmtId="49" fontId="15" fillId="0" borderId="3" xfId="3" applyNumberFormat="1" applyFont="1" applyBorder="1" applyAlignment="1">
      <alignment horizontal="center" vertical="center"/>
    </xf>
    <xf numFmtId="49" fontId="15" fillId="0" borderId="1" xfId="3" applyNumberFormat="1" applyFont="1" applyBorder="1" applyAlignment="1">
      <alignment horizontal="center" vertical="center"/>
    </xf>
    <xf numFmtId="49" fontId="15" fillId="0" borderId="6" xfId="3" applyNumberFormat="1" applyFont="1" applyBorder="1" applyAlignment="1">
      <alignment horizontal="center" vertical="top"/>
    </xf>
    <xf numFmtId="49" fontId="15" fillId="0" borderId="8" xfId="3" applyNumberFormat="1" applyFont="1" applyBorder="1" applyAlignment="1">
      <alignment horizontal="center" vertical="top"/>
    </xf>
    <xf numFmtId="49" fontId="15" fillId="0" borderId="9" xfId="3" applyNumberFormat="1" applyFont="1" applyBorder="1" applyAlignment="1">
      <alignment horizontal="center" vertical="top"/>
    </xf>
    <xf numFmtId="49" fontId="15" fillId="0" borderId="11" xfId="3" applyNumberFormat="1" applyFont="1" applyBorder="1" applyAlignment="1">
      <alignment horizontal="center" vertical="top"/>
    </xf>
    <xf numFmtId="0" fontId="51" fillId="6" borderId="3" xfId="0" applyFont="1" applyFill="1" applyBorder="1" applyAlignment="1">
      <alignment horizontal="left" vertical="center"/>
    </xf>
    <xf numFmtId="0" fontId="51" fillId="6" borderId="4" xfId="0" applyFont="1" applyFill="1" applyBorder="1" applyAlignment="1">
      <alignment horizontal="left" vertical="center"/>
    </xf>
    <xf numFmtId="0" fontId="51" fillId="6" borderId="1" xfId="0" applyFont="1" applyFill="1" applyBorder="1" applyAlignment="1">
      <alignment horizontal="left" vertical="center"/>
    </xf>
    <xf numFmtId="0" fontId="56" fillId="14" borderId="5" xfId="0" applyFont="1" applyFill="1" applyBorder="1" applyAlignment="1">
      <alignment horizontal="center" vertical="center"/>
    </xf>
    <xf numFmtId="0" fontId="51" fillId="13" borderId="3" xfId="0" applyFont="1" applyFill="1" applyBorder="1" applyAlignment="1">
      <alignment horizontal="center" vertical="center"/>
    </xf>
    <xf numFmtId="0" fontId="51" fillId="13" borderId="4" xfId="0" applyFont="1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10" borderId="13" xfId="0" applyFill="1" applyBorder="1" applyAlignment="1">
      <alignment horizontal="center" vertical="center"/>
    </xf>
    <xf numFmtId="49" fontId="21" fillId="0" borderId="3" xfId="5" applyNumberFormat="1" applyFont="1" applyBorder="1" applyAlignment="1">
      <alignment vertical="top"/>
    </xf>
    <xf numFmtId="49" fontId="21" fillId="0" borderId="4" xfId="5" applyNumberFormat="1" applyFont="1" applyBorder="1" applyAlignment="1">
      <alignment vertical="top"/>
    </xf>
    <xf numFmtId="49" fontId="21" fillId="0" borderId="1" xfId="5" applyNumberFormat="1" applyFont="1" applyBorder="1" applyAlignment="1">
      <alignment vertical="top"/>
    </xf>
    <xf numFmtId="49" fontId="21" fillId="0" borderId="3" xfId="3" applyNumberFormat="1" applyFont="1" applyBorder="1" applyAlignment="1">
      <alignment vertical="top"/>
    </xf>
    <xf numFmtId="49" fontId="21" fillId="0" borderId="1" xfId="3" applyNumberFormat="1" applyFont="1" applyBorder="1" applyAlignment="1">
      <alignment vertical="top"/>
    </xf>
    <xf numFmtId="49" fontId="21" fillId="6" borderId="3" xfId="5" applyNumberFormat="1" applyFont="1" applyFill="1" applyBorder="1" applyAlignment="1">
      <alignment vertical="top"/>
    </xf>
    <xf numFmtId="49" fontId="21" fillId="6" borderId="4" xfId="5" applyNumberFormat="1" applyFont="1" applyFill="1" applyBorder="1" applyAlignment="1">
      <alignment vertical="top"/>
    </xf>
    <xf numFmtId="49" fontId="21" fillId="6" borderId="1" xfId="5" applyNumberFormat="1" applyFont="1" applyFill="1" applyBorder="1" applyAlignment="1">
      <alignment vertical="top"/>
    </xf>
    <xf numFmtId="49" fontId="15" fillId="4" borderId="3" xfId="5" applyNumberFormat="1" applyFont="1" applyFill="1" applyBorder="1" applyAlignment="1">
      <alignment vertical="top"/>
    </xf>
    <xf numFmtId="49" fontId="15" fillId="4" borderId="4" xfId="5" applyNumberFormat="1" applyFont="1" applyFill="1" applyBorder="1" applyAlignment="1">
      <alignment vertical="top"/>
    </xf>
    <xf numFmtId="49" fontId="15" fillId="4" borderId="1" xfId="5" applyNumberFormat="1" applyFont="1" applyFill="1" applyBorder="1" applyAlignment="1">
      <alignment vertical="top"/>
    </xf>
    <xf numFmtId="49" fontId="15" fillId="4" borderId="3" xfId="3" applyNumberFormat="1" applyFont="1" applyFill="1" applyBorder="1" applyAlignment="1">
      <alignment vertical="top"/>
    </xf>
    <xf numFmtId="49" fontId="15" fillId="4" borderId="1" xfId="3" applyNumberFormat="1" applyFont="1" applyFill="1" applyBorder="1" applyAlignment="1">
      <alignment vertical="top"/>
    </xf>
    <xf numFmtId="49" fontId="21" fillId="0" borderId="4" xfId="3" applyNumberFormat="1" applyFont="1" applyBorder="1" applyAlignment="1">
      <alignment vertical="top"/>
    </xf>
    <xf numFmtId="49" fontId="22" fillId="0" borderId="3" xfId="1" applyNumberFormat="1" applyFont="1" applyBorder="1" applyAlignment="1">
      <alignment horizontal="center" vertical="center" wrapText="1"/>
    </xf>
  </cellXfs>
  <cellStyles count="16">
    <cellStyle name="ハイパーリンク" xfId="12" builtinId="8"/>
    <cellStyle name="標準" xfId="0" builtinId="0"/>
    <cellStyle name="標準 2" xfId="1" xr:uid="{00000000-0005-0000-0000-000002000000}"/>
    <cellStyle name="標準 2 2" xfId="8" xr:uid="{00000000-0005-0000-0000-000003000000}"/>
    <cellStyle name="標準 2 3" xfId="15" xr:uid="{00000000-0005-0000-0000-000004000000}"/>
    <cellStyle name="標準 3" xfId="6" xr:uid="{00000000-0005-0000-0000-000005000000}"/>
    <cellStyle name="標準 30 4 2 2" xfId="7" xr:uid="{00000000-0005-0000-0000-000006000000}"/>
    <cellStyle name="標準 4" xfId="9" xr:uid="{00000000-0005-0000-0000-000007000000}"/>
    <cellStyle name="標準 4 2" xfId="10" xr:uid="{00000000-0005-0000-0000-000008000000}"/>
    <cellStyle name="標準 4 2 2" xfId="11" xr:uid="{00000000-0005-0000-0000-000009000000}"/>
    <cellStyle name="標準 4 2 3" xfId="14" xr:uid="{00000000-0005-0000-0000-00000A000000}"/>
    <cellStyle name="標準 5" xfId="13" xr:uid="{00000000-0005-0000-0000-00000B000000}"/>
    <cellStyle name="標準_01_ｼｽﾃﾑﾏｽﾀ(MSSYS)" xfId="4" xr:uid="{00000000-0005-0000-0000-00000C000000}"/>
    <cellStyle name="標準_Sheet1" xfId="2" xr:uid="{00000000-0005-0000-0000-00000D000000}"/>
    <cellStyle name="標準_コピー ～ テーブル項目説明書" xfId="3" xr:uid="{00000000-0005-0000-0000-00000E000000}"/>
    <cellStyle name="標準_テーブルレイアウトひな型" xfId="5" xr:uid="{00000000-0005-0000-0000-00000F000000}"/>
  </cellStyles>
  <dxfs count="0"/>
  <tableStyles count="0" defaultTableStyle="TableStyleMedium2" defaultPivotStyle="PivotStyleLight16"/>
  <colors>
    <mruColors>
      <color rgb="FF0066FF"/>
      <color rgb="FFFFCCFF"/>
      <color rgb="FFCCFFCC"/>
      <color rgb="FF000000"/>
      <color rgb="FFFFFFCC"/>
      <color rgb="FF0000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50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10</xdr:col>
      <xdr:colOff>297180</xdr:colOff>
      <xdr:row>5</xdr:row>
      <xdr:rowOff>174240</xdr:rowOff>
    </xdr:to>
    <xdr:sp macro="[0]!AddFooterToAll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9600" y="6019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フッター　シート名設定</a:t>
          </a:r>
        </a:p>
      </xdr:txBody>
    </xdr:sp>
    <xdr:clientData/>
  </xdr:twoCellAnchor>
  <xdr:twoCellAnchor>
    <xdr:from>
      <xdr:col>2</xdr:col>
      <xdr:colOff>0</xdr:colOff>
      <xdr:row>8</xdr:row>
      <xdr:rowOff>0</xdr:rowOff>
    </xdr:from>
    <xdr:to>
      <xdr:col>10</xdr:col>
      <xdr:colOff>297180</xdr:colOff>
      <xdr:row>10</xdr:row>
      <xdr:rowOff>174240</xdr:rowOff>
    </xdr:to>
    <xdr:sp macro="" textlink="">
      <xdr:nvSpPr>
        <xdr:cNvPr id="3" name="額縁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609600" y="1516380"/>
          <a:ext cx="2735580" cy="540000"/>
        </a:xfrm>
        <a:prstGeom prst="bevel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　集計</a:t>
          </a:r>
        </a:p>
      </xdr:txBody>
    </xdr:sp>
    <xdr:clientData/>
  </xdr:twoCellAnchor>
  <xdr:twoCellAnchor>
    <xdr:from>
      <xdr:col>2</xdr:col>
      <xdr:colOff>0</xdr:colOff>
      <xdr:row>13</xdr:row>
      <xdr:rowOff>0</xdr:rowOff>
    </xdr:from>
    <xdr:to>
      <xdr:col>10</xdr:col>
      <xdr:colOff>297180</xdr:colOff>
      <xdr:row>15</xdr:row>
      <xdr:rowOff>174240</xdr:rowOff>
    </xdr:to>
    <xdr:sp macro="" textlink="">
      <xdr:nvSpPr>
        <xdr:cNvPr id="4" name="額縁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609600" y="2430780"/>
          <a:ext cx="2735580" cy="540000"/>
        </a:xfrm>
        <a:prstGeom prst="bevel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項目一覧 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項目別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　ソート</a:t>
          </a: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10</xdr:col>
      <xdr:colOff>297180</xdr:colOff>
      <xdr:row>20</xdr:row>
      <xdr:rowOff>174240</xdr:rowOff>
    </xdr:to>
    <xdr:sp macro="" textlink="">
      <xdr:nvSpPr>
        <xdr:cNvPr id="5" name="額縁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09600" y="3345180"/>
          <a:ext cx="2735580" cy="540000"/>
        </a:xfrm>
        <a:prstGeom prst="bevel">
          <a:avLst/>
        </a:prstGeom>
        <a:solidFill>
          <a:schemeClr val="bg1">
            <a:lumMod val="5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項目値修正　反映</a:t>
          </a:r>
        </a:p>
      </xdr:txBody>
    </xdr:sp>
    <xdr:clientData/>
  </xdr:twoCellAnchor>
  <xdr:twoCellAnchor>
    <xdr:from>
      <xdr:col>2</xdr:col>
      <xdr:colOff>0</xdr:colOff>
      <xdr:row>23</xdr:row>
      <xdr:rowOff>0</xdr:rowOff>
    </xdr:from>
    <xdr:to>
      <xdr:col>10</xdr:col>
      <xdr:colOff>297180</xdr:colOff>
      <xdr:row>25</xdr:row>
      <xdr:rowOff>174240</xdr:rowOff>
    </xdr:to>
    <xdr:sp macro="[0]!テーブル作成SQL出力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09600" y="4259580"/>
          <a:ext cx="2735580" cy="540000"/>
        </a:xfrm>
        <a:prstGeom prst="bevel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テーブル</a:t>
          </a:r>
          <a:r>
            <a:rPr kumimoji="1" lang="en-US" altLang="ja-JP" sz="1400">
              <a:latin typeface="Meiryo UI" panose="020B0604030504040204" pitchFamily="50" charset="-128"/>
              <a:ea typeface="Meiryo UI" panose="020B0604030504040204" pitchFamily="50" charset="-128"/>
            </a:rPr>
            <a:t>SQL</a:t>
          </a:r>
          <a:r>
            <a: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rPr>
            <a:t>作成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68580</xdr:colOff>
          <xdr:row>23</xdr:row>
          <xdr:rowOff>175260</xdr:rowOff>
        </xdr:from>
        <xdr:to>
          <xdr:col>16</xdr:col>
          <xdr:colOff>114300</xdr:colOff>
          <xdr:row>25</xdr:row>
          <xdr:rowOff>7620</xdr:rowOff>
        </xdr:to>
        <xdr:sp macro="" textlink="">
          <xdr:nvSpPr>
            <xdr:cNvPr id="239617" name="CheckBox1" hidden="1">
              <a:extLst>
                <a:ext uri="{63B3BB69-23CF-44E3-9099-C40C66FF867C}">
                  <a14:compatExt spid="_x0000_s239617"/>
                </a:ext>
                <a:ext uri="{FF2B5EF4-FFF2-40B4-BE49-F238E27FC236}">
                  <a16:creationId xmlns:a16="http://schemas.microsoft.com/office/drawing/2014/main" id="{00000000-0008-0000-0100-000001A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764793</xdr:colOff>
      <xdr:row>4</xdr:row>
      <xdr:rowOff>147638</xdr:rowOff>
    </xdr:from>
    <xdr:to>
      <xdr:col>14</xdr:col>
      <xdr:colOff>140905</xdr:colOff>
      <xdr:row>7</xdr:row>
      <xdr:rowOff>100013</xdr:rowOff>
    </xdr:to>
    <xdr:sp macro="" textlink="">
      <xdr:nvSpPr>
        <xdr:cNvPr id="2" name="線吹き出し 2 (枠付き) 2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0708893" y="879158"/>
          <a:ext cx="892492" cy="501015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90385"/>
            <a:gd name="adj6" fmla="val -16645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巻き返し</a:t>
          </a:r>
          <a:r>
            <a:rPr kumimoji="1" lang="en-US" altLang="ja-JP" sz="1100"/>
            <a:t>R</a:t>
          </a:r>
          <a:endParaRPr kumimoji="1" lang="ja-JP" altLang="en-US" sz="1100"/>
        </a:p>
      </xdr:txBody>
    </xdr:sp>
    <xdr:clientData/>
  </xdr:twoCellAnchor>
  <xdr:twoCellAnchor>
    <xdr:from>
      <xdr:col>9</xdr:col>
      <xdr:colOff>69608</xdr:colOff>
      <xdr:row>25</xdr:row>
      <xdr:rowOff>-1</xdr:rowOff>
    </xdr:from>
    <xdr:to>
      <xdr:col>11</xdr:col>
      <xdr:colOff>533400</xdr:colOff>
      <xdr:row>27</xdr:row>
      <xdr:rowOff>19307</xdr:rowOff>
    </xdr:to>
    <xdr:sp macro="" textlink="">
      <xdr:nvSpPr>
        <xdr:cNvPr id="3" name="線吹き出し 2 (枠付き)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7636268" y="4571999"/>
          <a:ext cx="2109712" cy="385068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76784"/>
            <a:gd name="adj6" fmla="val -17982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年度：</a:t>
          </a:r>
          <a:r>
            <a:rPr kumimoji="1" lang="en-US" altLang="ja-JP" sz="1100"/>
            <a:t>YYYY/3</a:t>
          </a:r>
          <a:r>
            <a:rPr kumimoji="1" lang="ja-JP" altLang="en-US" sz="1100"/>
            <a:t>月～翌年</a:t>
          </a:r>
          <a:r>
            <a:rPr kumimoji="1" lang="en-US" altLang="ja-JP" sz="1100"/>
            <a:t>2</a:t>
          </a:r>
          <a:r>
            <a:rPr kumimoji="1" lang="ja-JP" altLang="en-US" sz="1100"/>
            <a:t>月まで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139953</xdr:colOff>
      <xdr:row>2</xdr:row>
      <xdr:rowOff>178118</xdr:rowOff>
    </xdr:from>
    <xdr:to>
      <xdr:col>14</xdr:col>
      <xdr:colOff>422845</xdr:colOff>
      <xdr:row>5</xdr:row>
      <xdr:rowOff>130493</xdr:rowOff>
    </xdr:to>
    <xdr:sp macro="" textlink="">
      <xdr:nvSpPr>
        <xdr:cNvPr id="2" name="線吹き出し 2 (枠付き) 2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10358373" y="543878"/>
          <a:ext cx="884872" cy="501015"/>
        </a:xfrm>
        <a:prstGeom prst="borderCallout2">
          <a:avLst>
            <a:gd name="adj1" fmla="val 18750"/>
            <a:gd name="adj2" fmla="val -8333"/>
            <a:gd name="adj3" fmla="val 18750"/>
            <a:gd name="adj4" fmla="val -16667"/>
            <a:gd name="adj5" fmla="val 190385"/>
            <a:gd name="adj6" fmla="val -16645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巻き返し</a:t>
          </a:r>
          <a:r>
            <a:rPr kumimoji="1" lang="en-US" altLang="ja-JP" sz="1100"/>
            <a:t>R</a:t>
          </a:r>
          <a:endParaRPr kumimoji="1" lang="ja-JP" altLang="en-US" sz="1100"/>
        </a:p>
      </xdr:txBody>
    </xdr:sp>
    <xdr:clientData/>
  </xdr:twoCellAnchor>
  <xdr:twoCellAnchor>
    <xdr:from>
      <xdr:col>9</xdr:col>
      <xdr:colOff>175260</xdr:colOff>
      <xdr:row>22</xdr:row>
      <xdr:rowOff>53339</xdr:rowOff>
    </xdr:from>
    <xdr:to>
      <xdr:col>11</xdr:col>
      <xdr:colOff>266700</xdr:colOff>
      <xdr:row>26</xdr:row>
      <xdr:rowOff>72647</xdr:rowOff>
    </xdr:to>
    <xdr:sp macro="" textlink="">
      <xdr:nvSpPr>
        <xdr:cNvPr id="6" name="線吹き出し 2 (枠付き) 5">
          <a:extLst>
            <a:ext uri="{FF2B5EF4-FFF2-40B4-BE49-F238E27FC236}">
              <a16:creationId xmlns:a16="http://schemas.microsoft.com/office/drawing/2014/main" id="{00000000-0008-0000-1900-000006000000}"/>
            </a:ext>
          </a:extLst>
        </xdr:cNvPr>
        <xdr:cNvSpPr/>
      </xdr:nvSpPr>
      <xdr:spPr>
        <a:xfrm>
          <a:off x="7985760" y="4091939"/>
          <a:ext cx="1295400" cy="567948"/>
        </a:xfrm>
        <a:prstGeom prst="borderCallout2">
          <a:avLst>
            <a:gd name="adj1" fmla="val 46925"/>
            <a:gd name="adj2" fmla="val -3738"/>
            <a:gd name="adj3" fmla="val 48267"/>
            <a:gd name="adj4" fmla="val -16156"/>
            <a:gd name="adj5" fmla="val 137159"/>
            <a:gd name="adj6" fmla="val -2731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年度：</a:t>
          </a:r>
          <a:r>
            <a:rPr kumimoji="1" lang="en-US" altLang="ja-JP" sz="1100"/>
            <a:t>YYYY/3</a:t>
          </a:r>
          <a:r>
            <a:rPr kumimoji="1" lang="ja-JP" altLang="en-US" sz="1100"/>
            <a:t>月～翌年</a:t>
          </a:r>
          <a:r>
            <a:rPr kumimoji="1" lang="en-US" altLang="ja-JP" sz="1100"/>
            <a:t>2</a:t>
          </a:r>
          <a:r>
            <a:rPr kumimoji="1" lang="ja-JP" altLang="en-US" sz="1100"/>
            <a:t>月まで</a:t>
          </a:r>
        </a:p>
      </xdr:txBody>
    </xdr:sp>
    <xdr:clientData/>
  </xdr:twoCellAnchor>
  <xdr:twoCellAnchor>
    <xdr:from>
      <xdr:col>1</xdr:col>
      <xdr:colOff>655320</xdr:colOff>
      <xdr:row>267</xdr:row>
      <xdr:rowOff>114300</xdr:rowOff>
    </xdr:from>
    <xdr:to>
      <xdr:col>15</xdr:col>
      <xdr:colOff>170100</xdr:colOff>
      <xdr:row>293</xdr:row>
      <xdr:rowOff>111420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1900-000007000000}"/>
            </a:ext>
          </a:extLst>
        </xdr:cNvPr>
        <xdr:cNvSpPr/>
      </xdr:nvSpPr>
      <xdr:spPr>
        <a:xfrm>
          <a:off x="792480" y="48775620"/>
          <a:ext cx="10800000" cy="4752000"/>
        </a:xfrm>
        <a:prstGeom prst="rect">
          <a:avLst/>
        </a:prstGeom>
        <a:noFill/>
        <a:ln w="127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60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現場運用する場合に設定</a:t>
          </a:r>
          <a:endParaRPr kumimoji="1" lang="en-US" altLang="ja-JP" sz="6000">
            <a:solidFill>
              <a:srgbClr val="0000FF"/>
            </a:solidFill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ctr"/>
          <a:r>
            <a:rPr kumimoji="1" lang="ja-JP" altLang="en-US" sz="60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運用開始時には、設定しない</a:t>
          </a:r>
        </a:p>
      </xdr:txBody>
    </xdr:sp>
    <xdr:clientData/>
  </xdr:twoCellAnchor>
  <xdr:twoCellAnchor>
    <xdr:from>
      <xdr:col>1</xdr:col>
      <xdr:colOff>731520</xdr:colOff>
      <xdr:row>150</xdr:row>
      <xdr:rowOff>99060</xdr:rowOff>
    </xdr:from>
    <xdr:to>
      <xdr:col>15</xdr:col>
      <xdr:colOff>246300</xdr:colOff>
      <xdr:row>153</xdr:row>
      <xdr:rowOff>121920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1900-000008000000}"/>
            </a:ext>
          </a:extLst>
        </xdr:cNvPr>
        <xdr:cNvSpPr/>
      </xdr:nvSpPr>
      <xdr:spPr>
        <a:xfrm>
          <a:off x="868680" y="27363420"/>
          <a:ext cx="10800000" cy="571500"/>
        </a:xfrm>
        <a:prstGeom prst="rect">
          <a:avLst/>
        </a:prstGeom>
        <a:noFill/>
        <a:ln w="127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800">
              <a:solidFill>
                <a:srgbClr val="0000FF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現場運用する場合に設定　　運用開始時には、設定しない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4fsv13\JOB\2021\&#38283;&#30330;\&#22825;&#38291;\2100747_&#22825;&#38291;&#29305;&#27530;&#35069;&#32025;&#65295;&#26032;&#22522;&#24185;&#12471;&#12473;&#12486;&#12512;_1&#35201;&#20214;&#23450;&#32681;\22_&#35201;&#20214;&#23450;&#32681;\55_&#27231;&#33021;&#21336;&#20301;&#12398;&#35201;&#20214;&#23450;&#32681;&#26360;\B0106_&#29983;&#29987;&#35336;&#30011;&#34920;\HARIO&#12288;&#33311;&#24418;&#29983;&#29987;&#35336;&#30011;202111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製品マスター"/>
      <sheetName val="舟形生産計画"/>
      <sheetName val="ハリオ生産計画表（月）"/>
      <sheetName val="マシン"/>
    </sheetNames>
    <sheetDataSet>
      <sheetData sheetId="0">
        <row r="2">
          <cell r="B2" t="str">
            <v>番号</v>
          </cell>
          <cell r="C2" t="str">
            <v>製品名</v>
          </cell>
          <cell r="D2" t="str">
            <v>形状</v>
          </cell>
          <cell r="E2" t="str">
            <v>色</v>
          </cell>
          <cell r="F2" t="str">
            <v>一枚重量</v>
          </cell>
          <cell r="G2" t="str">
            <v>枚数</v>
          </cell>
          <cell r="H2" t="str">
            <v>梱包</v>
          </cell>
          <cell r="I2" t="str">
            <v>積付数</v>
          </cell>
          <cell r="J2" t="str">
            <v>一枚長さ</v>
          </cell>
          <cell r="K2" t="str">
            <v>ケース当たり枚数</v>
          </cell>
          <cell r="L2" t="str">
            <v>ケース重量</v>
          </cell>
        </row>
        <row r="3">
          <cell r="B3">
            <v>8003</v>
          </cell>
          <cell r="C3" t="str">
            <v>オウチカフェ（白）</v>
          </cell>
          <cell r="D3" t="str">
            <v>102（白）</v>
          </cell>
          <cell r="E3" t="str">
            <v>白</v>
          </cell>
          <cell r="F3">
            <v>1.1200000000000001</v>
          </cell>
          <cell r="G3">
            <v>100</v>
          </cell>
          <cell r="H3">
            <v>100</v>
          </cell>
          <cell r="I3">
            <v>18</v>
          </cell>
          <cell r="J3">
            <v>125</v>
          </cell>
          <cell r="K3">
            <v>10000</v>
          </cell>
          <cell r="L3">
            <v>11200.000000000002</v>
          </cell>
        </row>
        <row r="4">
          <cell r="B4">
            <v>8004</v>
          </cell>
          <cell r="C4" t="str">
            <v>クレバー＃２</v>
          </cell>
          <cell r="D4" t="str">
            <v>102（茶）</v>
          </cell>
          <cell r="E4" t="str">
            <v>薄茶</v>
          </cell>
          <cell r="F4">
            <v>1.1200000000000001</v>
          </cell>
          <cell r="G4">
            <v>100</v>
          </cell>
          <cell r="H4">
            <v>60</v>
          </cell>
          <cell r="I4">
            <v>30</v>
          </cell>
          <cell r="J4">
            <v>125</v>
          </cell>
          <cell r="K4">
            <v>6000</v>
          </cell>
          <cell r="L4">
            <v>6720.0000000000009</v>
          </cell>
        </row>
        <row r="5">
          <cell r="B5">
            <v>8007</v>
          </cell>
          <cell r="C5" t="str">
            <v>オウチカフェ（茶）</v>
          </cell>
          <cell r="D5" t="str">
            <v>102（茶）</v>
          </cell>
          <cell r="E5" t="str">
            <v>薄茶</v>
          </cell>
          <cell r="F5">
            <v>1.1200000000000001</v>
          </cell>
          <cell r="G5">
            <v>100</v>
          </cell>
          <cell r="H5">
            <v>100</v>
          </cell>
          <cell r="J5">
            <v>125</v>
          </cell>
          <cell r="K5">
            <v>10000</v>
          </cell>
          <cell r="L5">
            <v>11200.000000000002</v>
          </cell>
        </row>
        <row r="6">
          <cell r="B6">
            <v>8006</v>
          </cell>
          <cell r="C6" t="str">
            <v>エンチョー102</v>
          </cell>
          <cell r="D6" t="str">
            <v>102（白）</v>
          </cell>
          <cell r="E6" t="str">
            <v>白</v>
          </cell>
          <cell r="F6">
            <v>1.1200000000000001</v>
          </cell>
          <cell r="G6">
            <v>100</v>
          </cell>
          <cell r="H6">
            <v>100</v>
          </cell>
          <cell r="J6">
            <v>125</v>
          </cell>
          <cell r="K6">
            <v>10000</v>
          </cell>
          <cell r="L6">
            <v>11200.000000000002</v>
          </cell>
        </row>
        <row r="7">
          <cell r="B7">
            <v>8008</v>
          </cell>
          <cell r="C7" t="str">
            <v>天特NB１０２（茶）</v>
          </cell>
          <cell r="D7" t="str">
            <v>102（茶）</v>
          </cell>
          <cell r="E7" t="str">
            <v>薄茶</v>
          </cell>
          <cell r="F7">
            <v>1.1200000000000001</v>
          </cell>
          <cell r="G7">
            <v>100</v>
          </cell>
          <cell r="H7">
            <v>80</v>
          </cell>
          <cell r="J7">
            <v>125</v>
          </cell>
          <cell r="K7">
            <v>8000</v>
          </cell>
          <cell r="L7">
            <v>8960.0000000000018</v>
          </cell>
        </row>
        <row r="8">
          <cell r="B8">
            <v>8010</v>
          </cell>
          <cell r="C8" t="str">
            <v>西友</v>
          </cell>
          <cell r="D8" t="str">
            <v>102（茶）</v>
          </cell>
          <cell r="E8" t="str">
            <v>薄茶</v>
          </cell>
          <cell r="F8">
            <v>1.1200000000000001</v>
          </cell>
          <cell r="G8">
            <v>100</v>
          </cell>
          <cell r="H8">
            <v>60</v>
          </cell>
          <cell r="J8">
            <v>125</v>
          </cell>
          <cell r="K8">
            <v>6000</v>
          </cell>
          <cell r="L8">
            <v>6720.0000000000009</v>
          </cell>
        </row>
        <row r="9">
          <cell r="B9">
            <v>8011</v>
          </cell>
          <cell r="C9" t="str">
            <v>エムズワン</v>
          </cell>
          <cell r="D9" t="str">
            <v>102（茶）</v>
          </cell>
          <cell r="E9" t="str">
            <v>薄茶</v>
          </cell>
          <cell r="F9">
            <v>1.1200000000000001</v>
          </cell>
          <cell r="G9">
            <v>100</v>
          </cell>
          <cell r="H9">
            <v>100</v>
          </cell>
          <cell r="J9">
            <v>125</v>
          </cell>
          <cell r="K9">
            <v>10000</v>
          </cell>
          <cell r="L9">
            <v>11200.000000000002</v>
          </cell>
        </row>
        <row r="10">
          <cell r="B10">
            <v>8012</v>
          </cell>
          <cell r="C10" t="str">
            <v>クレバー＃４</v>
          </cell>
          <cell r="E10" t="str">
            <v>白</v>
          </cell>
          <cell r="F10">
            <v>1.1200000000000001</v>
          </cell>
          <cell r="G10">
            <v>100</v>
          </cell>
          <cell r="H10">
            <v>60</v>
          </cell>
          <cell r="I10">
            <v>24</v>
          </cell>
          <cell r="J10">
            <v>140</v>
          </cell>
          <cell r="K10">
            <v>6000</v>
          </cell>
          <cell r="L10">
            <v>6720.0000000000009</v>
          </cell>
        </row>
        <row r="11">
          <cell r="B11">
            <v>8013</v>
          </cell>
          <cell r="C11" t="str">
            <v>エンチョー103</v>
          </cell>
          <cell r="D11" t="str">
            <v>103（白）</v>
          </cell>
          <cell r="E11" t="str">
            <v>白</v>
          </cell>
          <cell r="F11">
            <v>1.32</v>
          </cell>
          <cell r="G11">
            <v>120</v>
          </cell>
          <cell r="H11">
            <v>60</v>
          </cell>
          <cell r="J11">
            <v>140</v>
          </cell>
          <cell r="K11">
            <v>7200</v>
          </cell>
          <cell r="L11">
            <v>9504</v>
          </cell>
        </row>
        <row r="12">
          <cell r="B12">
            <v>8015</v>
          </cell>
          <cell r="C12" t="str">
            <v>天特NB102（白）</v>
          </cell>
          <cell r="D12" t="str">
            <v>102（白）</v>
          </cell>
          <cell r="E12" t="str">
            <v>白</v>
          </cell>
          <cell r="F12">
            <v>1.32</v>
          </cell>
          <cell r="G12">
            <v>100</v>
          </cell>
          <cell r="H12">
            <v>80</v>
          </cell>
          <cell r="J12">
            <v>125</v>
          </cell>
          <cell r="K12">
            <v>8000</v>
          </cell>
          <cell r="L12">
            <v>10560</v>
          </cell>
        </row>
        <row r="13">
          <cell r="B13">
            <v>8016</v>
          </cell>
          <cell r="C13" t="str">
            <v>天特NB101（白）</v>
          </cell>
          <cell r="D13" t="str">
            <v>101(白）</v>
          </cell>
          <cell r="E13" t="str">
            <v>白</v>
          </cell>
          <cell r="F13">
            <v>0.96</v>
          </cell>
          <cell r="G13">
            <v>100</v>
          </cell>
          <cell r="H13">
            <v>60</v>
          </cell>
          <cell r="I13">
            <v>24</v>
          </cell>
          <cell r="J13">
            <v>112</v>
          </cell>
          <cell r="K13">
            <v>6000</v>
          </cell>
          <cell r="L13">
            <v>5760</v>
          </cell>
        </row>
        <row r="14">
          <cell r="B14">
            <v>8017</v>
          </cell>
          <cell r="C14" t="str">
            <v>天特NB103（白）</v>
          </cell>
          <cell r="D14" t="str">
            <v>103（白）</v>
          </cell>
          <cell r="E14" t="str">
            <v>白</v>
          </cell>
          <cell r="F14">
            <v>1.32</v>
          </cell>
          <cell r="G14">
            <v>100</v>
          </cell>
          <cell r="H14">
            <v>60</v>
          </cell>
          <cell r="J14">
            <v>140</v>
          </cell>
          <cell r="K14">
            <v>6000</v>
          </cell>
          <cell r="L14">
            <v>7920</v>
          </cell>
        </row>
        <row r="15">
          <cell r="B15">
            <v>8020</v>
          </cell>
          <cell r="C15" t="str">
            <v>天特NB104（白）</v>
          </cell>
          <cell r="D15" t="str">
            <v>104(白）</v>
          </cell>
          <cell r="E15" t="str">
            <v>白</v>
          </cell>
          <cell r="G15">
            <v>100</v>
          </cell>
          <cell r="H15">
            <v>60</v>
          </cell>
          <cell r="K15">
            <v>6000</v>
          </cell>
        </row>
        <row r="16">
          <cell r="B16">
            <v>8022</v>
          </cell>
          <cell r="C16" t="str">
            <v>ゲンキー</v>
          </cell>
          <cell r="D16" t="str">
            <v>102（茶）</v>
          </cell>
          <cell r="E16" t="str">
            <v>薄茶</v>
          </cell>
          <cell r="F16">
            <v>1.1200000000000001</v>
          </cell>
          <cell r="G16">
            <v>100</v>
          </cell>
          <cell r="H16">
            <v>80</v>
          </cell>
          <cell r="J16">
            <v>125</v>
          </cell>
          <cell r="K16">
            <v>8000</v>
          </cell>
          <cell r="L16">
            <v>8960</v>
          </cell>
        </row>
        <row r="17">
          <cell r="B17">
            <v>8023</v>
          </cell>
          <cell r="C17" t="str">
            <v>ハリオＶ０１（白）</v>
          </cell>
          <cell r="D17" t="str">
            <v>V01</v>
          </cell>
          <cell r="E17" t="str">
            <v>白</v>
          </cell>
          <cell r="F17">
            <v>0.96</v>
          </cell>
          <cell r="G17">
            <v>100</v>
          </cell>
          <cell r="H17">
            <v>150</v>
          </cell>
          <cell r="J17">
            <v>112</v>
          </cell>
          <cell r="K17">
            <v>15000</v>
          </cell>
          <cell r="L17">
            <v>14400</v>
          </cell>
        </row>
        <row r="18">
          <cell r="B18">
            <v>8024</v>
          </cell>
          <cell r="C18" t="str">
            <v>ハリオＶ０１（茶）</v>
          </cell>
          <cell r="D18" t="str">
            <v>V01</v>
          </cell>
          <cell r="E18" t="str">
            <v>薄茶</v>
          </cell>
          <cell r="F18">
            <v>0.96</v>
          </cell>
          <cell r="G18">
            <v>100</v>
          </cell>
          <cell r="H18">
            <v>150</v>
          </cell>
          <cell r="J18">
            <v>112</v>
          </cell>
          <cell r="K18">
            <v>15000</v>
          </cell>
          <cell r="L18">
            <v>14400</v>
          </cell>
        </row>
        <row r="19">
          <cell r="B19">
            <v>8025</v>
          </cell>
          <cell r="C19" t="str">
            <v>ハリオＶ０２（白）</v>
          </cell>
          <cell r="D19" t="str">
            <v>V02</v>
          </cell>
          <cell r="E19" t="str">
            <v>白</v>
          </cell>
          <cell r="F19">
            <v>1.32</v>
          </cell>
          <cell r="G19">
            <v>100</v>
          </cell>
          <cell r="H19">
            <v>120</v>
          </cell>
          <cell r="J19">
            <v>132</v>
          </cell>
          <cell r="K19">
            <v>12000</v>
          </cell>
          <cell r="L19">
            <v>15840</v>
          </cell>
        </row>
        <row r="20">
          <cell r="B20">
            <v>8026</v>
          </cell>
          <cell r="C20" t="str">
            <v>ハリオＶ０２（茶）</v>
          </cell>
          <cell r="D20" t="str">
            <v>V02</v>
          </cell>
          <cell r="E20" t="str">
            <v>薄茶</v>
          </cell>
          <cell r="F20">
            <v>1.32</v>
          </cell>
          <cell r="G20">
            <v>100</v>
          </cell>
          <cell r="H20">
            <v>120</v>
          </cell>
          <cell r="J20">
            <v>132</v>
          </cell>
          <cell r="K20">
            <v>12000</v>
          </cell>
          <cell r="L20">
            <v>15840</v>
          </cell>
        </row>
        <row r="21">
          <cell r="B21">
            <v>8027</v>
          </cell>
          <cell r="C21" t="str">
            <v>コープきんき６Ｐ</v>
          </cell>
          <cell r="D21" t="str">
            <v>102（茶）</v>
          </cell>
          <cell r="E21" t="str">
            <v>薄茶</v>
          </cell>
          <cell r="F21">
            <v>1.32</v>
          </cell>
          <cell r="G21">
            <v>300</v>
          </cell>
          <cell r="H21">
            <v>16</v>
          </cell>
          <cell r="J21">
            <v>125</v>
          </cell>
          <cell r="K21">
            <v>4800</v>
          </cell>
          <cell r="L21">
            <v>6336</v>
          </cell>
        </row>
        <row r="22">
          <cell r="B22">
            <v>8028</v>
          </cell>
          <cell r="C22" t="str">
            <v>コープきんき２Ｐ</v>
          </cell>
          <cell r="D22" t="str">
            <v>102（茶）</v>
          </cell>
          <cell r="E22" t="str">
            <v>薄茶</v>
          </cell>
          <cell r="F22">
            <v>1.32</v>
          </cell>
          <cell r="G22">
            <v>100</v>
          </cell>
          <cell r="H22">
            <v>100</v>
          </cell>
          <cell r="J22">
            <v>125</v>
          </cell>
          <cell r="K22">
            <v>10000</v>
          </cell>
          <cell r="L22">
            <v>13200</v>
          </cell>
        </row>
        <row r="23">
          <cell r="B23">
            <v>8030</v>
          </cell>
          <cell r="C23" t="str">
            <v>ハリオ無地セット用</v>
          </cell>
          <cell r="D23" t="str">
            <v>102（茶）</v>
          </cell>
          <cell r="E23" t="str">
            <v>薄茶</v>
          </cell>
          <cell r="F23">
            <v>1.32</v>
          </cell>
          <cell r="G23">
            <v>100</v>
          </cell>
          <cell r="H23">
            <v>150</v>
          </cell>
          <cell r="J23">
            <v>132</v>
          </cell>
          <cell r="K23">
            <v>15000</v>
          </cell>
          <cell r="L23">
            <v>19800</v>
          </cell>
        </row>
        <row r="24">
          <cell r="B24">
            <v>8031</v>
          </cell>
          <cell r="C24" t="str">
            <v>アートナップ５０枚</v>
          </cell>
          <cell r="D24" t="str">
            <v>102（茶）</v>
          </cell>
          <cell r="E24" t="str">
            <v>薄茶</v>
          </cell>
          <cell r="F24">
            <v>1.1200000000000001</v>
          </cell>
          <cell r="G24">
            <v>50</v>
          </cell>
          <cell r="H24">
            <v>200</v>
          </cell>
          <cell r="J24">
            <v>125</v>
          </cell>
          <cell r="K24">
            <v>10000</v>
          </cell>
          <cell r="L24">
            <v>11200.000000000002</v>
          </cell>
        </row>
        <row r="25">
          <cell r="B25">
            <v>8032</v>
          </cell>
          <cell r="C25" t="str">
            <v>アートナップ55枚</v>
          </cell>
          <cell r="D25" t="str">
            <v>102（茶）</v>
          </cell>
          <cell r="E25" t="str">
            <v>薄茶</v>
          </cell>
          <cell r="F25">
            <v>1.1200000000000001</v>
          </cell>
          <cell r="G25">
            <v>330</v>
          </cell>
          <cell r="H25">
            <v>16</v>
          </cell>
          <cell r="J25">
            <v>125</v>
          </cell>
          <cell r="K25">
            <v>5280</v>
          </cell>
          <cell r="L25">
            <v>5913.6</v>
          </cell>
        </row>
        <row r="26">
          <cell r="B26">
            <v>8033</v>
          </cell>
          <cell r="C26" t="str">
            <v>マツモトキヨシ</v>
          </cell>
          <cell r="D26" t="str">
            <v>102（茶）</v>
          </cell>
          <cell r="E26" t="str">
            <v>薄茶</v>
          </cell>
          <cell r="F26">
            <v>1.1200000000000001</v>
          </cell>
          <cell r="G26">
            <v>100</v>
          </cell>
          <cell r="H26">
            <v>100</v>
          </cell>
          <cell r="I26">
            <v>18</v>
          </cell>
          <cell r="J26">
            <v>125</v>
          </cell>
          <cell r="K26">
            <v>10000</v>
          </cell>
          <cell r="L26">
            <v>11200.000000000002</v>
          </cell>
        </row>
        <row r="27">
          <cell r="B27">
            <v>8034</v>
          </cell>
          <cell r="C27" t="str">
            <v>ＵＣＣ目盛付</v>
          </cell>
          <cell r="D27" t="str">
            <v>102（茶）</v>
          </cell>
          <cell r="E27" t="str">
            <v>茶</v>
          </cell>
          <cell r="F27">
            <v>1.1200000000000001</v>
          </cell>
          <cell r="G27">
            <v>50</v>
          </cell>
          <cell r="H27">
            <v>120</v>
          </cell>
          <cell r="I27">
            <v>20</v>
          </cell>
          <cell r="J27">
            <v>125</v>
          </cell>
          <cell r="K27">
            <v>6000</v>
          </cell>
          <cell r="L27">
            <v>6720.0000000000009</v>
          </cell>
        </row>
        <row r="28">
          <cell r="B28">
            <v>8036</v>
          </cell>
          <cell r="C28" t="str">
            <v>SD903</v>
          </cell>
          <cell r="D28" t="str">
            <v>102(茶）</v>
          </cell>
          <cell r="E28" t="str">
            <v>薄茶</v>
          </cell>
          <cell r="F28">
            <v>1.1200000000000001</v>
          </cell>
          <cell r="G28">
            <v>100</v>
          </cell>
          <cell r="H28">
            <v>100</v>
          </cell>
          <cell r="J28">
            <v>125</v>
          </cell>
          <cell r="K28">
            <v>10000</v>
          </cell>
          <cell r="L28">
            <v>11200.000000000002</v>
          </cell>
        </row>
        <row r="29">
          <cell r="B29">
            <v>8037</v>
          </cell>
          <cell r="C29" t="str">
            <v>SD902</v>
          </cell>
          <cell r="D29" t="str">
            <v>101(茶）</v>
          </cell>
          <cell r="E29" t="str">
            <v>薄茶</v>
          </cell>
          <cell r="F29">
            <v>0.87</v>
          </cell>
          <cell r="G29">
            <v>100</v>
          </cell>
          <cell r="H29">
            <v>100</v>
          </cell>
          <cell r="J29">
            <v>112</v>
          </cell>
          <cell r="K29">
            <v>10000</v>
          </cell>
          <cell r="L29">
            <v>8700</v>
          </cell>
        </row>
        <row r="30">
          <cell r="B30">
            <v>8038</v>
          </cell>
          <cell r="C30" t="str">
            <v>ハリオV01（白）ＣＰ+</v>
          </cell>
          <cell r="D30" t="str">
            <v>V01</v>
          </cell>
          <cell r="E30" t="str">
            <v>白</v>
          </cell>
          <cell r="F30">
            <v>0.96</v>
          </cell>
          <cell r="G30">
            <v>100</v>
          </cell>
          <cell r="H30">
            <v>150</v>
          </cell>
          <cell r="I30">
            <v>12</v>
          </cell>
          <cell r="J30">
            <v>112</v>
          </cell>
          <cell r="K30">
            <v>15000</v>
          </cell>
          <cell r="L30">
            <v>14400</v>
          </cell>
        </row>
        <row r="31">
          <cell r="B31">
            <v>8039</v>
          </cell>
          <cell r="C31" t="str">
            <v>ハリオV01（茶）ＣＰ+</v>
          </cell>
          <cell r="D31" t="str">
            <v>V01</v>
          </cell>
          <cell r="E31" t="str">
            <v>薄茶</v>
          </cell>
          <cell r="F31">
            <v>0.96</v>
          </cell>
          <cell r="G31">
            <v>100</v>
          </cell>
          <cell r="H31">
            <v>150</v>
          </cell>
          <cell r="I31">
            <v>12</v>
          </cell>
          <cell r="J31">
            <v>112</v>
          </cell>
          <cell r="K31">
            <v>15000</v>
          </cell>
          <cell r="L31">
            <v>14400</v>
          </cell>
        </row>
        <row r="32">
          <cell r="B32">
            <v>8040</v>
          </cell>
          <cell r="C32" t="str">
            <v>ハリオV0２（白）ＣＰ+</v>
          </cell>
          <cell r="D32" t="str">
            <v>V02</v>
          </cell>
          <cell r="E32" t="str">
            <v>白</v>
          </cell>
          <cell r="F32">
            <v>1.32</v>
          </cell>
          <cell r="G32">
            <v>100</v>
          </cell>
          <cell r="H32">
            <v>120</v>
          </cell>
          <cell r="I32">
            <v>18</v>
          </cell>
          <cell r="J32">
            <v>132</v>
          </cell>
          <cell r="K32">
            <v>12000</v>
          </cell>
          <cell r="L32">
            <v>15840</v>
          </cell>
        </row>
        <row r="33">
          <cell r="B33">
            <v>8041</v>
          </cell>
          <cell r="C33" t="str">
            <v>ハリオV0２（茶）ＣＰ+</v>
          </cell>
          <cell r="D33" t="str">
            <v>V02</v>
          </cell>
          <cell r="E33" t="str">
            <v>薄茶</v>
          </cell>
          <cell r="F33">
            <v>1.32</v>
          </cell>
          <cell r="G33">
            <v>100</v>
          </cell>
          <cell r="H33">
            <v>120</v>
          </cell>
          <cell r="I33">
            <v>18</v>
          </cell>
          <cell r="J33">
            <v>132</v>
          </cell>
          <cell r="K33">
            <v>12000</v>
          </cell>
          <cell r="L33">
            <v>15840</v>
          </cell>
        </row>
        <row r="34">
          <cell r="B34">
            <v>8042</v>
          </cell>
          <cell r="C34" t="str">
            <v>ハローズ</v>
          </cell>
          <cell r="D34" t="str">
            <v>102(茶）</v>
          </cell>
          <cell r="E34" t="str">
            <v>薄茶</v>
          </cell>
          <cell r="F34">
            <v>1.1200000000000001</v>
          </cell>
          <cell r="G34">
            <v>100</v>
          </cell>
          <cell r="H34">
            <v>80</v>
          </cell>
          <cell r="I34">
            <v>24</v>
          </cell>
          <cell r="J34">
            <v>132</v>
          </cell>
          <cell r="K34">
            <v>8000</v>
          </cell>
          <cell r="L34">
            <v>8960</v>
          </cell>
        </row>
        <row r="35">
          <cell r="B35">
            <v>8047</v>
          </cell>
          <cell r="C35" t="str">
            <v>良品計画</v>
          </cell>
          <cell r="D35" t="str">
            <v>102（茶）</v>
          </cell>
          <cell r="E35" t="str">
            <v>薄茶</v>
          </cell>
          <cell r="F35">
            <v>1.1200000000000001</v>
          </cell>
          <cell r="G35">
            <v>60</v>
          </cell>
          <cell r="H35">
            <v>200</v>
          </cell>
          <cell r="I35">
            <v>18</v>
          </cell>
          <cell r="J35">
            <v>125</v>
          </cell>
          <cell r="K35">
            <v>12000</v>
          </cell>
          <cell r="L35">
            <v>13440.000000000002</v>
          </cell>
        </row>
        <row r="36">
          <cell r="B36">
            <v>8043</v>
          </cell>
          <cell r="C36" t="str">
            <v>ハリオＶ０２（茶）ニトリ</v>
          </cell>
          <cell r="D36" t="str">
            <v>V02</v>
          </cell>
          <cell r="E36" t="str">
            <v>薄茶</v>
          </cell>
          <cell r="F36">
            <v>1.32</v>
          </cell>
          <cell r="G36">
            <v>100</v>
          </cell>
          <cell r="H36">
            <v>120</v>
          </cell>
          <cell r="I36">
            <v>18</v>
          </cell>
          <cell r="J36">
            <v>132</v>
          </cell>
          <cell r="K36">
            <v>12000</v>
          </cell>
          <cell r="L36">
            <v>15840</v>
          </cell>
        </row>
        <row r="37">
          <cell r="B37">
            <v>8044</v>
          </cell>
          <cell r="C37" t="str">
            <v>ハリオV01（白）AZ</v>
          </cell>
          <cell r="D37" t="str">
            <v>V01</v>
          </cell>
          <cell r="E37" t="str">
            <v>白</v>
          </cell>
          <cell r="F37">
            <v>0.96</v>
          </cell>
          <cell r="G37">
            <v>100</v>
          </cell>
          <cell r="H37">
            <v>150</v>
          </cell>
          <cell r="I37">
            <v>12</v>
          </cell>
          <cell r="J37">
            <v>112</v>
          </cell>
          <cell r="K37">
            <v>15000</v>
          </cell>
          <cell r="L37">
            <v>14400</v>
          </cell>
        </row>
        <row r="38">
          <cell r="B38">
            <v>8045</v>
          </cell>
          <cell r="C38" t="str">
            <v>ハリオV02（茶）AZ</v>
          </cell>
          <cell r="D38" t="str">
            <v>V02</v>
          </cell>
          <cell r="E38" t="str">
            <v>薄茶</v>
          </cell>
          <cell r="F38">
            <v>0.96</v>
          </cell>
          <cell r="G38">
            <v>100</v>
          </cell>
          <cell r="H38">
            <v>150</v>
          </cell>
          <cell r="J38">
            <v>112</v>
          </cell>
          <cell r="K38">
            <v>15000</v>
          </cell>
          <cell r="L38">
            <v>14400</v>
          </cell>
        </row>
        <row r="39">
          <cell r="B39">
            <v>8046</v>
          </cell>
          <cell r="C39" t="str">
            <v>ハリオV02（白）AZ</v>
          </cell>
          <cell r="D39" t="str">
            <v>V02</v>
          </cell>
          <cell r="E39" t="str">
            <v>白</v>
          </cell>
          <cell r="F39">
            <v>1.32</v>
          </cell>
          <cell r="G39">
            <v>100</v>
          </cell>
          <cell r="H39">
            <v>120</v>
          </cell>
          <cell r="J39">
            <v>132</v>
          </cell>
          <cell r="K39">
            <v>12000</v>
          </cell>
          <cell r="L39">
            <v>15840</v>
          </cell>
        </row>
        <row r="40">
          <cell r="B40">
            <v>8047</v>
          </cell>
          <cell r="C40" t="str">
            <v>ハリオV02（茶)AZ</v>
          </cell>
          <cell r="D40" t="str">
            <v>V02</v>
          </cell>
          <cell r="E40" t="str">
            <v>薄茶</v>
          </cell>
          <cell r="F40">
            <v>1.32</v>
          </cell>
          <cell r="G40">
            <v>100</v>
          </cell>
          <cell r="H40">
            <v>120</v>
          </cell>
          <cell r="J40">
            <v>132</v>
          </cell>
          <cell r="K40">
            <v>12000</v>
          </cell>
          <cell r="L40">
            <v>15840</v>
          </cell>
        </row>
        <row r="41">
          <cell r="B41">
            <v>8048</v>
          </cell>
          <cell r="C41" t="str">
            <v>ハリオＶ０１（白）MIX+</v>
          </cell>
          <cell r="D41" t="str">
            <v>V01</v>
          </cell>
          <cell r="E41" t="str">
            <v>白</v>
          </cell>
          <cell r="F41">
            <v>0.96</v>
          </cell>
          <cell r="G41">
            <v>100</v>
          </cell>
          <cell r="H41">
            <v>150</v>
          </cell>
          <cell r="I41">
            <v>12</v>
          </cell>
          <cell r="J41">
            <v>112</v>
          </cell>
          <cell r="K41">
            <v>15000</v>
          </cell>
          <cell r="L41">
            <v>14400</v>
          </cell>
        </row>
        <row r="42">
          <cell r="B42">
            <v>8049</v>
          </cell>
          <cell r="C42" t="str">
            <v>ハリオＶ０１（茶）MIX+</v>
          </cell>
          <cell r="D42" t="str">
            <v>V01</v>
          </cell>
          <cell r="E42" t="str">
            <v>薄茶</v>
          </cell>
          <cell r="F42">
            <v>0.96</v>
          </cell>
          <cell r="G42">
            <v>100</v>
          </cell>
          <cell r="H42">
            <v>150</v>
          </cell>
          <cell r="I42">
            <v>12</v>
          </cell>
          <cell r="J42">
            <v>112</v>
          </cell>
          <cell r="K42">
            <v>15000</v>
          </cell>
          <cell r="L42">
            <v>14400</v>
          </cell>
        </row>
        <row r="43">
          <cell r="B43">
            <v>8050</v>
          </cell>
          <cell r="C43" t="str">
            <v>ハリオＶ０２（白）MIX+</v>
          </cell>
          <cell r="D43" t="str">
            <v>V02</v>
          </cell>
          <cell r="E43" t="str">
            <v>白</v>
          </cell>
          <cell r="F43">
            <v>1.32</v>
          </cell>
          <cell r="G43">
            <v>100</v>
          </cell>
          <cell r="H43">
            <v>120</v>
          </cell>
          <cell r="I43">
            <v>18</v>
          </cell>
          <cell r="J43">
            <v>132</v>
          </cell>
          <cell r="K43">
            <v>12000</v>
          </cell>
          <cell r="L43">
            <v>15840</v>
          </cell>
        </row>
        <row r="44">
          <cell r="B44">
            <v>8051</v>
          </cell>
          <cell r="C44" t="str">
            <v>ハリオＶ０２（茶）MIX+</v>
          </cell>
          <cell r="D44" t="str">
            <v>V02</v>
          </cell>
          <cell r="E44" t="str">
            <v>薄茶</v>
          </cell>
          <cell r="F44">
            <v>1.32</v>
          </cell>
          <cell r="G44">
            <v>100</v>
          </cell>
          <cell r="H44">
            <v>120</v>
          </cell>
          <cell r="I44">
            <v>18</v>
          </cell>
          <cell r="J44">
            <v>132</v>
          </cell>
          <cell r="K44">
            <v>12000</v>
          </cell>
          <cell r="L44">
            <v>15840</v>
          </cell>
        </row>
        <row r="45">
          <cell r="B45">
            <v>8052</v>
          </cell>
          <cell r="C45" t="str">
            <v>ハリオV01（白）CEX</v>
          </cell>
          <cell r="D45" t="str">
            <v>V01</v>
          </cell>
          <cell r="E45" t="str">
            <v>白</v>
          </cell>
          <cell r="F45">
            <v>0.96</v>
          </cell>
          <cell r="G45">
            <v>100</v>
          </cell>
          <cell r="H45">
            <v>150</v>
          </cell>
          <cell r="J45">
            <v>112</v>
          </cell>
          <cell r="K45">
            <v>15000</v>
          </cell>
          <cell r="L45">
            <v>14400</v>
          </cell>
        </row>
        <row r="46">
          <cell r="B46">
            <v>8053</v>
          </cell>
          <cell r="C46" t="str">
            <v>ハリオV01（茶）CEX</v>
          </cell>
          <cell r="D46" t="str">
            <v>V01</v>
          </cell>
          <cell r="E46" t="str">
            <v>薄茶</v>
          </cell>
          <cell r="F46">
            <v>1.32</v>
          </cell>
          <cell r="G46">
            <v>100</v>
          </cell>
          <cell r="H46">
            <v>120</v>
          </cell>
          <cell r="J46">
            <v>132</v>
          </cell>
          <cell r="K46">
            <v>12000</v>
          </cell>
          <cell r="L46">
            <v>15840</v>
          </cell>
        </row>
        <row r="47">
          <cell r="B47">
            <v>8054</v>
          </cell>
          <cell r="C47" t="str">
            <v>ハリオV02（白）CEX</v>
          </cell>
          <cell r="D47" t="str">
            <v>V02</v>
          </cell>
          <cell r="E47" t="str">
            <v>白</v>
          </cell>
          <cell r="F47">
            <v>1.32</v>
          </cell>
          <cell r="G47">
            <v>100</v>
          </cell>
          <cell r="H47">
            <v>120</v>
          </cell>
          <cell r="J47">
            <v>132</v>
          </cell>
          <cell r="K47">
            <v>12000</v>
          </cell>
          <cell r="L47">
            <v>15840</v>
          </cell>
        </row>
        <row r="48">
          <cell r="B48">
            <v>8055</v>
          </cell>
          <cell r="C48" t="str">
            <v>ハリオV02（茶）CEX</v>
          </cell>
          <cell r="D48" t="str">
            <v>V02</v>
          </cell>
          <cell r="E48" t="str">
            <v>薄茶</v>
          </cell>
          <cell r="F48">
            <v>1.32</v>
          </cell>
          <cell r="G48">
            <v>100</v>
          </cell>
          <cell r="H48">
            <v>120</v>
          </cell>
          <cell r="J48">
            <v>132</v>
          </cell>
          <cell r="K48">
            <v>12000</v>
          </cell>
          <cell r="L48">
            <v>15840</v>
          </cell>
        </row>
        <row r="49">
          <cell r="B49">
            <v>8056</v>
          </cell>
          <cell r="C49" t="str">
            <v>ハリオV02-50-MC</v>
          </cell>
          <cell r="D49" t="str">
            <v>V02</v>
          </cell>
          <cell r="E49" t="str">
            <v>薄茶</v>
          </cell>
          <cell r="F49">
            <v>1.32</v>
          </cell>
          <cell r="G49">
            <v>50</v>
          </cell>
          <cell r="H49">
            <v>120</v>
          </cell>
          <cell r="J49">
            <v>132</v>
          </cell>
          <cell r="K49">
            <v>6000</v>
          </cell>
          <cell r="L49">
            <v>7920</v>
          </cell>
        </row>
        <row r="50">
          <cell r="B50">
            <v>8057</v>
          </cell>
          <cell r="C50" t="str">
            <v>ハリオV02（白）40枚</v>
          </cell>
          <cell r="E50" t="str">
            <v>白</v>
          </cell>
          <cell r="F50">
            <v>1.32</v>
          </cell>
          <cell r="G50">
            <v>40</v>
          </cell>
          <cell r="H50">
            <v>200</v>
          </cell>
          <cell r="J50">
            <v>132</v>
          </cell>
          <cell r="K50">
            <v>8000</v>
          </cell>
          <cell r="L50">
            <v>10560</v>
          </cell>
        </row>
        <row r="51">
          <cell r="B51">
            <v>8058</v>
          </cell>
          <cell r="C51" t="str">
            <v>ハリオV02（茶）40枚</v>
          </cell>
          <cell r="E51" t="str">
            <v>薄茶</v>
          </cell>
          <cell r="F51">
            <v>1.32</v>
          </cell>
          <cell r="G51">
            <v>40</v>
          </cell>
          <cell r="H51">
            <v>200</v>
          </cell>
          <cell r="J51">
            <v>132</v>
          </cell>
          <cell r="K51">
            <v>8000</v>
          </cell>
          <cell r="L51">
            <v>10560</v>
          </cell>
        </row>
        <row r="52">
          <cell r="B52">
            <v>8059</v>
          </cell>
          <cell r="C52" t="str">
            <v>ハリオV02（茶）50枚CK</v>
          </cell>
          <cell r="E52" t="str">
            <v>薄茶</v>
          </cell>
          <cell r="F52">
            <v>1.32</v>
          </cell>
          <cell r="G52">
            <v>50</v>
          </cell>
          <cell r="H52">
            <v>200</v>
          </cell>
          <cell r="J52">
            <v>132</v>
          </cell>
          <cell r="K52">
            <v>10000</v>
          </cell>
          <cell r="L52">
            <v>13200</v>
          </cell>
        </row>
        <row r="53">
          <cell r="B53">
            <v>8060</v>
          </cell>
          <cell r="C53" t="str">
            <v>コープ５ＰＭＩＸ</v>
          </cell>
          <cell r="E53" t="str">
            <v>薄茶</v>
          </cell>
          <cell r="F53">
            <v>1.1200000000000001</v>
          </cell>
          <cell r="G53">
            <v>50</v>
          </cell>
          <cell r="H53">
            <v>200</v>
          </cell>
          <cell r="I53">
            <v>18</v>
          </cell>
          <cell r="J53">
            <v>125</v>
          </cell>
          <cell r="K53">
            <v>10000</v>
          </cell>
          <cell r="L53">
            <v>11200.000000000002</v>
          </cell>
        </row>
        <row r="54">
          <cell r="B54">
            <v>8061</v>
          </cell>
          <cell r="C54" t="str">
            <v>ハリオV01‐WK</v>
          </cell>
          <cell r="D54" t="str">
            <v>V01</v>
          </cell>
          <cell r="E54" t="str">
            <v>白</v>
          </cell>
          <cell r="F54">
            <v>1.1200000000000001</v>
          </cell>
          <cell r="G54">
            <v>100</v>
          </cell>
          <cell r="H54">
            <v>100</v>
          </cell>
          <cell r="I54">
            <v>12</v>
          </cell>
          <cell r="J54">
            <v>112</v>
          </cell>
          <cell r="K54">
            <v>10000</v>
          </cell>
          <cell r="L54">
            <v>11200.000000000002</v>
          </cell>
        </row>
        <row r="55">
          <cell r="B55">
            <v>8062</v>
          </cell>
          <cell r="C55" t="str">
            <v>ハリオV02‐WK</v>
          </cell>
          <cell r="D55" t="str">
            <v>V01</v>
          </cell>
          <cell r="E55" t="str">
            <v>薄茶</v>
          </cell>
          <cell r="F55">
            <v>1.32</v>
          </cell>
          <cell r="G55">
            <v>100</v>
          </cell>
          <cell r="H55">
            <v>80</v>
          </cell>
          <cell r="I55">
            <v>12</v>
          </cell>
          <cell r="J55">
            <v>132</v>
          </cell>
          <cell r="K55">
            <v>8000</v>
          </cell>
          <cell r="L55">
            <v>10560</v>
          </cell>
        </row>
        <row r="56">
          <cell r="B56">
            <v>8063</v>
          </cell>
          <cell r="C56" t="str">
            <v>ハリオV0１(白）40枚S</v>
          </cell>
          <cell r="D56" t="str">
            <v>V01</v>
          </cell>
          <cell r="E56" t="str">
            <v>白</v>
          </cell>
          <cell r="F56">
            <v>1.1200000000000001</v>
          </cell>
          <cell r="G56">
            <v>40</v>
          </cell>
          <cell r="H56">
            <v>200</v>
          </cell>
          <cell r="J56">
            <v>112</v>
          </cell>
          <cell r="K56">
            <v>8000</v>
          </cell>
          <cell r="L56">
            <v>8960</v>
          </cell>
        </row>
        <row r="57">
          <cell r="B57">
            <v>8064</v>
          </cell>
          <cell r="C57" t="str">
            <v>ハリオV03(白）40枚セット用</v>
          </cell>
          <cell r="E57" t="str">
            <v>白</v>
          </cell>
          <cell r="F57">
            <v>1.56</v>
          </cell>
          <cell r="G57">
            <v>40</v>
          </cell>
          <cell r="H57">
            <v>250</v>
          </cell>
          <cell r="J57">
            <v>140</v>
          </cell>
          <cell r="K57">
            <v>10000</v>
          </cell>
          <cell r="L57">
            <v>15600</v>
          </cell>
        </row>
        <row r="58">
          <cell r="B58">
            <v>8065</v>
          </cell>
          <cell r="C58" t="str">
            <v>ハリオV02-50-MF</v>
          </cell>
          <cell r="D58" t="str">
            <v>V01</v>
          </cell>
          <cell r="E58" t="str">
            <v>薄茶</v>
          </cell>
          <cell r="F58">
            <v>1.32</v>
          </cell>
          <cell r="G58">
            <v>50</v>
          </cell>
          <cell r="H58">
            <v>200</v>
          </cell>
          <cell r="I58">
            <v>18</v>
          </cell>
          <cell r="J58">
            <v>132</v>
          </cell>
          <cell r="K58">
            <v>10000</v>
          </cell>
          <cell r="L58">
            <v>13200</v>
          </cell>
        </row>
        <row r="59">
          <cell r="B59">
            <v>8066</v>
          </cell>
          <cell r="C59" t="str">
            <v>ハリオV01（白）KEX+</v>
          </cell>
          <cell r="D59" t="str">
            <v>V01</v>
          </cell>
          <cell r="E59" t="str">
            <v>白</v>
          </cell>
          <cell r="F59">
            <v>0.96</v>
          </cell>
          <cell r="G59">
            <v>100</v>
          </cell>
          <cell r="H59">
            <v>150</v>
          </cell>
          <cell r="I59">
            <v>12</v>
          </cell>
          <cell r="J59">
            <v>112</v>
          </cell>
          <cell r="K59">
            <v>15000</v>
          </cell>
          <cell r="L59">
            <v>14400</v>
          </cell>
        </row>
        <row r="60">
          <cell r="B60">
            <v>8067</v>
          </cell>
          <cell r="C60" t="str">
            <v>ハリオV02（白）KEX+</v>
          </cell>
          <cell r="D60" t="str">
            <v>V02</v>
          </cell>
          <cell r="E60" t="str">
            <v>白</v>
          </cell>
          <cell r="F60">
            <v>1.32</v>
          </cell>
          <cell r="G60">
            <v>100</v>
          </cell>
          <cell r="H60">
            <v>120</v>
          </cell>
          <cell r="I60">
            <v>18</v>
          </cell>
          <cell r="J60">
            <v>132</v>
          </cell>
          <cell r="K60">
            <v>12000</v>
          </cell>
          <cell r="L60">
            <v>15840</v>
          </cell>
        </row>
        <row r="61">
          <cell r="B61">
            <v>8068</v>
          </cell>
          <cell r="C61" t="str">
            <v>ハリオV0１（茶）40枚CP</v>
          </cell>
          <cell r="D61" t="str">
            <v>V01</v>
          </cell>
          <cell r="E61" t="str">
            <v>薄茶</v>
          </cell>
          <cell r="F61">
            <v>1.1200000000000001</v>
          </cell>
          <cell r="G61">
            <v>40</v>
          </cell>
          <cell r="H61">
            <v>200</v>
          </cell>
          <cell r="J61">
            <v>132</v>
          </cell>
          <cell r="K61">
            <v>8000</v>
          </cell>
          <cell r="L61">
            <v>8960</v>
          </cell>
        </row>
        <row r="62">
          <cell r="B62">
            <v>8069</v>
          </cell>
          <cell r="C62" t="str">
            <v>ハリオV02(茶）40枚CP</v>
          </cell>
          <cell r="D62" t="str">
            <v>V01</v>
          </cell>
          <cell r="E62" t="str">
            <v>薄茶</v>
          </cell>
          <cell r="F62">
            <v>1.32</v>
          </cell>
          <cell r="G62">
            <v>40</v>
          </cell>
          <cell r="H62">
            <v>200</v>
          </cell>
          <cell r="J62">
            <v>132</v>
          </cell>
          <cell r="K62">
            <v>8000</v>
          </cell>
          <cell r="L62">
            <v>10560</v>
          </cell>
        </row>
        <row r="63">
          <cell r="B63">
            <v>8071</v>
          </cell>
          <cell r="C63" t="str">
            <v>西友１０１</v>
          </cell>
          <cell r="E63" t="str">
            <v>薄茶</v>
          </cell>
          <cell r="F63">
            <v>0.87</v>
          </cell>
          <cell r="G63">
            <v>90</v>
          </cell>
          <cell r="H63">
            <v>100</v>
          </cell>
          <cell r="I63">
            <v>36</v>
          </cell>
          <cell r="J63">
            <v>112</v>
          </cell>
          <cell r="K63">
            <v>9000</v>
          </cell>
          <cell r="L63">
            <v>7830</v>
          </cell>
        </row>
        <row r="64">
          <cell r="B64">
            <v>8072</v>
          </cell>
          <cell r="C64" t="str">
            <v>西友（80枚入り）</v>
          </cell>
          <cell r="E64" t="str">
            <v>薄茶</v>
          </cell>
          <cell r="F64">
            <v>1.1200000000000001</v>
          </cell>
          <cell r="G64">
            <v>80</v>
          </cell>
          <cell r="H64">
            <v>60</v>
          </cell>
          <cell r="I64">
            <v>36</v>
          </cell>
          <cell r="J64">
            <v>125</v>
          </cell>
          <cell r="K64">
            <v>4800</v>
          </cell>
          <cell r="L64">
            <v>5376.0000000000009</v>
          </cell>
        </row>
        <row r="65">
          <cell r="B65">
            <v>8073</v>
          </cell>
          <cell r="C65" t="str">
            <v>ハリオＶ０２（茶）110枚CP</v>
          </cell>
          <cell r="D65" t="str">
            <v>V02</v>
          </cell>
          <cell r="E65" t="str">
            <v>薄茶</v>
          </cell>
          <cell r="F65">
            <v>1.32</v>
          </cell>
          <cell r="G65">
            <v>110</v>
          </cell>
          <cell r="H65">
            <v>120</v>
          </cell>
          <cell r="I65">
            <v>27</v>
          </cell>
          <cell r="J65">
            <v>132</v>
          </cell>
          <cell r="K65">
            <v>13200</v>
          </cell>
          <cell r="L65">
            <v>17424</v>
          </cell>
        </row>
        <row r="66">
          <cell r="B66">
            <v>8074</v>
          </cell>
          <cell r="C66" t="str">
            <v>ハリオＶ０２（白）110枚CP</v>
          </cell>
          <cell r="D66" t="str">
            <v>V02</v>
          </cell>
          <cell r="E66" t="str">
            <v>白</v>
          </cell>
          <cell r="F66">
            <v>1.32</v>
          </cell>
          <cell r="G66">
            <v>110</v>
          </cell>
          <cell r="H66">
            <v>120</v>
          </cell>
          <cell r="J66">
            <v>132</v>
          </cell>
          <cell r="K66">
            <v>13200</v>
          </cell>
          <cell r="L66">
            <v>17424</v>
          </cell>
        </row>
        <row r="67">
          <cell r="B67">
            <v>8075</v>
          </cell>
          <cell r="C67" t="str">
            <v>ハリオＶ０１（白）110枚CP</v>
          </cell>
          <cell r="D67" t="str">
            <v>V01</v>
          </cell>
          <cell r="E67" t="str">
            <v>白</v>
          </cell>
          <cell r="F67">
            <v>0.96</v>
          </cell>
          <cell r="G67">
            <v>110</v>
          </cell>
          <cell r="H67">
            <v>150</v>
          </cell>
          <cell r="J67">
            <v>112</v>
          </cell>
          <cell r="K67">
            <v>16500</v>
          </cell>
          <cell r="L67">
            <v>15840</v>
          </cell>
        </row>
        <row r="68">
          <cell r="B68">
            <v>8076</v>
          </cell>
          <cell r="C68" t="str">
            <v>ハリオＶ０１（茶）110枚CP</v>
          </cell>
          <cell r="D68" t="str">
            <v>V01</v>
          </cell>
          <cell r="E68" t="str">
            <v>薄茶</v>
          </cell>
          <cell r="F68">
            <v>0.96</v>
          </cell>
          <cell r="G68">
            <v>110</v>
          </cell>
          <cell r="H68">
            <v>150</v>
          </cell>
          <cell r="J68">
            <v>112</v>
          </cell>
          <cell r="K68">
            <v>16500</v>
          </cell>
          <cell r="L68">
            <v>15840</v>
          </cell>
        </row>
        <row r="69">
          <cell r="B69">
            <v>8077</v>
          </cell>
          <cell r="C69" t="str">
            <v>西友MIX</v>
          </cell>
          <cell r="D69" t="str">
            <v>102(薄茶）</v>
          </cell>
          <cell r="E69" t="str">
            <v>薄茶</v>
          </cell>
          <cell r="F69">
            <v>1.1200000000000001</v>
          </cell>
          <cell r="G69">
            <v>100</v>
          </cell>
          <cell r="H69">
            <v>60</v>
          </cell>
          <cell r="I69">
            <v>27</v>
          </cell>
          <cell r="J69">
            <v>125</v>
          </cell>
          <cell r="K69">
            <v>6000</v>
          </cell>
          <cell r="L69">
            <v>6720.0000000000009</v>
          </cell>
        </row>
        <row r="70">
          <cell r="B70">
            <v>8078</v>
          </cell>
          <cell r="C70" t="str">
            <v>オウチカフェ（茶）FSC</v>
          </cell>
          <cell r="D70" t="str">
            <v>102(薄茶）</v>
          </cell>
          <cell r="E70" t="str">
            <v>薄茶</v>
          </cell>
          <cell r="F70">
            <v>1.1200000000000001</v>
          </cell>
          <cell r="G70">
            <v>100</v>
          </cell>
          <cell r="H70">
            <v>100</v>
          </cell>
          <cell r="I70">
            <v>18</v>
          </cell>
          <cell r="J70">
            <v>125</v>
          </cell>
          <cell r="K70">
            <v>10000</v>
          </cell>
          <cell r="L70">
            <v>11200.000000000002</v>
          </cell>
        </row>
        <row r="71">
          <cell r="B71">
            <v>8079</v>
          </cell>
          <cell r="C71" t="str">
            <v>SD903MIX</v>
          </cell>
          <cell r="D71" t="str">
            <v>102(薄茶）</v>
          </cell>
          <cell r="E71" t="str">
            <v>薄茶</v>
          </cell>
          <cell r="F71">
            <v>1.1200000000000001</v>
          </cell>
          <cell r="G71">
            <v>100</v>
          </cell>
          <cell r="H71">
            <v>100</v>
          </cell>
          <cell r="I71">
            <v>18</v>
          </cell>
          <cell r="J71">
            <v>125</v>
          </cell>
          <cell r="K71">
            <v>10000</v>
          </cell>
          <cell r="L71">
            <v>11200.000000000002</v>
          </cell>
        </row>
        <row r="72">
          <cell r="B72">
            <v>8080</v>
          </cell>
          <cell r="C72" t="str">
            <v>SD902MIX</v>
          </cell>
          <cell r="D72" t="str">
            <v>101(薄茶）</v>
          </cell>
          <cell r="E72" t="str">
            <v>薄茶</v>
          </cell>
          <cell r="F72">
            <v>0.87</v>
          </cell>
          <cell r="G72">
            <v>100</v>
          </cell>
          <cell r="H72">
            <v>100</v>
          </cell>
          <cell r="I72">
            <v>18</v>
          </cell>
          <cell r="J72">
            <v>112</v>
          </cell>
          <cell r="K72">
            <v>10000</v>
          </cell>
          <cell r="L72">
            <v>8700</v>
          </cell>
        </row>
        <row r="73">
          <cell r="B73">
            <v>8081</v>
          </cell>
          <cell r="C73" t="str">
            <v>くらしリズムＭＩＸ</v>
          </cell>
          <cell r="D73" t="str">
            <v>102（薄茶）</v>
          </cell>
          <cell r="E73" t="str">
            <v>薄茶</v>
          </cell>
          <cell r="F73">
            <v>1.1200000000000001</v>
          </cell>
          <cell r="G73">
            <v>100</v>
          </cell>
          <cell r="H73">
            <v>100</v>
          </cell>
          <cell r="I73">
            <v>18</v>
          </cell>
          <cell r="J73">
            <v>125</v>
          </cell>
          <cell r="K73">
            <v>10000</v>
          </cell>
          <cell r="L73">
            <v>11200.000000000002</v>
          </cell>
        </row>
        <row r="74">
          <cell r="B74">
            <v>8082</v>
          </cell>
          <cell r="C74" t="str">
            <v>ジャパックスＣＦ</v>
          </cell>
          <cell r="E74" t="str">
            <v>薄茶</v>
          </cell>
          <cell r="F74">
            <v>1.1200000000000001</v>
          </cell>
          <cell r="G74">
            <v>100</v>
          </cell>
          <cell r="H74">
            <v>80</v>
          </cell>
          <cell r="J74">
            <v>125</v>
          </cell>
          <cell r="K74">
            <v>8000</v>
          </cell>
          <cell r="L74">
            <v>8960</v>
          </cell>
        </row>
        <row r="75">
          <cell r="B75">
            <v>8083</v>
          </cell>
          <cell r="C75" t="str">
            <v>アートナップ５０枚MIX</v>
          </cell>
          <cell r="D75" t="str">
            <v>102（薄茶）</v>
          </cell>
          <cell r="E75" t="str">
            <v>薄茶</v>
          </cell>
          <cell r="F75">
            <v>1.1200000000000001</v>
          </cell>
          <cell r="G75">
            <v>50</v>
          </cell>
          <cell r="H75">
            <v>200</v>
          </cell>
          <cell r="I75">
            <v>18</v>
          </cell>
          <cell r="J75">
            <v>125</v>
          </cell>
          <cell r="K75">
            <v>10000</v>
          </cell>
          <cell r="L75">
            <v>11200.000000000002</v>
          </cell>
        </row>
        <row r="76">
          <cell r="B76">
            <v>8084</v>
          </cell>
          <cell r="C76" t="str">
            <v>ハリオＶ０１（白）110枚アジア</v>
          </cell>
          <cell r="D76" t="str">
            <v>V01</v>
          </cell>
          <cell r="E76" t="str">
            <v>白</v>
          </cell>
          <cell r="F76">
            <v>0.96</v>
          </cell>
          <cell r="G76">
            <v>110</v>
          </cell>
          <cell r="H76">
            <v>150</v>
          </cell>
          <cell r="I76">
            <v>12</v>
          </cell>
          <cell r="J76">
            <v>112</v>
          </cell>
          <cell r="K76">
            <v>16500</v>
          </cell>
          <cell r="L76">
            <v>15840</v>
          </cell>
        </row>
        <row r="77">
          <cell r="B77">
            <v>8085</v>
          </cell>
          <cell r="C77" t="str">
            <v>ハリオＶ０１（茶）110枚アジア</v>
          </cell>
          <cell r="D77" t="str">
            <v>V01</v>
          </cell>
          <cell r="E77" t="str">
            <v>薄茶</v>
          </cell>
          <cell r="F77">
            <v>0.96</v>
          </cell>
          <cell r="G77">
            <v>110</v>
          </cell>
          <cell r="H77">
            <v>150</v>
          </cell>
          <cell r="I77">
            <v>12</v>
          </cell>
          <cell r="J77">
            <v>112</v>
          </cell>
          <cell r="K77">
            <v>16500</v>
          </cell>
          <cell r="L77">
            <v>15840</v>
          </cell>
        </row>
        <row r="78">
          <cell r="B78">
            <v>8086</v>
          </cell>
          <cell r="C78" t="str">
            <v>ハリオＶ０２（白）110枚アジア</v>
          </cell>
          <cell r="D78" t="str">
            <v>V02</v>
          </cell>
          <cell r="E78" t="str">
            <v>白</v>
          </cell>
          <cell r="F78">
            <v>1.32</v>
          </cell>
          <cell r="G78">
            <v>110</v>
          </cell>
          <cell r="H78">
            <v>120</v>
          </cell>
          <cell r="I78">
            <v>18</v>
          </cell>
          <cell r="J78">
            <v>132</v>
          </cell>
          <cell r="K78">
            <v>13200</v>
          </cell>
          <cell r="L78">
            <v>17424</v>
          </cell>
        </row>
        <row r="79">
          <cell r="B79">
            <v>8087</v>
          </cell>
          <cell r="C79" t="str">
            <v>ハリオＶ０２（茶）110枚アジア</v>
          </cell>
          <cell r="D79" t="str">
            <v>V02</v>
          </cell>
          <cell r="E79" t="str">
            <v>薄茶</v>
          </cell>
          <cell r="F79">
            <v>1.32</v>
          </cell>
          <cell r="G79">
            <v>110</v>
          </cell>
          <cell r="H79">
            <v>120</v>
          </cell>
          <cell r="I79">
            <v>18</v>
          </cell>
          <cell r="J79">
            <v>132</v>
          </cell>
          <cell r="K79">
            <v>13200</v>
          </cell>
          <cell r="L79">
            <v>17424</v>
          </cell>
        </row>
        <row r="80">
          <cell r="B80">
            <v>8088</v>
          </cell>
          <cell r="C80" t="str">
            <v>マツモトキヨシMIX</v>
          </cell>
          <cell r="D80" t="str">
            <v>102（茶）</v>
          </cell>
          <cell r="E80" t="str">
            <v>薄茶</v>
          </cell>
          <cell r="F80">
            <v>1.1200000000000001</v>
          </cell>
          <cell r="G80">
            <v>100</v>
          </cell>
          <cell r="H80">
            <v>100</v>
          </cell>
          <cell r="I80">
            <v>18</v>
          </cell>
          <cell r="J80">
            <v>125</v>
          </cell>
          <cell r="K80">
            <v>10000</v>
          </cell>
          <cell r="L80">
            <v>11200.000000000002</v>
          </cell>
        </row>
        <row r="81">
          <cell r="B81">
            <v>8089</v>
          </cell>
          <cell r="C81" t="str">
            <v>ハリオＶ02（茶）40枚ＳＳ</v>
          </cell>
          <cell r="D81" t="str">
            <v>V02</v>
          </cell>
          <cell r="E81" t="str">
            <v>薄茶</v>
          </cell>
          <cell r="F81">
            <v>1.32</v>
          </cell>
          <cell r="G81">
            <v>40</v>
          </cell>
          <cell r="H81">
            <v>240</v>
          </cell>
          <cell r="J81">
            <v>132</v>
          </cell>
          <cell r="K81">
            <v>9600</v>
          </cell>
          <cell r="L81">
            <v>12672</v>
          </cell>
        </row>
        <row r="82">
          <cell r="B82">
            <v>8091</v>
          </cell>
          <cell r="C82" t="str">
            <v>ZB-50W-F-SH</v>
          </cell>
          <cell r="D82" t="str">
            <v>V02</v>
          </cell>
          <cell r="E82" t="str">
            <v>白</v>
          </cell>
          <cell r="F82">
            <v>1.32</v>
          </cell>
          <cell r="G82">
            <v>50</v>
          </cell>
          <cell r="H82">
            <v>200</v>
          </cell>
          <cell r="J82">
            <v>132</v>
          </cell>
          <cell r="K82">
            <v>10000</v>
          </cell>
          <cell r="L82">
            <v>13200</v>
          </cell>
        </row>
        <row r="83">
          <cell r="B83">
            <v>8092</v>
          </cell>
          <cell r="C83" t="str">
            <v>ハリオV01（茶）40枚　セット用</v>
          </cell>
          <cell r="D83" t="str">
            <v>V01</v>
          </cell>
          <cell r="E83" t="str">
            <v>薄茶</v>
          </cell>
          <cell r="F83">
            <v>1.1200000000000001</v>
          </cell>
          <cell r="G83">
            <v>40</v>
          </cell>
          <cell r="H83">
            <v>200</v>
          </cell>
          <cell r="I83">
            <v>18</v>
          </cell>
          <cell r="J83">
            <v>132</v>
          </cell>
          <cell r="K83">
            <v>8000</v>
          </cell>
          <cell r="L83">
            <v>8960</v>
          </cell>
        </row>
        <row r="84">
          <cell r="B84">
            <v>8093</v>
          </cell>
          <cell r="C84" t="str">
            <v>ハリオV01（茶）KEX+</v>
          </cell>
          <cell r="D84" t="str">
            <v>V01</v>
          </cell>
          <cell r="E84" t="str">
            <v>薄茶</v>
          </cell>
          <cell r="F84">
            <v>1.1200000000000001</v>
          </cell>
          <cell r="G84">
            <v>100</v>
          </cell>
          <cell r="H84">
            <v>150</v>
          </cell>
          <cell r="I84">
            <v>12</v>
          </cell>
          <cell r="J84">
            <v>112</v>
          </cell>
          <cell r="K84">
            <v>15000</v>
          </cell>
          <cell r="L84">
            <v>16800</v>
          </cell>
        </row>
        <row r="85">
          <cell r="B85">
            <v>8094</v>
          </cell>
          <cell r="C85" t="str">
            <v>ハリオV02（茶）KEX+</v>
          </cell>
          <cell r="D85" t="str">
            <v>V02</v>
          </cell>
          <cell r="E85" t="str">
            <v>薄茶</v>
          </cell>
          <cell r="F85">
            <v>1.32</v>
          </cell>
          <cell r="G85">
            <v>100</v>
          </cell>
          <cell r="H85">
            <v>120</v>
          </cell>
          <cell r="I85">
            <v>18</v>
          </cell>
          <cell r="J85">
            <v>132</v>
          </cell>
          <cell r="K85">
            <v>12000</v>
          </cell>
          <cell r="L85">
            <v>15840</v>
          </cell>
        </row>
        <row r="86">
          <cell r="B86">
            <v>8095</v>
          </cell>
          <cell r="C86" t="str">
            <v>ハリオV02（白）セット用</v>
          </cell>
          <cell r="D86" t="str">
            <v>V02</v>
          </cell>
          <cell r="E86" t="str">
            <v>白</v>
          </cell>
          <cell r="F86">
            <v>1.32</v>
          </cell>
          <cell r="G86">
            <v>100</v>
          </cell>
          <cell r="H86">
            <v>120</v>
          </cell>
          <cell r="I86">
            <v>18</v>
          </cell>
          <cell r="J86">
            <v>132</v>
          </cell>
          <cell r="K86">
            <v>12000</v>
          </cell>
          <cell r="L86">
            <v>15840</v>
          </cell>
        </row>
        <row r="87">
          <cell r="B87">
            <v>8096</v>
          </cell>
          <cell r="C87" t="str">
            <v>ハリオＶ01-100ＭＫ</v>
          </cell>
          <cell r="D87" t="str">
            <v>V01</v>
          </cell>
          <cell r="E87" t="str">
            <v>薄茶</v>
          </cell>
          <cell r="F87">
            <v>1.1200000000000001</v>
          </cell>
          <cell r="G87">
            <v>100</v>
          </cell>
          <cell r="H87">
            <v>100</v>
          </cell>
          <cell r="I87">
            <v>12</v>
          </cell>
          <cell r="J87">
            <v>112</v>
          </cell>
          <cell r="K87">
            <v>10000</v>
          </cell>
          <cell r="L87">
            <v>11200.000000000002</v>
          </cell>
        </row>
        <row r="88">
          <cell r="B88">
            <v>8097</v>
          </cell>
          <cell r="C88" t="str">
            <v>ハリオＶ02-100ＭＫ</v>
          </cell>
          <cell r="D88" t="str">
            <v>V02</v>
          </cell>
          <cell r="E88" t="str">
            <v>薄茶</v>
          </cell>
          <cell r="F88">
            <v>1.32</v>
          </cell>
          <cell r="G88">
            <v>100</v>
          </cell>
          <cell r="H88">
            <v>80</v>
          </cell>
          <cell r="I88">
            <v>12</v>
          </cell>
          <cell r="J88">
            <v>132</v>
          </cell>
          <cell r="K88">
            <v>8000</v>
          </cell>
          <cell r="L88">
            <v>10560</v>
          </cell>
        </row>
        <row r="89">
          <cell r="B89">
            <v>8098</v>
          </cell>
          <cell r="C89" t="str">
            <v xml:space="preserve">ハリオＶ01-40W  </v>
          </cell>
          <cell r="D89" t="str">
            <v>V01</v>
          </cell>
          <cell r="E89" t="str">
            <v>白</v>
          </cell>
          <cell r="F89">
            <v>0.96</v>
          </cell>
          <cell r="G89">
            <v>40</v>
          </cell>
          <cell r="H89">
            <v>300</v>
          </cell>
          <cell r="I89">
            <v>12</v>
          </cell>
          <cell r="J89">
            <v>112</v>
          </cell>
          <cell r="K89">
            <v>12000</v>
          </cell>
          <cell r="L89">
            <v>11520</v>
          </cell>
        </row>
        <row r="90">
          <cell r="B90">
            <v>8099</v>
          </cell>
          <cell r="C90" t="str">
            <v>ハリオＶ01-40M</v>
          </cell>
          <cell r="D90" t="str">
            <v>V01</v>
          </cell>
          <cell r="E90" t="str">
            <v>薄茶</v>
          </cell>
          <cell r="F90">
            <v>0.96</v>
          </cell>
          <cell r="G90">
            <v>40</v>
          </cell>
          <cell r="H90">
            <v>300</v>
          </cell>
          <cell r="I90">
            <v>12</v>
          </cell>
          <cell r="J90">
            <v>112</v>
          </cell>
          <cell r="K90">
            <v>12000</v>
          </cell>
          <cell r="L90">
            <v>11520</v>
          </cell>
        </row>
        <row r="91">
          <cell r="B91">
            <v>8101</v>
          </cell>
          <cell r="C91" t="str">
            <v>ハリオＶ02-40W</v>
          </cell>
          <cell r="D91" t="str">
            <v>V02</v>
          </cell>
          <cell r="E91" t="str">
            <v>白</v>
          </cell>
          <cell r="F91">
            <v>0.96</v>
          </cell>
          <cell r="G91">
            <v>40</v>
          </cell>
          <cell r="H91">
            <v>240</v>
          </cell>
          <cell r="I91">
            <v>12</v>
          </cell>
          <cell r="J91">
            <v>132</v>
          </cell>
          <cell r="K91">
            <v>9600</v>
          </cell>
          <cell r="L91">
            <v>9216</v>
          </cell>
        </row>
        <row r="92">
          <cell r="B92">
            <v>8102</v>
          </cell>
          <cell r="C92" t="str">
            <v>ハリオＶ02-40M</v>
          </cell>
          <cell r="D92" t="str">
            <v>V02</v>
          </cell>
          <cell r="E92" t="str">
            <v>薄茶</v>
          </cell>
          <cell r="F92">
            <v>0.96</v>
          </cell>
          <cell r="G92">
            <v>40</v>
          </cell>
          <cell r="H92">
            <v>240</v>
          </cell>
          <cell r="I92">
            <v>12</v>
          </cell>
          <cell r="J92">
            <v>132</v>
          </cell>
          <cell r="K92">
            <v>9600</v>
          </cell>
          <cell r="L92">
            <v>9216</v>
          </cell>
        </row>
        <row r="93">
          <cell r="B93">
            <v>8103</v>
          </cell>
          <cell r="C93" t="str">
            <v xml:space="preserve">ハリオV03-40W </v>
          </cell>
          <cell r="E93" t="str">
            <v>白</v>
          </cell>
          <cell r="F93">
            <v>1.56</v>
          </cell>
          <cell r="G93">
            <v>40</v>
          </cell>
          <cell r="H93">
            <v>180</v>
          </cell>
          <cell r="I93">
            <v>12</v>
          </cell>
          <cell r="J93">
            <v>140</v>
          </cell>
          <cell r="K93">
            <v>7200</v>
          </cell>
          <cell r="L93">
            <v>11232</v>
          </cell>
        </row>
        <row r="94">
          <cell r="B94">
            <v>8104</v>
          </cell>
          <cell r="C94" t="str">
            <v>ハリオV03-40M</v>
          </cell>
          <cell r="E94" t="str">
            <v>薄茶</v>
          </cell>
          <cell r="F94">
            <v>1.56</v>
          </cell>
          <cell r="G94">
            <v>40</v>
          </cell>
          <cell r="H94">
            <v>180</v>
          </cell>
          <cell r="I94">
            <v>12</v>
          </cell>
          <cell r="J94">
            <v>140</v>
          </cell>
          <cell r="K94">
            <v>7200</v>
          </cell>
          <cell r="L94">
            <v>11232</v>
          </cell>
        </row>
        <row r="95">
          <cell r="B95">
            <v>8105</v>
          </cell>
          <cell r="C95" t="str">
            <v>ハリオV03-100W</v>
          </cell>
          <cell r="E95" t="str">
            <v>白</v>
          </cell>
          <cell r="F95">
            <v>1.56</v>
          </cell>
          <cell r="G95">
            <v>100</v>
          </cell>
          <cell r="H95">
            <v>100</v>
          </cell>
          <cell r="I95">
            <v>12</v>
          </cell>
          <cell r="J95">
            <v>140</v>
          </cell>
          <cell r="K95">
            <v>10000</v>
          </cell>
          <cell r="L95">
            <v>15600</v>
          </cell>
        </row>
        <row r="96">
          <cell r="B96">
            <v>8106</v>
          </cell>
          <cell r="C96" t="str">
            <v xml:space="preserve">ハリオV03-100M </v>
          </cell>
          <cell r="E96" t="str">
            <v>薄茶</v>
          </cell>
          <cell r="F96">
            <v>1.56</v>
          </cell>
          <cell r="G96">
            <v>100</v>
          </cell>
          <cell r="H96">
            <v>100</v>
          </cell>
          <cell r="I96">
            <v>12</v>
          </cell>
          <cell r="J96">
            <v>140</v>
          </cell>
          <cell r="K96">
            <v>10000</v>
          </cell>
          <cell r="L96">
            <v>15600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7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9.xml"/><Relationship Id="rId2" Type="http://schemas.openxmlformats.org/officeDocument/2006/relationships/vmlDrawing" Target="../drawings/vmlDrawing20.v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0.x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1.xml"/><Relationship Id="rId2" Type="http://schemas.openxmlformats.org/officeDocument/2006/relationships/vmlDrawing" Target="../drawings/vmlDrawing22.v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2.x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3.xml"/><Relationship Id="rId2" Type="http://schemas.openxmlformats.org/officeDocument/2006/relationships/vmlDrawing" Target="../drawings/vmlDrawing24.v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4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7.v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7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1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4.v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hyperlink" Target="https://tomari.org/main/java/hebon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9"/>
  <dimension ref="B2:B109"/>
  <sheetViews>
    <sheetView topLeftCell="A7" workbookViewId="0">
      <selection activeCell="B17" sqref="B17"/>
    </sheetView>
  </sheetViews>
  <sheetFormatPr defaultColWidth="3.6328125" defaultRowHeight="14.4" x14ac:dyDescent="0.3"/>
  <sheetData>
    <row r="2" spans="2:2" x14ac:dyDescent="0.3">
      <c r="B2" t="s">
        <v>16</v>
      </c>
    </row>
    <row r="3" spans="2:2" x14ac:dyDescent="0.3">
      <c r="B3" t="s">
        <v>17</v>
      </c>
    </row>
    <row r="4" spans="2:2" x14ac:dyDescent="0.3">
      <c r="B4" t="s">
        <v>18</v>
      </c>
    </row>
    <row r="5" spans="2:2" x14ac:dyDescent="0.3">
      <c r="B5" t="s">
        <v>19</v>
      </c>
    </row>
    <row r="6" spans="2:2" x14ac:dyDescent="0.3">
      <c r="B6" t="s">
        <v>20</v>
      </c>
    </row>
    <row r="7" spans="2:2" x14ac:dyDescent="0.3">
      <c r="B7" t="s">
        <v>21</v>
      </c>
    </row>
    <row r="8" spans="2:2" x14ac:dyDescent="0.3">
      <c r="B8" t="s">
        <v>22</v>
      </c>
    </row>
    <row r="9" spans="2:2" x14ac:dyDescent="0.3">
      <c r="B9" t="s">
        <v>23</v>
      </c>
    </row>
    <row r="10" spans="2:2" x14ac:dyDescent="0.3">
      <c r="B10" t="s">
        <v>24</v>
      </c>
    </row>
    <row r="12" spans="2:2" x14ac:dyDescent="0.3">
      <c r="B12" t="s">
        <v>25</v>
      </c>
    </row>
    <row r="14" spans="2:2" x14ac:dyDescent="0.3">
      <c r="B14" t="s">
        <v>26</v>
      </c>
    </row>
    <row r="15" spans="2:2" x14ac:dyDescent="0.3">
      <c r="B15" t="s">
        <v>56</v>
      </c>
    </row>
    <row r="16" spans="2:2" x14ac:dyDescent="0.3">
      <c r="B16" t="s">
        <v>27</v>
      </c>
    </row>
    <row r="17" spans="2:2" x14ac:dyDescent="0.3">
      <c r="B17" t="s">
        <v>57</v>
      </c>
    </row>
    <row r="18" spans="2:2" x14ac:dyDescent="0.3">
      <c r="B18" t="s">
        <v>29</v>
      </c>
    </row>
    <row r="19" spans="2:2" x14ac:dyDescent="0.3">
      <c r="B19" t="s">
        <v>30</v>
      </c>
    </row>
    <row r="20" spans="2:2" x14ac:dyDescent="0.3">
      <c r="B20" t="s">
        <v>58</v>
      </c>
    </row>
    <row r="21" spans="2:2" x14ac:dyDescent="0.3">
      <c r="B21" t="s">
        <v>29</v>
      </c>
    </row>
    <row r="22" spans="2:2" x14ac:dyDescent="0.3">
      <c r="B22" t="s">
        <v>30</v>
      </c>
    </row>
    <row r="23" spans="2:2" x14ac:dyDescent="0.3">
      <c r="B23" t="s">
        <v>59</v>
      </c>
    </row>
    <row r="24" spans="2:2" x14ac:dyDescent="0.3">
      <c r="B24" t="s">
        <v>29</v>
      </c>
    </row>
    <row r="25" spans="2:2" x14ac:dyDescent="0.3">
      <c r="B25" t="s">
        <v>30</v>
      </c>
    </row>
    <row r="26" spans="2:2" x14ac:dyDescent="0.3">
      <c r="B26" t="s">
        <v>28</v>
      </c>
    </row>
    <row r="27" spans="2:2" x14ac:dyDescent="0.3">
      <c r="B27" t="s">
        <v>29</v>
      </c>
    </row>
    <row r="28" spans="2:2" x14ac:dyDescent="0.3">
      <c r="B28" t="s">
        <v>30</v>
      </c>
    </row>
    <row r="29" spans="2:2" x14ac:dyDescent="0.3">
      <c r="B29" t="s">
        <v>54</v>
      </c>
    </row>
    <row r="30" spans="2:2" x14ac:dyDescent="0.3">
      <c r="B30" t="s">
        <v>29</v>
      </c>
    </row>
    <row r="31" spans="2:2" x14ac:dyDescent="0.3">
      <c r="B31" t="s">
        <v>30</v>
      </c>
    </row>
    <row r="32" spans="2:2" x14ac:dyDescent="0.3">
      <c r="B32" t="s">
        <v>55</v>
      </c>
    </row>
    <row r="33" spans="2:2" x14ac:dyDescent="0.3">
      <c r="B33" t="s">
        <v>29</v>
      </c>
    </row>
    <row r="34" spans="2:2" x14ac:dyDescent="0.3">
      <c r="B34" t="s">
        <v>30</v>
      </c>
    </row>
    <row r="35" spans="2:2" x14ac:dyDescent="0.3">
      <c r="B35" t="s">
        <v>31</v>
      </c>
    </row>
    <row r="36" spans="2:2" x14ac:dyDescent="0.3">
      <c r="B36" t="s">
        <v>29</v>
      </c>
    </row>
    <row r="37" spans="2:2" x14ac:dyDescent="0.3">
      <c r="B37" t="s">
        <v>30</v>
      </c>
    </row>
    <row r="38" spans="2:2" x14ac:dyDescent="0.3">
      <c r="B38" t="s">
        <v>32</v>
      </c>
    </row>
    <row r="39" spans="2:2" x14ac:dyDescent="0.3">
      <c r="B39" t="s">
        <v>33</v>
      </c>
    </row>
    <row r="40" spans="2:2" x14ac:dyDescent="0.3">
      <c r="B40" t="s">
        <v>34</v>
      </c>
    </row>
    <row r="41" spans="2:2" x14ac:dyDescent="0.3">
      <c r="B41" t="s">
        <v>35</v>
      </c>
    </row>
    <row r="42" spans="2:2" x14ac:dyDescent="0.3">
      <c r="B42" t="s">
        <v>36</v>
      </c>
    </row>
    <row r="43" spans="2:2" x14ac:dyDescent="0.3">
      <c r="B43" t="s">
        <v>37</v>
      </c>
    </row>
    <row r="44" spans="2:2" x14ac:dyDescent="0.3">
      <c r="B44" t="s">
        <v>38</v>
      </c>
    </row>
    <row r="45" spans="2:2" x14ac:dyDescent="0.3">
      <c r="B45" t="s">
        <v>39</v>
      </c>
    </row>
    <row r="46" spans="2:2" x14ac:dyDescent="0.3">
      <c r="B46" t="s">
        <v>40</v>
      </c>
    </row>
    <row r="47" spans="2:2" x14ac:dyDescent="0.3">
      <c r="B47" t="s">
        <v>41</v>
      </c>
    </row>
    <row r="48" spans="2:2" x14ac:dyDescent="0.3">
      <c r="B48" t="s">
        <v>42</v>
      </c>
    </row>
    <row r="49" spans="2:2" x14ac:dyDescent="0.3">
      <c r="B49" t="s">
        <v>60</v>
      </c>
    </row>
    <row r="50" spans="2:2" x14ac:dyDescent="0.3">
      <c r="B50" t="s">
        <v>61</v>
      </c>
    </row>
    <row r="51" spans="2:2" x14ac:dyDescent="0.3">
      <c r="B51" t="s">
        <v>43</v>
      </c>
    </row>
    <row r="52" spans="2:2" x14ac:dyDescent="0.3">
      <c r="B52" t="s">
        <v>44</v>
      </c>
    </row>
    <row r="53" spans="2:2" x14ac:dyDescent="0.3">
      <c r="B53" t="s">
        <v>45</v>
      </c>
    </row>
    <row r="54" spans="2:2" x14ac:dyDescent="0.3">
      <c r="B54" t="s">
        <v>46</v>
      </c>
    </row>
    <row r="55" spans="2:2" x14ac:dyDescent="0.3">
      <c r="B55" t="s">
        <v>47</v>
      </c>
    </row>
    <row r="56" spans="2:2" x14ac:dyDescent="0.3">
      <c r="B56" t="s">
        <v>45</v>
      </c>
    </row>
    <row r="57" spans="2:2" x14ac:dyDescent="0.3">
      <c r="B57" t="s">
        <v>48</v>
      </c>
    </row>
    <row r="58" spans="2:2" x14ac:dyDescent="0.3">
      <c r="B58" t="s">
        <v>49</v>
      </c>
    </row>
    <row r="59" spans="2:2" x14ac:dyDescent="0.3">
      <c r="B59" t="s">
        <v>45</v>
      </c>
    </row>
    <row r="60" spans="2:2" x14ac:dyDescent="0.3">
      <c r="B60" t="s">
        <v>50</v>
      </c>
    </row>
    <row r="61" spans="2:2" x14ac:dyDescent="0.3">
      <c r="B61" t="s">
        <v>51</v>
      </c>
    </row>
    <row r="62" spans="2:2" x14ac:dyDescent="0.3">
      <c r="B62" t="s">
        <v>30</v>
      </c>
    </row>
    <row r="63" spans="2:2" x14ac:dyDescent="0.3">
      <c r="B63" t="s">
        <v>52</v>
      </c>
    </row>
    <row r="65" spans="2:2" x14ac:dyDescent="0.3">
      <c r="B65" t="s">
        <v>84</v>
      </c>
    </row>
    <row r="67" spans="2:2" x14ac:dyDescent="0.3">
      <c r="B67" t="s">
        <v>53</v>
      </c>
    </row>
    <row r="69" spans="2:2" x14ac:dyDescent="0.3">
      <c r="B69" t="s">
        <v>62</v>
      </c>
    </row>
    <row r="70" spans="2:2" x14ac:dyDescent="0.3">
      <c r="B70" t="s">
        <v>17</v>
      </c>
    </row>
    <row r="71" spans="2:2" x14ac:dyDescent="0.3">
      <c r="B71" t="s">
        <v>18</v>
      </c>
    </row>
    <row r="72" spans="2:2" x14ac:dyDescent="0.3">
      <c r="B72" t="s">
        <v>19</v>
      </c>
    </row>
    <row r="73" spans="2:2" x14ac:dyDescent="0.3">
      <c r="B73" t="s">
        <v>20</v>
      </c>
    </row>
    <row r="74" spans="2:2" x14ac:dyDescent="0.3">
      <c r="B74" t="s">
        <v>21</v>
      </c>
    </row>
    <row r="75" spans="2:2" x14ac:dyDescent="0.3">
      <c r="B75" t="s">
        <v>22</v>
      </c>
    </row>
    <row r="76" spans="2:2" x14ac:dyDescent="0.3">
      <c r="B76" t="s">
        <v>23</v>
      </c>
    </row>
    <row r="77" spans="2:2" x14ac:dyDescent="0.3">
      <c r="B77" t="s">
        <v>24</v>
      </c>
    </row>
    <row r="78" spans="2:2" x14ac:dyDescent="0.3">
      <c r="B78" t="s">
        <v>63</v>
      </c>
    </row>
    <row r="79" spans="2:2" x14ac:dyDescent="0.3">
      <c r="B79" t="s">
        <v>64</v>
      </c>
    </row>
    <row r="81" spans="2:2" x14ac:dyDescent="0.3">
      <c r="B81" t="s">
        <v>65</v>
      </c>
    </row>
    <row r="82" spans="2:2" x14ac:dyDescent="0.3">
      <c r="B82" t="s">
        <v>66</v>
      </c>
    </row>
    <row r="84" spans="2:2" x14ac:dyDescent="0.3">
      <c r="B84" t="s">
        <v>67</v>
      </c>
    </row>
    <row r="85" spans="2:2" x14ac:dyDescent="0.3">
      <c r="B85" t="s">
        <v>68</v>
      </c>
    </row>
    <row r="86" spans="2:2" x14ac:dyDescent="0.3">
      <c r="B86" t="s">
        <v>69</v>
      </c>
    </row>
    <row r="87" spans="2:2" x14ac:dyDescent="0.3">
      <c r="B87" t="s">
        <v>70</v>
      </c>
    </row>
    <row r="88" spans="2:2" x14ac:dyDescent="0.3">
      <c r="B88" t="s">
        <v>32</v>
      </c>
    </row>
    <row r="89" spans="2:2" x14ac:dyDescent="0.3">
      <c r="B89" t="s">
        <v>71</v>
      </c>
    </row>
    <row r="90" spans="2:2" x14ac:dyDescent="0.3">
      <c r="B90" t="s">
        <v>72</v>
      </c>
    </row>
    <row r="91" spans="2:2" x14ac:dyDescent="0.3">
      <c r="B91" t="s">
        <v>73</v>
      </c>
    </row>
    <row r="92" spans="2:2" x14ac:dyDescent="0.3">
      <c r="B92" t="s">
        <v>74</v>
      </c>
    </row>
    <row r="93" spans="2:2" x14ac:dyDescent="0.3">
      <c r="B93" t="s">
        <v>75</v>
      </c>
    </row>
    <row r="94" spans="2:2" x14ac:dyDescent="0.3">
      <c r="B94" t="s">
        <v>76</v>
      </c>
    </row>
    <row r="95" spans="2:2" x14ac:dyDescent="0.3">
      <c r="B95" t="s">
        <v>77</v>
      </c>
    </row>
    <row r="96" spans="2:2" x14ac:dyDescent="0.3">
      <c r="B96" t="s">
        <v>78</v>
      </c>
    </row>
    <row r="97" spans="2:2" x14ac:dyDescent="0.3">
      <c r="B97" t="s">
        <v>79</v>
      </c>
    </row>
    <row r="98" spans="2:2" x14ac:dyDescent="0.3">
      <c r="B98" t="s">
        <v>80</v>
      </c>
    </row>
    <row r="99" spans="2:2" x14ac:dyDescent="0.3">
      <c r="B99" t="s">
        <v>45</v>
      </c>
    </row>
    <row r="100" spans="2:2" x14ac:dyDescent="0.3">
      <c r="B100" t="s">
        <v>81</v>
      </c>
    </row>
    <row r="101" spans="2:2" x14ac:dyDescent="0.3">
      <c r="B101" t="s">
        <v>82</v>
      </c>
    </row>
    <row r="102" spans="2:2" x14ac:dyDescent="0.3">
      <c r="B102" t="s">
        <v>83</v>
      </c>
    </row>
    <row r="103" spans="2:2" x14ac:dyDescent="0.3">
      <c r="B103" t="s">
        <v>32</v>
      </c>
    </row>
    <row r="104" spans="2:2" x14ac:dyDescent="0.3">
      <c r="B104" t="s">
        <v>52</v>
      </c>
    </row>
    <row r="106" spans="2:2" x14ac:dyDescent="0.3">
      <c r="B106" t="s">
        <v>84</v>
      </c>
    </row>
    <row r="109" spans="2:2" x14ac:dyDescent="0.3">
      <c r="B109" t="s">
        <v>53</v>
      </c>
    </row>
  </sheetData>
  <phoneticPr fontId="13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2:W29"/>
  <sheetViews>
    <sheetView tabSelected="1" workbookViewId="0"/>
  </sheetViews>
  <sheetFormatPr defaultColWidth="3.6328125" defaultRowHeight="14.4" x14ac:dyDescent="0.3"/>
  <sheetData>
    <row r="2" spans="2:14" s="282" customFormat="1" ht="18.600000000000001" x14ac:dyDescent="0.3">
      <c r="B2" s="280" t="s">
        <v>1956</v>
      </c>
      <c r="C2" s="281" t="s">
        <v>1957</v>
      </c>
    </row>
    <row r="4" spans="2:14" x14ac:dyDescent="0.3">
      <c r="N4" t="s">
        <v>1958</v>
      </c>
    </row>
    <row r="9" spans="2:14" x14ac:dyDescent="0.3">
      <c r="N9" t="s">
        <v>1959</v>
      </c>
    </row>
    <row r="14" spans="2:14" x14ac:dyDescent="0.3">
      <c r="N14" t="s">
        <v>1960</v>
      </c>
    </row>
    <row r="19" spans="1:23" x14ac:dyDescent="0.3">
      <c r="N19" t="s">
        <v>1961</v>
      </c>
    </row>
    <row r="20" spans="1:23" x14ac:dyDescent="0.3">
      <c r="N20" s="283"/>
    </row>
    <row r="24" spans="1:23" x14ac:dyDescent="0.3">
      <c r="N24" t="s">
        <v>1962</v>
      </c>
    </row>
    <row r="25" spans="1:23" x14ac:dyDescent="0.3">
      <c r="N25" s="283"/>
      <c r="O25" s="283"/>
      <c r="P25" s="283"/>
      <c r="Q25" s="283"/>
      <c r="R25" s="283"/>
      <c r="S25" s="283"/>
      <c r="T25" s="283"/>
    </row>
    <row r="27" spans="1:23" x14ac:dyDescent="0.3">
      <c r="N27" s="408" t="s">
        <v>170</v>
      </c>
      <c r="O27" s="409"/>
      <c r="P27" s="409"/>
      <c r="Q27" s="409"/>
      <c r="R27" s="409"/>
      <c r="S27" s="409"/>
      <c r="T27" s="410"/>
      <c r="V27" s="283" t="s">
        <v>1956</v>
      </c>
      <c r="W27" s="284" t="s">
        <v>1963</v>
      </c>
    </row>
    <row r="29" spans="1:23" x14ac:dyDescent="0.3">
      <c r="A29" s="279"/>
      <c r="K29" s="279"/>
      <c r="L29" s="279"/>
      <c r="M29" s="279"/>
      <c r="N29" s="279"/>
    </row>
  </sheetData>
  <mergeCells count="1">
    <mergeCell ref="N27:T27"/>
  </mergeCells>
  <phoneticPr fontId="13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9617" r:id="rId4" name="CheckBox1">
          <controlPr defaultSize="0" autoLine="0" r:id="rId5">
            <anchor moveWithCells="1">
              <from>
                <xdr:col>13</xdr:col>
                <xdr:colOff>68580</xdr:colOff>
                <xdr:row>23</xdr:row>
                <xdr:rowOff>175260</xdr:rowOff>
              </from>
              <to>
                <xdr:col>16</xdr:col>
                <xdr:colOff>114300</xdr:colOff>
                <xdr:row>25</xdr:row>
                <xdr:rowOff>7620</xdr:rowOff>
              </to>
            </anchor>
          </controlPr>
        </control>
      </mc:Choice>
      <mc:Fallback>
        <control shapeId="239617" r:id="rId4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テーブル一覧!$B$7:$B$39</xm:f>
          </x14:formula1>
          <xm:sqref>N27:T27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G44"/>
  <sheetViews>
    <sheetView showGridLines="0" zoomScaleNormal="100" zoomScaleSheetLayoutView="100" workbookViewId="0">
      <pane ySplit="6" topLeftCell="A7" activePane="bottomLeft" state="frozen"/>
      <selection activeCell="AB2" sqref="AB2:AO4"/>
      <selection pane="bottomLeft" sqref="A1:K4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9" s="21" customFormat="1" ht="15" customHeight="1" x14ac:dyDescent="0.3">
      <c r="A1" s="423" t="s">
        <v>98</v>
      </c>
      <c r="B1" s="424"/>
      <c r="C1" s="424"/>
      <c r="D1" s="424"/>
      <c r="E1" s="424"/>
      <c r="F1" s="424"/>
      <c r="G1" s="424"/>
      <c r="H1" s="424"/>
      <c r="I1" s="424"/>
      <c r="J1" s="424"/>
      <c r="K1" s="425"/>
      <c r="L1" s="414" t="s">
        <v>96</v>
      </c>
      <c r="M1" s="415"/>
      <c r="N1" s="415"/>
      <c r="O1" s="415"/>
      <c r="P1" s="415"/>
      <c r="Q1" s="415"/>
      <c r="R1" s="415"/>
      <c r="S1" s="415"/>
      <c r="T1" s="415"/>
      <c r="U1" s="415"/>
      <c r="V1" s="416"/>
      <c r="W1" s="414" t="s">
        <v>97</v>
      </c>
      <c r="X1" s="415"/>
      <c r="Y1" s="415"/>
      <c r="Z1" s="415"/>
      <c r="AA1" s="415"/>
      <c r="AB1" s="415"/>
      <c r="AC1" s="416"/>
      <c r="AD1" s="414" t="s">
        <v>101</v>
      </c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5"/>
      <c r="AP1" s="415"/>
      <c r="AQ1" s="416"/>
      <c r="AR1" s="64" t="s">
        <v>1</v>
      </c>
      <c r="AS1" s="65"/>
      <c r="AT1" s="65"/>
      <c r="AU1" s="65"/>
      <c r="AV1" s="66"/>
      <c r="AW1" s="64" t="s">
        <v>2</v>
      </c>
      <c r="AX1" s="65"/>
      <c r="AY1" s="65"/>
      <c r="AZ1" s="65"/>
      <c r="BA1" s="65"/>
      <c r="BB1" s="66"/>
      <c r="BC1" s="64" t="s">
        <v>3</v>
      </c>
      <c r="BD1" s="65"/>
      <c r="BE1" s="65"/>
      <c r="BF1" s="66"/>
    </row>
    <row r="2" spans="1:59" s="21" customFormat="1" ht="15" customHeight="1" x14ac:dyDescent="0.3">
      <c r="A2" s="426"/>
      <c r="B2" s="427"/>
      <c r="C2" s="427"/>
      <c r="D2" s="427"/>
      <c r="E2" s="427"/>
      <c r="F2" s="427"/>
      <c r="G2" s="427"/>
      <c r="H2" s="427"/>
      <c r="I2" s="427"/>
      <c r="J2" s="427"/>
      <c r="K2" s="428"/>
      <c r="L2" s="432" t="s">
        <v>95</v>
      </c>
      <c r="M2" s="433"/>
      <c r="N2" s="433"/>
      <c r="O2" s="433"/>
      <c r="P2" s="433"/>
      <c r="Q2" s="433"/>
      <c r="R2" s="433"/>
      <c r="S2" s="433"/>
      <c r="T2" s="433"/>
      <c r="U2" s="433"/>
      <c r="V2" s="434"/>
      <c r="W2" s="432" t="s">
        <v>746</v>
      </c>
      <c r="X2" s="433"/>
      <c r="Y2" s="433"/>
      <c r="Z2" s="433"/>
      <c r="AA2" s="433"/>
      <c r="AB2" s="433"/>
      <c r="AC2" s="434"/>
      <c r="AD2" s="441" t="s">
        <v>104</v>
      </c>
      <c r="AE2" s="442"/>
      <c r="AF2" s="442"/>
      <c r="AG2" s="442"/>
      <c r="AH2" s="442"/>
      <c r="AI2" s="442"/>
      <c r="AJ2" s="442"/>
      <c r="AK2" s="442"/>
      <c r="AL2" s="442"/>
      <c r="AM2" s="442"/>
      <c r="AN2" s="442"/>
      <c r="AO2" s="442"/>
      <c r="AP2" s="442"/>
      <c r="AQ2" s="443"/>
      <c r="AR2" s="417"/>
      <c r="AS2" s="418"/>
      <c r="AT2" s="418"/>
      <c r="AU2" s="418"/>
      <c r="AV2" s="419"/>
      <c r="AW2" s="67" t="s">
        <v>745</v>
      </c>
      <c r="AX2" s="68"/>
      <c r="AY2" s="68"/>
      <c r="AZ2" s="68"/>
      <c r="BA2" s="68"/>
      <c r="BB2" s="69"/>
      <c r="BC2" s="70" t="s">
        <v>15</v>
      </c>
      <c r="BD2" s="71"/>
      <c r="BE2" s="71"/>
      <c r="BF2" s="72"/>
    </row>
    <row r="3" spans="1:59" s="21" customFormat="1" ht="15" customHeight="1" x14ac:dyDescent="0.3">
      <c r="A3" s="426"/>
      <c r="B3" s="427"/>
      <c r="C3" s="427"/>
      <c r="D3" s="427"/>
      <c r="E3" s="427"/>
      <c r="F3" s="427"/>
      <c r="G3" s="427"/>
      <c r="H3" s="427"/>
      <c r="I3" s="427"/>
      <c r="J3" s="427"/>
      <c r="K3" s="428"/>
      <c r="L3" s="435"/>
      <c r="M3" s="436"/>
      <c r="N3" s="436"/>
      <c r="O3" s="436"/>
      <c r="P3" s="436"/>
      <c r="Q3" s="436"/>
      <c r="R3" s="436"/>
      <c r="S3" s="436"/>
      <c r="T3" s="436"/>
      <c r="U3" s="436"/>
      <c r="V3" s="437"/>
      <c r="W3" s="435"/>
      <c r="X3" s="436"/>
      <c r="Y3" s="436"/>
      <c r="Z3" s="436"/>
      <c r="AA3" s="436"/>
      <c r="AB3" s="436"/>
      <c r="AC3" s="437"/>
      <c r="AD3" s="444"/>
      <c r="AE3" s="445"/>
      <c r="AF3" s="445"/>
      <c r="AG3" s="445"/>
      <c r="AH3" s="445"/>
      <c r="AI3" s="445"/>
      <c r="AJ3" s="445"/>
      <c r="AK3" s="445"/>
      <c r="AL3" s="445"/>
      <c r="AM3" s="445"/>
      <c r="AN3" s="445"/>
      <c r="AO3" s="445"/>
      <c r="AP3" s="445"/>
      <c r="AQ3" s="446"/>
      <c r="AR3" s="420"/>
      <c r="AS3" s="421"/>
      <c r="AT3" s="421"/>
      <c r="AU3" s="421"/>
      <c r="AV3" s="422"/>
      <c r="AW3" s="67"/>
      <c r="AX3" s="68"/>
      <c r="AY3" s="68"/>
      <c r="AZ3" s="68"/>
      <c r="BA3" s="68"/>
      <c r="BB3" s="69"/>
      <c r="BC3" s="70"/>
      <c r="BD3" s="71"/>
      <c r="BE3" s="71"/>
      <c r="BF3" s="72"/>
    </row>
    <row r="4" spans="1:59" s="21" customFormat="1" ht="15" customHeight="1" x14ac:dyDescent="0.3">
      <c r="A4" s="429"/>
      <c r="B4" s="430"/>
      <c r="C4" s="430"/>
      <c r="D4" s="430"/>
      <c r="E4" s="430"/>
      <c r="F4" s="430"/>
      <c r="G4" s="430"/>
      <c r="H4" s="430"/>
      <c r="I4" s="430"/>
      <c r="J4" s="430"/>
      <c r="K4" s="431"/>
      <c r="L4" s="438"/>
      <c r="M4" s="439"/>
      <c r="N4" s="439"/>
      <c r="O4" s="439"/>
      <c r="P4" s="439"/>
      <c r="Q4" s="439"/>
      <c r="R4" s="439"/>
      <c r="S4" s="439"/>
      <c r="T4" s="439"/>
      <c r="U4" s="439"/>
      <c r="V4" s="440"/>
      <c r="W4" s="438"/>
      <c r="X4" s="439"/>
      <c r="Y4" s="439"/>
      <c r="Z4" s="439"/>
      <c r="AA4" s="439"/>
      <c r="AB4" s="439"/>
      <c r="AC4" s="440"/>
      <c r="AD4" s="447"/>
      <c r="AE4" s="448"/>
      <c r="AF4" s="448"/>
      <c r="AG4" s="448"/>
      <c r="AH4" s="448"/>
      <c r="AI4" s="448"/>
      <c r="AJ4" s="448"/>
      <c r="AK4" s="448"/>
      <c r="AL4" s="448"/>
      <c r="AM4" s="448"/>
      <c r="AN4" s="448"/>
      <c r="AO4" s="448"/>
      <c r="AP4" s="448"/>
      <c r="AQ4" s="449"/>
      <c r="AR4" s="420"/>
      <c r="AS4" s="421"/>
      <c r="AT4" s="421"/>
      <c r="AU4" s="421"/>
      <c r="AV4" s="422"/>
      <c r="AW4" s="67"/>
      <c r="AX4" s="68"/>
      <c r="AY4" s="68"/>
      <c r="AZ4" s="68"/>
      <c r="BA4" s="68"/>
      <c r="BB4" s="69"/>
      <c r="BC4" s="70"/>
      <c r="BD4" s="71"/>
      <c r="BE4" s="71"/>
      <c r="BF4" s="72"/>
    </row>
    <row r="5" spans="1:59" ht="15" customHeight="1" x14ac:dyDescent="0.3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59" ht="15" customHeight="1" x14ac:dyDescent="0.3">
      <c r="A6" s="75" t="s">
        <v>99</v>
      </c>
      <c r="B6" s="411" t="s">
        <v>181</v>
      </c>
      <c r="C6" s="412"/>
      <c r="D6" s="412"/>
      <c r="E6" s="412"/>
      <c r="F6" s="412"/>
      <c r="G6" s="412"/>
      <c r="H6" s="412"/>
      <c r="I6" s="412"/>
      <c r="J6" s="412"/>
      <c r="K6" s="413"/>
      <c r="L6" s="411" t="s">
        <v>182</v>
      </c>
      <c r="M6" s="412"/>
      <c r="N6" s="412"/>
      <c r="O6" s="412"/>
      <c r="P6" s="412"/>
      <c r="Q6" s="412"/>
      <c r="R6" s="412"/>
      <c r="S6" s="412"/>
      <c r="T6" s="412"/>
      <c r="U6" s="412"/>
      <c r="V6" s="412"/>
      <c r="W6" s="412"/>
      <c r="X6" s="412"/>
      <c r="Y6" s="412"/>
      <c r="Z6" s="412"/>
      <c r="AA6" s="412"/>
      <c r="AB6" s="412"/>
      <c r="AC6" s="413"/>
      <c r="AD6" s="414" t="s">
        <v>100</v>
      </c>
      <c r="AE6" s="415"/>
      <c r="AF6" s="415"/>
      <c r="AG6" s="415"/>
      <c r="AH6" s="415"/>
      <c r="AI6" s="415"/>
      <c r="AJ6" s="415"/>
      <c r="AK6" s="415"/>
      <c r="AL6" s="415"/>
      <c r="AM6" s="415"/>
      <c r="AN6" s="415"/>
      <c r="AO6" s="415"/>
      <c r="AP6" s="415"/>
      <c r="AQ6" s="415"/>
      <c r="AR6" s="415"/>
      <c r="AS6" s="415"/>
      <c r="AT6" s="415"/>
      <c r="AU6" s="415"/>
      <c r="AV6" s="415"/>
      <c r="AW6" s="415"/>
      <c r="AX6" s="415"/>
      <c r="AY6" s="415"/>
      <c r="AZ6" s="415"/>
      <c r="BA6" s="415"/>
      <c r="BB6" s="415"/>
      <c r="BC6" s="415"/>
      <c r="BD6" s="415"/>
      <c r="BE6" s="415"/>
      <c r="BF6" s="416"/>
    </row>
    <row r="7" spans="1:59" ht="15" customHeight="1" x14ac:dyDescent="0.3">
      <c r="A7" s="5">
        <f>IF(B7="","",COUNTA($B$7:B7))</f>
        <v>1</v>
      </c>
      <c r="B7" s="5" t="s">
        <v>2350</v>
      </c>
      <c r="C7" s="6"/>
      <c r="D7" s="6"/>
      <c r="E7" s="6"/>
      <c r="F7" s="6"/>
      <c r="G7" s="6"/>
      <c r="H7" s="6"/>
      <c r="I7" s="6"/>
      <c r="J7" s="6"/>
      <c r="K7" s="7"/>
      <c r="L7" s="5" t="s">
        <v>2351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7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7"/>
      <c r="BG7" s="1" t="s">
        <v>2352</v>
      </c>
    </row>
    <row r="8" spans="1:59" ht="15" customHeight="1" x14ac:dyDescent="0.3">
      <c r="A8" s="5">
        <f>IF(B8="","",COUNTA($B$7:B8))</f>
        <v>2</v>
      </c>
      <c r="B8" s="74" t="s">
        <v>215</v>
      </c>
      <c r="C8" s="3"/>
      <c r="D8" s="3"/>
      <c r="E8" s="3"/>
      <c r="F8" s="3"/>
      <c r="G8" s="3"/>
      <c r="H8" s="3"/>
      <c r="I8" s="3"/>
      <c r="J8" s="3"/>
      <c r="K8" s="4"/>
      <c r="L8" s="74" t="s">
        <v>911</v>
      </c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7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7"/>
    </row>
    <row r="9" spans="1:59" ht="15" customHeight="1" x14ac:dyDescent="0.3">
      <c r="A9" s="5">
        <f>IF(B9="","",COUNTA($B$7:B9))</f>
        <v>3</v>
      </c>
      <c r="B9" s="74" t="s">
        <v>164</v>
      </c>
      <c r="C9" s="3"/>
      <c r="D9" s="3"/>
      <c r="E9" s="3"/>
      <c r="F9" s="3"/>
      <c r="G9" s="3"/>
      <c r="H9" s="3"/>
      <c r="I9" s="3"/>
      <c r="J9" s="3"/>
      <c r="K9" s="4"/>
      <c r="L9" s="74" t="s">
        <v>912</v>
      </c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7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7"/>
    </row>
    <row r="10" spans="1:59" ht="15" customHeight="1" x14ac:dyDescent="0.3">
      <c r="A10" s="5">
        <f>IF(B10="","",COUNTA($B$7:B10))</f>
        <v>4</v>
      </c>
      <c r="B10" s="74" t="s">
        <v>393</v>
      </c>
      <c r="C10" s="3"/>
      <c r="D10" s="3"/>
      <c r="E10" s="3"/>
      <c r="F10" s="3"/>
      <c r="G10" s="3"/>
      <c r="H10" s="3"/>
      <c r="I10" s="3"/>
      <c r="J10" s="3"/>
      <c r="K10" s="4"/>
      <c r="L10" s="74" t="s">
        <v>913</v>
      </c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7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7"/>
    </row>
    <row r="11" spans="1:59" ht="15" customHeight="1" x14ac:dyDescent="0.3">
      <c r="A11" s="5">
        <f>IF(B11="","",COUNTA($B$7:B11))</f>
        <v>5</v>
      </c>
      <c r="B11" s="74" t="s">
        <v>165</v>
      </c>
      <c r="C11" s="3"/>
      <c r="D11" s="3"/>
      <c r="E11" s="3"/>
      <c r="F11" s="3"/>
      <c r="G11" s="3"/>
      <c r="H11" s="3"/>
      <c r="I11" s="3"/>
      <c r="J11" s="3"/>
      <c r="K11" s="4"/>
      <c r="L11" s="74" t="s">
        <v>914</v>
      </c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7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7"/>
    </row>
    <row r="12" spans="1:59" ht="15" customHeight="1" x14ac:dyDescent="0.3">
      <c r="A12" s="5">
        <f>IF(B12="","",COUNTA($B$7:B12))</f>
        <v>6</v>
      </c>
      <c r="B12" s="74" t="s">
        <v>1291</v>
      </c>
      <c r="C12" s="3"/>
      <c r="D12" s="3"/>
      <c r="E12" s="3"/>
      <c r="F12" s="3"/>
      <c r="G12" s="3"/>
      <c r="H12" s="3"/>
      <c r="I12" s="3"/>
      <c r="J12" s="3"/>
      <c r="K12" s="4"/>
      <c r="L12" s="74" t="s">
        <v>1292</v>
      </c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7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7"/>
    </row>
    <row r="13" spans="1:59" ht="15" customHeight="1" x14ac:dyDescent="0.3">
      <c r="A13" s="5">
        <f>IF(B13="","",COUNTA($B$7:B13))</f>
        <v>7</v>
      </c>
      <c r="B13" s="74" t="s">
        <v>166</v>
      </c>
      <c r="C13" s="3"/>
      <c r="D13" s="3"/>
      <c r="E13" s="3"/>
      <c r="F13" s="3"/>
      <c r="G13" s="3"/>
      <c r="H13" s="3"/>
      <c r="I13" s="3"/>
      <c r="J13" s="3"/>
      <c r="K13" s="4"/>
      <c r="L13" s="74" t="s">
        <v>915</v>
      </c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7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7"/>
    </row>
    <row r="14" spans="1:59" ht="15" customHeight="1" x14ac:dyDescent="0.3">
      <c r="A14" s="5">
        <f>IF(B14="","",COUNTA($B$7:B14))</f>
        <v>8</v>
      </c>
      <c r="B14" s="74" t="s">
        <v>167</v>
      </c>
      <c r="C14" s="3"/>
      <c r="D14" s="3"/>
      <c r="E14" s="3"/>
      <c r="F14" s="3"/>
      <c r="G14" s="3"/>
      <c r="H14" s="3"/>
      <c r="I14" s="3"/>
      <c r="J14" s="3"/>
      <c r="K14" s="4"/>
      <c r="L14" s="74" t="s">
        <v>916</v>
      </c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7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7"/>
    </row>
    <row r="15" spans="1:59" ht="15" customHeight="1" x14ac:dyDescent="0.3">
      <c r="A15" s="5">
        <f>IF(B15="","",COUNTA($B$7:B15))</f>
        <v>9</v>
      </c>
      <c r="B15" s="74" t="s">
        <v>408</v>
      </c>
      <c r="C15" s="3"/>
      <c r="D15" s="3"/>
      <c r="E15" s="3"/>
      <c r="F15" s="3"/>
      <c r="G15" s="3"/>
      <c r="H15" s="3"/>
      <c r="I15" s="3"/>
      <c r="J15" s="3"/>
      <c r="K15" s="4"/>
      <c r="L15" s="74" t="s">
        <v>917</v>
      </c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7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7"/>
    </row>
    <row r="16" spans="1:59" ht="15" customHeight="1" x14ac:dyDescent="0.3">
      <c r="A16" s="5">
        <f>IF(B16="","",COUNTA($B$7:B16))</f>
        <v>10</v>
      </c>
      <c r="B16" s="74" t="s">
        <v>168</v>
      </c>
      <c r="C16" s="3"/>
      <c r="D16" s="3"/>
      <c r="E16" s="3"/>
      <c r="F16" s="3"/>
      <c r="G16" s="3"/>
      <c r="H16" s="3"/>
      <c r="I16" s="3"/>
      <c r="J16" s="3"/>
      <c r="K16" s="4"/>
      <c r="L16" s="74" t="s">
        <v>918</v>
      </c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7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7"/>
    </row>
    <row r="17" spans="1:58" ht="15" customHeight="1" x14ac:dyDescent="0.3">
      <c r="A17" s="5">
        <f>IF(B17="","",COUNTA($B$7:B17))</f>
        <v>11</v>
      </c>
      <c r="B17" s="74" t="s">
        <v>169</v>
      </c>
      <c r="C17" s="3"/>
      <c r="D17" s="3"/>
      <c r="E17" s="3"/>
      <c r="F17" s="3"/>
      <c r="G17" s="3"/>
      <c r="H17" s="3"/>
      <c r="I17" s="3"/>
      <c r="J17" s="3"/>
      <c r="K17" s="4"/>
      <c r="L17" s="74" t="s">
        <v>919</v>
      </c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7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7"/>
    </row>
    <row r="18" spans="1:58" ht="15" customHeight="1" x14ac:dyDescent="0.3">
      <c r="A18" s="5">
        <f>IF(B18="","",COUNTA($B$7:B18))</f>
        <v>12</v>
      </c>
      <c r="B18" s="74" t="s">
        <v>813</v>
      </c>
      <c r="C18" s="3"/>
      <c r="D18" s="3"/>
      <c r="E18" s="3"/>
      <c r="F18" s="3"/>
      <c r="G18" s="3"/>
      <c r="H18" s="3"/>
      <c r="I18" s="3"/>
      <c r="J18" s="3"/>
      <c r="K18" s="4"/>
      <c r="L18" s="74" t="s">
        <v>920</v>
      </c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7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7"/>
    </row>
    <row r="19" spans="1:58" ht="15" customHeight="1" x14ac:dyDescent="0.3">
      <c r="A19" s="5">
        <f>IF(B19="","",COUNTA($B$7:B19))</f>
        <v>13</v>
      </c>
      <c r="B19" s="74" t="s">
        <v>814</v>
      </c>
      <c r="C19" s="3"/>
      <c r="D19" s="3"/>
      <c r="E19" s="3"/>
      <c r="F19" s="3"/>
      <c r="G19" s="3"/>
      <c r="H19" s="3"/>
      <c r="I19" s="3"/>
      <c r="J19" s="3"/>
      <c r="K19" s="4"/>
      <c r="L19" s="74" t="s">
        <v>921</v>
      </c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7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7"/>
    </row>
    <row r="20" spans="1:58" ht="15" customHeight="1" x14ac:dyDescent="0.3">
      <c r="A20" s="5">
        <f>IF(B20="","",COUNTA($B$7:B20))</f>
        <v>14</v>
      </c>
      <c r="B20" s="74" t="s">
        <v>815</v>
      </c>
      <c r="C20" s="3"/>
      <c r="D20" s="3"/>
      <c r="E20" s="3"/>
      <c r="F20" s="3"/>
      <c r="G20" s="3"/>
      <c r="H20" s="3"/>
      <c r="I20" s="3"/>
      <c r="J20" s="3"/>
      <c r="K20" s="4"/>
      <c r="L20" s="74" t="s">
        <v>922</v>
      </c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7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7"/>
    </row>
    <row r="21" spans="1:58" ht="15" customHeight="1" x14ac:dyDescent="0.3">
      <c r="A21" s="5">
        <f>IF(B21="","",COUNTA($B$7:B21))</f>
        <v>15</v>
      </c>
      <c r="B21" s="74" t="s">
        <v>816</v>
      </c>
      <c r="C21" s="3"/>
      <c r="D21" s="3"/>
      <c r="E21" s="3"/>
      <c r="F21" s="3"/>
      <c r="G21" s="3"/>
      <c r="H21" s="3"/>
      <c r="I21" s="3"/>
      <c r="J21" s="3"/>
      <c r="K21" s="4"/>
      <c r="L21" s="74" t="s">
        <v>923</v>
      </c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7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7"/>
    </row>
    <row r="22" spans="1:58" ht="15" customHeight="1" x14ac:dyDescent="0.3">
      <c r="A22" s="5">
        <f>IF(B22="","",COUNTA($B$7:B22))</f>
        <v>16</v>
      </c>
      <c r="B22" s="74" t="s">
        <v>170</v>
      </c>
      <c r="C22" s="3"/>
      <c r="D22" s="3"/>
      <c r="E22" s="3"/>
      <c r="F22" s="3"/>
      <c r="G22" s="3"/>
      <c r="H22" s="3"/>
      <c r="I22" s="3"/>
      <c r="J22" s="3"/>
      <c r="K22" s="4"/>
      <c r="L22" s="74" t="s">
        <v>924</v>
      </c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7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7"/>
    </row>
    <row r="23" spans="1:58" ht="15" customHeight="1" x14ac:dyDescent="0.3">
      <c r="A23" s="285">
        <f>IF(B23="","",COUNTA($B$7:B23))</f>
        <v>17</v>
      </c>
      <c r="B23" s="286" t="s">
        <v>2099</v>
      </c>
      <c r="C23" s="343"/>
      <c r="D23" s="343"/>
      <c r="E23" s="343"/>
      <c r="F23" s="343"/>
      <c r="G23" s="343"/>
      <c r="H23" s="343"/>
      <c r="I23" s="343"/>
      <c r="J23" s="343"/>
      <c r="K23" s="344"/>
      <c r="L23" s="342" t="s">
        <v>2100</v>
      </c>
      <c r="M23" s="286"/>
      <c r="N23" s="286"/>
      <c r="O23" s="286"/>
      <c r="P23" s="286"/>
      <c r="Q23" s="286"/>
      <c r="R23" s="286"/>
      <c r="S23" s="286"/>
      <c r="T23" s="286"/>
      <c r="U23" s="286"/>
      <c r="V23" s="286"/>
      <c r="W23" s="286"/>
      <c r="X23" s="286"/>
      <c r="Y23" s="286"/>
      <c r="Z23" s="286"/>
      <c r="AA23" s="286"/>
      <c r="AB23" s="286"/>
      <c r="AC23" s="287"/>
      <c r="AD23" s="286"/>
      <c r="AE23" s="286"/>
      <c r="AF23" s="286"/>
      <c r="AG23" s="286"/>
      <c r="AH23" s="286"/>
      <c r="AI23" s="286"/>
      <c r="AJ23" s="286"/>
      <c r="AK23" s="286"/>
      <c r="AL23" s="286"/>
      <c r="AM23" s="286"/>
      <c r="AN23" s="286"/>
      <c r="AO23" s="286"/>
      <c r="AP23" s="286"/>
      <c r="AQ23" s="286"/>
      <c r="AR23" s="286"/>
      <c r="AS23" s="286"/>
      <c r="AT23" s="286"/>
      <c r="AU23" s="286"/>
      <c r="AV23" s="286"/>
      <c r="AW23" s="286"/>
      <c r="AX23" s="286"/>
      <c r="AY23" s="286"/>
      <c r="AZ23" s="286"/>
      <c r="BA23" s="286"/>
      <c r="BB23" s="286"/>
      <c r="BC23" s="286"/>
      <c r="BD23" s="286"/>
      <c r="BE23" s="286"/>
      <c r="BF23" s="287"/>
    </row>
    <row r="24" spans="1:58" ht="15" customHeight="1" x14ac:dyDescent="0.3">
      <c r="A24" s="5">
        <f>IF(B24="","",COUNTA($B$7:B24))</f>
        <v>18</v>
      </c>
      <c r="B24" s="74" t="s">
        <v>171</v>
      </c>
      <c r="C24" s="3"/>
      <c r="D24" s="3"/>
      <c r="E24" s="3"/>
      <c r="F24" s="3"/>
      <c r="G24" s="3"/>
      <c r="H24" s="3"/>
      <c r="I24" s="3"/>
      <c r="J24" s="3"/>
      <c r="K24" s="4"/>
      <c r="L24" s="74" t="s">
        <v>925</v>
      </c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7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7"/>
    </row>
    <row r="25" spans="1:58" ht="15" customHeight="1" x14ac:dyDescent="0.3">
      <c r="A25" s="5">
        <f>IF(B25="","",COUNTA($B$7:B25))</f>
        <v>19</v>
      </c>
      <c r="B25" s="74" t="s">
        <v>172</v>
      </c>
      <c r="C25" s="3"/>
      <c r="D25" s="3"/>
      <c r="E25" s="3"/>
      <c r="F25" s="3"/>
      <c r="G25" s="3"/>
      <c r="H25" s="3"/>
      <c r="I25" s="3"/>
      <c r="J25" s="3"/>
      <c r="K25" s="4"/>
      <c r="L25" s="74" t="s">
        <v>926</v>
      </c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7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7"/>
    </row>
    <row r="26" spans="1:58" ht="15" customHeight="1" x14ac:dyDescent="0.3">
      <c r="A26" s="5">
        <f>IF(B26="","",COUNTA($B$7:B26))</f>
        <v>20</v>
      </c>
      <c r="B26" s="74" t="s">
        <v>173</v>
      </c>
      <c r="C26" s="3"/>
      <c r="D26" s="3"/>
      <c r="E26" s="3"/>
      <c r="F26" s="3"/>
      <c r="G26" s="3"/>
      <c r="H26" s="3"/>
      <c r="I26" s="3"/>
      <c r="J26" s="3"/>
      <c r="K26" s="4"/>
      <c r="L26" s="74" t="s">
        <v>927</v>
      </c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7"/>
      <c r="AD26" s="6" t="s">
        <v>2099</v>
      </c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7"/>
    </row>
    <row r="27" spans="1:58" ht="15" customHeight="1" x14ac:dyDescent="0.3">
      <c r="A27" s="5">
        <f>IF(B27="","",COUNTA($B$7:B27))</f>
        <v>21</v>
      </c>
      <c r="B27" s="74" t="s">
        <v>174</v>
      </c>
      <c r="C27" s="3"/>
      <c r="D27" s="3"/>
      <c r="E27" s="3"/>
      <c r="F27" s="3"/>
      <c r="G27" s="3"/>
      <c r="H27" s="3"/>
      <c r="I27" s="3"/>
      <c r="J27" s="3"/>
      <c r="K27" s="4"/>
      <c r="L27" s="74" t="s">
        <v>928</v>
      </c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7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7"/>
    </row>
    <row r="28" spans="1:58" ht="15" customHeight="1" x14ac:dyDescent="0.3">
      <c r="A28" s="5">
        <f>IF(B28="","",COUNTA($B$7:B28))</f>
        <v>22</v>
      </c>
      <c r="B28" s="74" t="s">
        <v>175</v>
      </c>
      <c r="C28" s="3"/>
      <c r="D28" s="3"/>
      <c r="E28" s="3"/>
      <c r="F28" s="3"/>
      <c r="G28" s="3"/>
      <c r="H28" s="3"/>
      <c r="I28" s="3"/>
      <c r="J28" s="3"/>
      <c r="K28" s="4"/>
      <c r="L28" s="18" t="s">
        <v>929</v>
      </c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7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7"/>
    </row>
    <row r="29" spans="1:58" ht="15" customHeight="1" x14ac:dyDescent="0.3">
      <c r="A29" s="5">
        <f>IF(B29="","",COUNTA($B$7:B29))</f>
        <v>23</v>
      </c>
      <c r="B29" s="74" t="s">
        <v>176</v>
      </c>
      <c r="C29" s="3"/>
      <c r="D29" s="3"/>
      <c r="E29" s="3"/>
      <c r="F29" s="3"/>
      <c r="G29" s="3"/>
      <c r="H29" s="3"/>
      <c r="I29" s="3"/>
      <c r="J29" s="3"/>
      <c r="K29" s="4"/>
      <c r="L29" s="18" t="s">
        <v>930</v>
      </c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7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7"/>
    </row>
    <row r="30" spans="1:58" ht="15" customHeight="1" x14ac:dyDescent="0.3">
      <c r="A30" s="5">
        <f>IF(B30="","",COUNTA($B$7:B30))</f>
        <v>24</v>
      </c>
      <c r="B30" s="74" t="s">
        <v>177</v>
      </c>
      <c r="C30" s="3"/>
      <c r="D30" s="3"/>
      <c r="E30" s="3"/>
      <c r="F30" s="3"/>
      <c r="G30" s="3"/>
      <c r="H30" s="3"/>
      <c r="I30" s="3"/>
      <c r="J30" s="3"/>
      <c r="K30" s="4"/>
      <c r="L30" s="74" t="s">
        <v>931</v>
      </c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7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7"/>
    </row>
    <row r="31" spans="1:58" ht="15" customHeight="1" x14ac:dyDescent="0.3">
      <c r="A31" s="5">
        <f>IF(B31="","",COUNTA($B$7:B31))</f>
        <v>25</v>
      </c>
      <c r="B31" s="74" t="s">
        <v>178</v>
      </c>
      <c r="C31" s="3"/>
      <c r="D31" s="3"/>
      <c r="E31" s="3"/>
      <c r="F31" s="3"/>
      <c r="G31" s="3"/>
      <c r="H31" s="3"/>
      <c r="I31" s="3"/>
      <c r="J31" s="3"/>
      <c r="K31" s="4"/>
      <c r="L31" s="74" t="s">
        <v>932</v>
      </c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7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7"/>
    </row>
    <row r="32" spans="1:58" ht="15" customHeight="1" x14ac:dyDescent="0.3">
      <c r="A32" s="5">
        <f>IF(B32="","",COUNTA($B$7:B32))</f>
        <v>26</v>
      </c>
      <c r="B32" s="74" t="s">
        <v>179</v>
      </c>
      <c r="C32" s="3"/>
      <c r="D32" s="3"/>
      <c r="E32" s="3"/>
      <c r="F32" s="3"/>
      <c r="G32" s="3"/>
      <c r="H32" s="3"/>
      <c r="I32" s="3"/>
      <c r="J32" s="3"/>
      <c r="K32" s="4"/>
      <c r="L32" s="74" t="s">
        <v>933</v>
      </c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7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7"/>
    </row>
    <row r="33" spans="1:58" ht="15" customHeight="1" x14ac:dyDescent="0.3">
      <c r="A33" s="5">
        <f>IF(B33="","",COUNTA($B$7:B33))</f>
        <v>27</v>
      </c>
      <c r="B33" s="74" t="s">
        <v>180</v>
      </c>
      <c r="C33" s="3"/>
      <c r="D33" s="3"/>
      <c r="E33" s="3"/>
      <c r="F33" s="3"/>
      <c r="G33" s="3"/>
      <c r="H33" s="3"/>
      <c r="I33" s="3"/>
      <c r="J33" s="3"/>
      <c r="K33" s="4"/>
      <c r="L33" s="74" t="s">
        <v>934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7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7"/>
    </row>
    <row r="34" spans="1:58" ht="15" customHeight="1" x14ac:dyDescent="0.3">
      <c r="A34" s="5">
        <f>IF(B34="","",COUNTA($B$7:B34))</f>
        <v>28</v>
      </c>
      <c r="B34" s="5" t="s">
        <v>465</v>
      </c>
      <c r="C34" s="6"/>
      <c r="D34" s="6"/>
      <c r="E34" s="6"/>
      <c r="F34" s="6"/>
      <c r="G34" s="6"/>
      <c r="H34" s="6"/>
      <c r="I34" s="6"/>
      <c r="J34" s="6"/>
      <c r="K34" s="7"/>
      <c r="L34" s="5" t="s">
        <v>935</v>
      </c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7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7"/>
    </row>
    <row r="35" spans="1:58" ht="15" customHeight="1" x14ac:dyDescent="0.3">
      <c r="A35" s="285">
        <f>IF(B35="","",COUNTA($B$7:B35))</f>
        <v>29</v>
      </c>
      <c r="B35" s="285" t="s">
        <v>466</v>
      </c>
      <c r="C35" s="286"/>
      <c r="D35" s="286"/>
      <c r="E35" s="286"/>
      <c r="F35" s="286"/>
      <c r="G35" s="286"/>
      <c r="H35" s="286"/>
      <c r="I35" s="286"/>
      <c r="J35" s="286"/>
      <c r="K35" s="287"/>
      <c r="L35" s="285" t="s">
        <v>936</v>
      </c>
      <c r="M35" s="286"/>
      <c r="N35" s="286"/>
      <c r="O35" s="286"/>
      <c r="P35" s="286"/>
      <c r="Q35" s="286"/>
      <c r="R35" s="286"/>
      <c r="S35" s="286"/>
      <c r="T35" s="286"/>
      <c r="U35" s="286"/>
      <c r="V35" s="286"/>
      <c r="W35" s="286"/>
      <c r="X35" s="286"/>
      <c r="Y35" s="286"/>
      <c r="Z35" s="286"/>
      <c r="AA35" s="286"/>
      <c r="AB35" s="286"/>
      <c r="AC35" s="287"/>
      <c r="AD35" s="286"/>
      <c r="AE35" s="286"/>
      <c r="AF35" s="286"/>
      <c r="AG35" s="286"/>
      <c r="AH35" s="286"/>
      <c r="AI35" s="286"/>
      <c r="AJ35" s="286"/>
      <c r="AK35" s="286"/>
      <c r="AL35" s="286"/>
      <c r="AM35" s="286"/>
      <c r="AN35" s="286"/>
      <c r="AO35" s="286"/>
      <c r="AP35" s="286"/>
      <c r="AQ35" s="286"/>
      <c r="AR35" s="286"/>
      <c r="AS35" s="286"/>
      <c r="AT35" s="286"/>
      <c r="AU35" s="286"/>
      <c r="AV35" s="286"/>
      <c r="AW35" s="286"/>
      <c r="AX35" s="286"/>
      <c r="AY35" s="286"/>
      <c r="AZ35" s="286"/>
      <c r="BA35" s="286"/>
      <c r="BB35" s="286"/>
      <c r="BC35" s="286"/>
      <c r="BD35" s="286"/>
      <c r="BE35" s="286"/>
      <c r="BF35" s="287"/>
    </row>
    <row r="36" spans="1:58" ht="15" customHeight="1" x14ac:dyDescent="0.3">
      <c r="A36" s="5">
        <f>IF(B36="","",COUNTA($B$7:B36))</f>
        <v>30</v>
      </c>
      <c r="B36" s="74" t="s">
        <v>1297</v>
      </c>
      <c r="C36" s="3"/>
      <c r="D36" s="3"/>
      <c r="E36" s="3"/>
      <c r="F36" s="3"/>
      <c r="G36" s="3"/>
      <c r="H36" s="3"/>
      <c r="I36" s="3"/>
      <c r="J36" s="3"/>
      <c r="K36" s="4"/>
      <c r="L36" s="74" t="s">
        <v>1298</v>
      </c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7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7"/>
    </row>
    <row r="37" spans="1:58" ht="15" customHeight="1" x14ac:dyDescent="0.3">
      <c r="A37" s="5">
        <f>IF(B37="","",COUNTA($B$7:B37))</f>
        <v>31</v>
      </c>
      <c r="B37" s="74" t="s">
        <v>1302</v>
      </c>
      <c r="C37" s="3"/>
      <c r="D37" s="3"/>
      <c r="E37" s="3"/>
      <c r="F37" s="3"/>
      <c r="G37" s="3"/>
      <c r="H37" s="3"/>
      <c r="I37" s="3"/>
      <c r="J37" s="3"/>
      <c r="K37" s="4"/>
      <c r="L37" s="74" t="s">
        <v>1301</v>
      </c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7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7"/>
    </row>
    <row r="38" spans="1:58" ht="15" customHeight="1" x14ac:dyDescent="0.3">
      <c r="A38" s="5">
        <f>IF(B38="","",COUNTA($B$7:B38))</f>
        <v>32</v>
      </c>
      <c r="B38" s="5" t="s">
        <v>1828</v>
      </c>
      <c r="C38" s="6"/>
      <c r="D38" s="6"/>
      <c r="E38" s="6"/>
      <c r="F38" s="6"/>
      <c r="G38" s="6"/>
      <c r="H38" s="6"/>
      <c r="I38" s="6"/>
      <c r="J38" s="6"/>
      <c r="K38" s="7"/>
      <c r="L38" s="5" t="s">
        <v>1829</v>
      </c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7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7"/>
    </row>
    <row r="39" spans="1:58" ht="15" customHeight="1" x14ac:dyDescent="0.3">
      <c r="A39" s="5">
        <f>IF(B39="","",COUNTA($B$7:B39))</f>
        <v>33</v>
      </c>
      <c r="B39" s="5" t="s">
        <v>2083</v>
      </c>
      <c r="C39" s="6"/>
      <c r="D39" s="6"/>
      <c r="E39" s="6"/>
      <c r="F39" s="6"/>
      <c r="G39" s="6"/>
      <c r="H39" s="6"/>
      <c r="I39" s="6"/>
      <c r="J39" s="6"/>
      <c r="K39" s="7"/>
      <c r="L39" s="5" t="s">
        <v>2084</v>
      </c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7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7"/>
    </row>
    <row r="40" spans="1:58" ht="15" customHeight="1" x14ac:dyDescent="0.3">
      <c r="A40" s="5" t="str">
        <f>IF(B40="","",COUNTA($B$7:B40))</f>
        <v/>
      </c>
      <c r="B40" s="5"/>
      <c r="C40" s="6"/>
      <c r="D40" s="6"/>
      <c r="E40" s="6"/>
      <c r="F40" s="6"/>
      <c r="G40" s="6"/>
      <c r="H40" s="6"/>
      <c r="I40" s="6"/>
      <c r="J40" s="6"/>
      <c r="K40" s="7"/>
      <c r="L40" s="5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7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7"/>
    </row>
    <row r="41" spans="1:58" ht="15" customHeight="1" x14ac:dyDescent="0.3">
      <c r="A41" s="5" t="str">
        <f>IF(B41="","",COUNTA($B$7:B41))</f>
        <v/>
      </c>
      <c r="B41" s="5"/>
      <c r="C41" s="6"/>
      <c r="D41" s="6"/>
      <c r="E41" s="6"/>
      <c r="F41" s="6"/>
      <c r="G41" s="6"/>
      <c r="H41" s="6"/>
      <c r="I41" s="6"/>
      <c r="J41" s="6"/>
      <c r="K41" s="7"/>
      <c r="L41" s="5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7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7"/>
    </row>
    <row r="42" spans="1:58" ht="15" customHeight="1" x14ac:dyDescent="0.3">
      <c r="A42" s="5" t="str">
        <f>IF(B42="","",COUNTA($B$7:B42))</f>
        <v/>
      </c>
      <c r="B42" s="5"/>
      <c r="C42" s="6"/>
      <c r="D42" s="6"/>
      <c r="E42" s="6"/>
      <c r="F42" s="6"/>
      <c r="G42" s="6"/>
      <c r="H42" s="6"/>
      <c r="I42" s="6"/>
      <c r="J42" s="6"/>
      <c r="K42" s="7"/>
      <c r="L42" s="5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7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7"/>
    </row>
    <row r="43" spans="1:58" ht="15" customHeight="1" x14ac:dyDescent="0.3">
      <c r="A43" s="5" t="str">
        <f>IF(B43="","",COUNTA($B$7:B43))</f>
        <v/>
      </c>
      <c r="B43" s="5"/>
      <c r="C43" s="6"/>
      <c r="D43" s="6"/>
      <c r="E43" s="6"/>
      <c r="F43" s="6"/>
      <c r="G43" s="6"/>
      <c r="H43" s="6"/>
      <c r="I43" s="6"/>
      <c r="J43" s="6"/>
      <c r="K43" s="7"/>
      <c r="L43" s="5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7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7"/>
    </row>
    <row r="44" spans="1:58" ht="15" customHeight="1" x14ac:dyDescent="0.3">
      <c r="A44" s="5" t="str">
        <f>IF(B44="","",COUNTA($B$7:B44))</f>
        <v/>
      </c>
      <c r="B44" s="5"/>
      <c r="C44" s="6"/>
      <c r="D44" s="6"/>
      <c r="E44" s="6"/>
      <c r="F44" s="6"/>
      <c r="G44" s="6"/>
      <c r="H44" s="6"/>
      <c r="I44" s="6"/>
      <c r="J44" s="6"/>
      <c r="K44" s="7"/>
      <c r="L44" s="5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7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7"/>
    </row>
  </sheetData>
  <mergeCells count="13">
    <mergeCell ref="B6:K6"/>
    <mergeCell ref="L6:AC6"/>
    <mergeCell ref="AD6:BF6"/>
    <mergeCell ref="AR2:AV2"/>
    <mergeCell ref="AR3:AV3"/>
    <mergeCell ref="AR4:AV4"/>
    <mergeCell ref="A1:K4"/>
    <mergeCell ref="L1:V1"/>
    <mergeCell ref="W1:AC1"/>
    <mergeCell ref="AD1:AQ1"/>
    <mergeCell ref="L2:V4"/>
    <mergeCell ref="W2:AC4"/>
    <mergeCell ref="AD2:AQ4"/>
  </mergeCells>
  <phoneticPr fontId="13"/>
  <dataValidations disablePrompts="1" count="1">
    <dataValidation imeMode="hiragana" allowBlank="1" showInputMessage="1" showErrorMessage="1" sqref="FBY982721:FCJ982723 FLU982721:FMF982723 FVQ982721:FWB982723 GFM982721:GFX982723 GPI982721:GPT982723 GZE982721:GZP982723 HJA982721:HJL982723 HSW982721:HTH982723 ICS982721:IDD982723 IMO982721:IMZ982723 IWK982721:IWV982723 JGG982721:JGR982723 JQC982721:JQN982723 JZY982721:KAJ982723 KJU982721:KKF982723 KTQ982721:KUB982723 LDM982721:LDX982723 LNI982721:LNT982723 LXE982721:LXP982723 MHA982721:MHL982723 MQW982721:MRH982723 NAS982721:NBD982723 NKO982721:NKZ982723 NUK982721:NUV982723 OEG982721:OER982723 OOC982721:OON982723 OXY982721:OYJ982723 PHU982721:PIF982723 PRQ982721:PSB982723 QBM982721:QBX982723 QLI982721:QLT982723 QVE982721:QVP982723 RFA982721:RFL982723 ROW982721:RPH982723 RYS982721:RZD982723 SIO982721:SIZ982723 SSK982721:SSV982723 TCG982721:TCR982723 TMC982721:TMN982723 TVY982721:TWJ982723 UFU982721:UGF982723 UPQ982721:UQB982723 UZM982721:UZX982723 VJI982721:VJT982723 VTE982721:VTP982723 WDA982721:WDL982723 WMW982721:WNH982723 WWS982721:WXD982723 AK982721:AU982723 AK917185:AU917187 AK851649:AU851651 AK786113:AU786115 AK720577:AU720579 AK655041:AU655043 AK589505:AU589507 AK523969:AU523971 AK458433:AU458435 AK392897:AU392899 AK327361:AU327363 AK261825:AU261827 AK196289:AU196291 AK130753:AU130755 AK65217:AU65219 KG65217:KR65219 UC65217:UN65219 ADY65217:AEJ65219 ANU65217:AOF65219 AXQ65217:AYB65219 BHM65217:BHX65219 BRI65217:BRT65219 CBE65217:CBP65219 CLA65217:CLL65219 CUW65217:CVH65219 DES65217:DFD65219 DOO65217:DOZ65219 DYK65217:DYV65219 EIG65217:EIR65219 ESC65217:ESN65219 FBY65217:FCJ65219 FLU65217:FMF65219 FVQ65217:FWB65219 GFM65217:GFX65219 GPI65217:GPT65219 GZE65217:GZP65219 HJA65217:HJL65219 HSW65217:HTH65219 ICS65217:IDD65219 IMO65217:IMZ65219 IWK65217:IWV65219 JGG65217:JGR65219 JQC65217:JQN65219 JZY65217:KAJ65219 KJU65217:KKF65219 KTQ65217:KUB65219 LDM65217:LDX65219 LNI65217:LNT65219 LXE65217:LXP65219 MHA65217:MHL65219 MQW65217:MRH65219 NAS65217:NBD65219 NKO65217:NKZ65219 NUK65217:NUV65219 OEG65217:OER65219 OOC65217:OON65219 OXY65217:OYJ65219 PHU65217:PIF65219 PRQ65217:PSB65219 QBM65217:QBX65219 QLI65217:QLT65219 QVE65217:QVP65219 RFA65217:RFL65219 ROW65217:RPH65219 RYS65217:RZD65219 SIO65217:SIZ65219 SSK65217:SSV65219 TCG65217:TCR65219 TMC65217:TMN65219 TVY65217:TWJ65219 UFU65217:UGF65219 UPQ65217:UQB65219 UZM65217:UZX65219 VJI65217:VJT65219 VTE65217:VTP65219 WDA65217:WDL65219 WMW65217:WNH65219 WWS65217:WXD65219 KG130753:KR130755 UC130753:UN130755 ADY130753:AEJ130755 ANU130753:AOF130755 AXQ130753:AYB130755 BHM130753:BHX130755 BRI130753:BRT130755 CBE130753:CBP130755 CLA130753:CLL130755 CUW130753:CVH130755 DES130753:DFD130755 DOO130753:DOZ130755 DYK130753:DYV130755 EIG130753:EIR130755 ESC130753:ESN130755 FBY130753:FCJ130755 FLU130753:FMF130755 FVQ130753:FWB130755 GFM130753:GFX130755 GPI130753:GPT130755 GZE130753:GZP130755 HJA130753:HJL130755 HSW130753:HTH130755 ICS130753:IDD130755 IMO130753:IMZ130755 IWK130753:IWV130755 JGG130753:JGR130755 JQC130753:JQN130755 JZY130753:KAJ130755 KJU130753:KKF130755 KTQ130753:KUB130755 LDM130753:LDX130755 LNI130753:LNT130755 LXE130753:LXP130755 MHA130753:MHL130755 MQW130753:MRH130755 NAS130753:NBD130755 NKO130753:NKZ130755 NUK130753:NUV130755 OEG130753:OER130755 OOC130753:OON130755 OXY130753:OYJ130755 PHU130753:PIF130755 PRQ130753:PSB130755 QBM130753:QBX130755 QLI130753:QLT130755 QVE130753:QVP130755 RFA130753:RFL130755 ROW130753:RPH130755 RYS130753:RZD130755 SIO130753:SIZ130755 SSK130753:SSV130755 TCG130753:TCR130755 TMC130753:TMN130755 TVY130753:TWJ130755 UFU130753:UGF130755 UPQ130753:UQB130755 UZM130753:UZX130755 VJI130753:VJT130755 VTE130753:VTP130755 WDA130753:WDL130755 WMW130753:WNH130755 WWS130753:WXD130755 KG196289:KR196291 UC196289:UN196291 ADY196289:AEJ196291 ANU196289:AOF196291 AXQ196289:AYB196291 BHM196289:BHX196291 BRI196289:BRT196291 CBE196289:CBP196291 CLA196289:CLL196291 CUW196289:CVH196291 DES196289:DFD196291 DOO196289:DOZ196291 DYK196289:DYV196291 EIG196289:EIR196291 ESC196289:ESN196291 FBY196289:FCJ196291 FLU196289:FMF196291 FVQ196289:FWB196291 GFM196289:GFX196291 GPI196289:GPT196291 GZE196289:GZP196291 HJA196289:HJL196291 HSW196289:HTH196291 ICS196289:IDD196291 IMO196289:IMZ196291 IWK196289:IWV196291 JGG196289:JGR196291 JQC196289:JQN196291 JZY196289:KAJ196291 KJU196289:KKF196291 KTQ196289:KUB196291 LDM196289:LDX196291 LNI196289:LNT196291 LXE196289:LXP196291 MHA196289:MHL196291 MQW196289:MRH196291 NAS196289:NBD196291 NKO196289:NKZ196291 NUK196289:NUV196291 OEG196289:OER196291 OOC196289:OON196291 OXY196289:OYJ196291 PHU196289:PIF196291 PRQ196289:PSB196291 QBM196289:QBX196291 QLI196289:QLT196291 QVE196289:QVP196291 RFA196289:RFL196291 ROW196289:RPH196291 RYS196289:RZD196291 SIO196289:SIZ196291 SSK196289:SSV196291 TCG196289:TCR196291 TMC196289:TMN196291 TVY196289:TWJ196291 UFU196289:UGF196291 UPQ196289:UQB196291 UZM196289:UZX196291 VJI196289:VJT196291 VTE196289:VTP196291 WDA196289:WDL196291 WMW196289:WNH196291 WWS196289:WXD196291 KG261825:KR261827 UC261825:UN261827 ADY261825:AEJ261827 ANU261825:AOF261827 AXQ261825:AYB261827 BHM261825:BHX261827 BRI261825:BRT261827 CBE261825:CBP261827 CLA261825:CLL261827 CUW261825:CVH261827 DES261825:DFD261827 DOO261825:DOZ261827 DYK261825:DYV261827 EIG261825:EIR261827 ESC261825:ESN261827 FBY261825:FCJ261827 FLU261825:FMF261827 FVQ261825:FWB261827 GFM261825:GFX261827 GPI261825:GPT261827 GZE261825:GZP261827 HJA261825:HJL261827 HSW261825:HTH261827 ICS261825:IDD261827 IMO261825:IMZ261827 IWK261825:IWV261827 JGG261825:JGR261827 JQC261825:JQN261827 JZY261825:KAJ261827 KJU261825:KKF261827 KTQ261825:KUB261827 LDM261825:LDX261827 LNI261825:LNT261827 LXE261825:LXP261827 MHA261825:MHL261827 MQW261825:MRH261827 NAS261825:NBD261827 NKO261825:NKZ261827 NUK261825:NUV261827 OEG261825:OER261827 OOC261825:OON261827 OXY261825:OYJ261827 PHU261825:PIF261827 PRQ261825:PSB261827 QBM261825:QBX261827 QLI261825:QLT261827 QVE261825:QVP261827 RFA261825:RFL261827 ROW261825:RPH261827 RYS261825:RZD261827 SIO261825:SIZ261827 SSK261825:SSV261827 TCG261825:TCR261827 TMC261825:TMN261827 TVY261825:TWJ261827 UFU261825:UGF261827 UPQ261825:UQB261827 UZM261825:UZX261827 VJI261825:VJT261827 VTE261825:VTP261827 WDA261825:WDL261827 WMW261825:WNH261827 WWS261825:WXD261827 KG327361:KR327363 UC327361:UN327363 ADY327361:AEJ327363 ANU327361:AOF327363 AXQ327361:AYB327363 BHM327361:BHX327363 BRI327361:BRT327363 CBE327361:CBP327363 CLA327361:CLL327363 CUW327361:CVH327363 DES327361:DFD327363 DOO327361:DOZ327363 DYK327361:DYV327363 EIG327361:EIR327363 ESC327361:ESN327363 FBY327361:FCJ327363 FLU327361:FMF327363 FVQ327361:FWB327363 GFM327361:GFX327363 GPI327361:GPT327363 GZE327361:GZP327363 HJA327361:HJL327363 HSW327361:HTH327363 ICS327361:IDD327363 IMO327361:IMZ327363 IWK327361:IWV327363 JGG327361:JGR327363 JQC327361:JQN327363 JZY327361:KAJ327363 KJU327361:KKF327363 KTQ327361:KUB327363 LDM327361:LDX327363 LNI327361:LNT327363 LXE327361:LXP327363 MHA327361:MHL327363 MQW327361:MRH327363 NAS327361:NBD327363 NKO327361:NKZ327363 NUK327361:NUV327363 OEG327361:OER327363 OOC327361:OON327363 OXY327361:OYJ327363 PHU327361:PIF327363 PRQ327361:PSB327363 QBM327361:QBX327363 QLI327361:QLT327363 QVE327361:QVP327363 RFA327361:RFL327363 ROW327361:RPH327363 RYS327361:RZD327363 SIO327361:SIZ327363 SSK327361:SSV327363 TCG327361:TCR327363 TMC327361:TMN327363 TVY327361:TWJ327363 UFU327361:UGF327363 UPQ327361:UQB327363 UZM327361:UZX327363 VJI327361:VJT327363 VTE327361:VTP327363 WDA327361:WDL327363 WMW327361:WNH327363 WWS327361:WXD327363 KG392897:KR392899 UC392897:UN392899 ADY392897:AEJ392899 ANU392897:AOF392899 AXQ392897:AYB392899 BHM392897:BHX392899 BRI392897:BRT392899 CBE392897:CBP392899 CLA392897:CLL392899 CUW392897:CVH392899 DES392897:DFD392899 DOO392897:DOZ392899 DYK392897:DYV392899 EIG392897:EIR392899 ESC392897:ESN392899 FBY392897:FCJ392899 FLU392897:FMF392899 FVQ392897:FWB392899 GFM392897:GFX392899 GPI392897:GPT392899 GZE392897:GZP392899 HJA392897:HJL392899 HSW392897:HTH392899 ICS392897:IDD392899 IMO392897:IMZ392899 IWK392897:IWV392899 JGG392897:JGR392899 JQC392897:JQN392899 JZY392897:KAJ392899 KJU392897:KKF392899 KTQ392897:KUB392899 LDM392897:LDX392899 LNI392897:LNT392899 LXE392897:LXP392899 MHA392897:MHL392899 MQW392897:MRH392899 NAS392897:NBD392899 NKO392897:NKZ392899 NUK392897:NUV392899 OEG392897:OER392899 OOC392897:OON392899 OXY392897:OYJ392899 PHU392897:PIF392899 PRQ392897:PSB392899 QBM392897:QBX392899 QLI392897:QLT392899 QVE392897:QVP392899 RFA392897:RFL392899 ROW392897:RPH392899 RYS392897:RZD392899 SIO392897:SIZ392899 SSK392897:SSV392899 TCG392897:TCR392899 TMC392897:TMN392899 TVY392897:TWJ392899 UFU392897:UGF392899 UPQ392897:UQB392899 UZM392897:UZX392899 VJI392897:VJT392899 VTE392897:VTP392899 WDA392897:WDL392899 WMW392897:WNH392899 WWS392897:WXD392899 KG458433:KR458435 UC458433:UN458435 ADY458433:AEJ458435 ANU458433:AOF458435 AXQ458433:AYB458435 BHM458433:BHX458435 BRI458433:BRT458435 CBE458433:CBP458435 CLA458433:CLL458435 CUW458433:CVH458435 DES458433:DFD458435 DOO458433:DOZ458435 DYK458433:DYV458435 EIG458433:EIR458435 ESC458433:ESN458435 FBY458433:FCJ458435 FLU458433:FMF458435 FVQ458433:FWB458435 GFM458433:GFX458435 GPI458433:GPT458435 GZE458433:GZP458435 HJA458433:HJL458435 HSW458433:HTH458435 ICS458433:IDD458435 IMO458433:IMZ458435 IWK458433:IWV458435 JGG458433:JGR458435 JQC458433:JQN458435 JZY458433:KAJ458435 KJU458433:KKF458435 KTQ458433:KUB458435 LDM458433:LDX458435 LNI458433:LNT458435 LXE458433:LXP458435 MHA458433:MHL458435 MQW458433:MRH458435 NAS458433:NBD458435 NKO458433:NKZ458435 NUK458433:NUV458435 OEG458433:OER458435 OOC458433:OON458435 OXY458433:OYJ458435 PHU458433:PIF458435 PRQ458433:PSB458435 QBM458433:QBX458435 QLI458433:QLT458435 QVE458433:QVP458435 RFA458433:RFL458435 ROW458433:RPH458435 RYS458433:RZD458435 SIO458433:SIZ458435 SSK458433:SSV458435 TCG458433:TCR458435 TMC458433:TMN458435 TVY458433:TWJ458435 UFU458433:UGF458435 UPQ458433:UQB458435 UZM458433:UZX458435 VJI458433:VJT458435 VTE458433:VTP458435 WDA458433:WDL458435 WMW458433:WNH458435 WWS458433:WXD458435 KG523969:KR523971 UC523969:UN523971 ADY523969:AEJ523971 ANU523969:AOF523971 AXQ523969:AYB523971 BHM523969:BHX523971 BRI523969:BRT523971 CBE523969:CBP523971 CLA523969:CLL523971 CUW523969:CVH523971 DES523969:DFD523971 DOO523969:DOZ523971 DYK523969:DYV523971 EIG523969:EIR523971 ESC523969:ESN523971 FBY523969:FCJ523971 FLU523969:FMF523971 FVQ523969:FWB523971 GFM523969:GFX523971 GPI523969:GPT523971 GZE523969:GZP523971 HJA523969:HJL523971 HSW523969:HTH523971 ICS523969:IDD523971 IMO523969:IMZ523971 IWK523969:IWV523971 JGG523969:JGR523971 JQC523969:JQN523971 JZY523969:KAJ523971 KJU523969:KKF523971 KTQ523969:KUB523971 LDM523969:LDX523971 LNI523969:LNT523971 LXE523969:LXP523971 MHA523969:MHL523971 MQW523969:MRH523971 NAS523969:NBD523971 NKO523969:NKZ523971 NUK523969:NUV523971 OEG523969:OER523971 OOC523969:OON523971 OXY523969:OYJ523971 PHU523969:PIF523971 PRQ523969:PSB523971 QBM523969:QBX523971 QLI523969:QLT523971 QVE523969:QVP523971 RFA523969:RFL523971 ROW523969:RPH523971 RYS523969:RZD523971 SIO523969:SIZ523971 SSK523969:SSV523971 TCG523969:TCR523971 TMC523969:TMN523971 TVY523969:TWJ523971 UFU523969:UGF523971 UPQ523969:UQB523971 UZM523969:UZX523971 VJI523969:VJT523971 VTE523969:VTP523971 WDA523969:WDL523971 WMW523969:WNH523971 WWS523969:WXD523971 KG589505:KR589507 UC589505:UN589507 ADY589505:AEJ589507 ANU589505:AOF589507 AXQ589505:AYB589507 BHM589505:BHX589507 BRI589505:BRT589507 CBE589505:CBP589507 CLA589505:CLL589507 CUW589505:CVH589507 DES589505:DFD589507 DOO589505:DOZ589507 DYK589505:DYV589507 EIG589505:EIR589507 ESC589505:ESN589507 FBY589505:FCJ589507 FLU589505:FMF589507 FVQ589505:FWB589507 GFM589505:GFX589507 GPI589505:GPT589507 GZE589505:GZP589507 HJA589505:HJL589507 HSW589505:HTH589507 ICS589505:IDD589507 IMO589505:IMZ589507 IWK589505:IWV589507 JGG589505:JGR589507 JQC589505:JQN589507 JZY589505:KAJ589507 KJU589505:KKF589507 KTQ589505:KUB589507 LDM589505:LDX589507 LNI589505:LNT589507 LXE589505:LXP589507 MHA589505:MHL589507 MQW589505:MRH589507 NAS589505:NBD589507 NKO589505:NKZ589507 NUK589505:NUV589507 OEG589505:OER589507 OOC589505:OON589507 OXY589505:OYJ589507 PHU589505:PIF589507 PRQ589505:PSB589507 QBM589505:QBX589507 QLI589505:QLT589507 QVE589505:QVP589507 RFA589505:RFL589507 ROW589505:RPH589507 RYS589505:RZD589507 SIO589505:SIZ589507 SSK589505:SSV589507 TCG589505:TCR589507 TMC589505:TMN589507 TVY589505:TWJ589507 UFU589505:UGF589507 UPQ589505:UQB589507 UZM589505:UZX589507 VJI589505:VJT589507 VTE589505:VTP589507 WDA589505:WDL589507 WMW589505:WNH589507 WWS589505:WXD589507 KG655041:KR655043 UC655041:UN655043 ADY655041:AEJ655043 ANU655041:AOF655043 AXQ655041:AYB655043 BHM655041:BHX655043 BRI655041:BRT655043 CBE655041:CBP655043 CLA655041:CLL655043 CUW655041:CVH655043 DES655041:DFD655043 DOO655041:DOZ655043 DYK655041:DYV655043 EIG655041:EIR655043 ESC655041:ESN655043 FBY655041:FCJ655043 FLU655041:FMF655043 FVQ655041:FWB655043 GFM655041:GFX655043 GPI655041:GPT655043 GZE655041:GZP655043 HJA655041:HJL655043 HSW655041:HTH655043 ICS655041:IDD655043 IMO655041:IMZ655043 IWK655041:IWV655043 JGG655041:JGR655043 JQC655041:JQN655043 JZY655041:KAJ655043 KJU655041:KKF655043 KTQ655041:KUB655043 LDM655041:LDX655043 LNI655041:LNT655043 LXE655041:LXP655043 MHA655041:MHL655043 MQW655041:MRH655043 NAS655041:NBD655043 NKO655041:NKZ655043 NUK655041:NUV655043 OEG655041:OER655043 OOC655041:OON655043 OXY655041:OYJ655043 PHU655041:PIF655043 PRQ655041:PSB655043 QBM655041:QBX655043 QLI655041:QLT655043 QVE655041:QVP655043 RFA655041:RFL655043 ROW655041:RPH655043 RYS655041:RZD655043 SIO655041:SIZ655043 SSK655041:SSV655043 TCG655041:TCR655043 TMC655041:TMN655043 TVY655041:TWJ655043 UFU655041:UGF655043 UPQ655041:UQB655043 UZM655041:UZX655043 VJI655041:VJT655043 VTE655041:VTP655043 WDA655041:WDL655043 WMW655041:WNH655043 WWS655041:WXD655043 KG720577:KR720579 UC720577:UN720579 ADY720577:AEJ720579 ANU720577:AOF720579 AXQ720577:AYB720579 BHM720577:BHX720579 BRI720577:BRT720579 CBE720577:CBP720579 CLA720577:CLL720579 CUW720577:CVH720579 DES720577:DFD720579 DOO720577:DOZ720579 DYK720577:DYV720579 EIG720577:EIR720579 ESC720577:ESN720579 FBY720577:FCJ720579 FLU720577:FMF720579 FVQ720577:FWB720579 GFM720577:GFX720579 GPI720577:GPT720579 GZE720577:GZP720579 HJA720577:HJL720579 HSW720577:HTH720579 ICS720577:IDD720579 IMO720577:IMZ720579 IWK720577:IWV720579 JGG720577:JGR720579 JQC720577:JQN720579 JZY720577:KAJ720579 KJU720577:KKF720579 KTQ720577:KUB720579 LDM720577:LDX720579 LNI720577:LNT720579 LXE720577:LXP720579 MHA720577:MHL720579 MQW720577:MRH720579 NAS720577:NBD720579 NKO720577:NKZ720579 NUK720577:NUV720579 OEG720577:OER720579 OOC720577:OON720579 OXY720577:OYJ720579 PHU720577:PIF720579 PRQ720577:PSB720579 QBM720577:QBX720579 QLI720577:QLT720579 QVE720577:QVP720579 RFA720577:RFL720579 ROW720577:RPH720579 RYS720577:RZD720579 SIO720577:SIZ720579 SSK720577:SSV720579 TCG720577:TCR720579 TMC720577:TMN720579 TVY720577:TWJ720579 UFU720577:UGF720579 UPQ720577:UQB720579 UZM720577:UZX720579 VJI720577:VJT720579 VTE720577:VTP720579 WDA720577:WDL720579 WMW720577:WNH720579 WWS720577:WXD720579 KG786113:KR786115 UC786113:UN786115 ADY786113:AEJ786115 ANU786113:AOF786115 AXQ786113:AYB786115 BHM786113:BHX786115 BRI786113:BRT786115 CBE786113:CBP786115 CLA786113:CLL786115 CUW786113:CVH786115 DES786113:DFD786115 DOO786113:DOZ786115 DYK786113:DYV786115 EIG786113:EIR786115 ESC786113:ESN786115 FBY786113:FCJ786115 FLU786113:FMF786115 FVQ786113:FWB786115 GFM786113:GFX786115 GPI786113:GPT786115 GZE786113:GZP786115 HJA786113:HJL786115 HSW786113:HTH786115 ICS786113:IDD786115 IMO786113:IMZ786115 IWK786113:IWV786115 JGG786113:JGR786115 JQC786113:JQN786115 JZY786113:KAJ786115 KJU786113:KKF786115 KTQ786113:KUB786115 LDM786113:LDX786115 LNI786113:LNT786115 LXE786113:LXP786115 MHA786113:MHL786115 MQW786113:MRH786115 NAS786113:NBD786115 NKO786113:NKZ786115 NUK786113:NUV786115 OEG786113:OER786115 OOC786113:OON786115 OXY786113:OYJ786115 PHU786113:PIF786115 PRQ786113:PSB786115 QBM786113:QBX786115 QLI786113:QLT786115 QVE786113:QVP786115 RFA786113:RFL786115 ROW786113:RPH786115 RYS786113:RZD786115 SIO786113:SIZ786115 SSK786113:SSV786115 TCG786113:TCR786115 TMC786113:TMN786115 TVY786113:TWJ786115 UFU786113:UGF786115 UPQ786113:UQB786115 UZM786113:UZX786115 VJI786113:VJT786115 VTE786113:VTP786115 WDA786113:WDL786115 WMW786113:WNH786115 WWS786113:WXD786115 KG851649:KR851651 UC851649:UN851651 ADY851649:AEJ851651 ANU851649:AOF851651 AXQ851649:AYB851651 BHM851649:BHX851651 BRI851649:BRT851651 CBE851649:CBP851651 CLA851649:CLL851651 CUW851649:CVH851651 DES851649:DFD851651 DOO851649:DOZ851651 DYK851649:DYV851651 EIG851649:EIR851651 ESC851649:ESN851651 FBY851649:FCJ851651 FLU851649:FMF851651 FVQ851649:FWB851651 GFM851649:GFX851651 GPI851649:GPT851651 GZE851649:GZP851651 HJA851649:HJL851651 HSW851649:HTH851651 ICS851649:IDD851651 IMO851649:IMZ851651 IWK851649:IWV851651 JGG851649:JGR851651 JQC851649:JQN851651 JZY851649:KAJ851651 KJU851649:KKF851651 KTQ851649:KUB851651 LDM851649:LDX851651 LNI851649:LNT851651 LXE851649:LXP851651 MHA851649:MHL851651 MQW851649:MRH851651 NAS851649:NBD851651 NKO851649:NKZ851651 NUK851649:NUV851651 OEG851649:OER851651 OOC851649:OON851651 OXY851649:OYJ851651 PHU851649:PIF851651 PRQ851649:PSB851651 QBM851649:QBX851651 QLI851649:QLT851651 QVE851649:QVP851651 RFA851649:RFL851651 ROW851649:RPH851651 RYS851649:RZD851651 SIO851649:SIZ851651 SSK851649:SSV851651 TCG851649:TCR851651 TMC851649:TMN851651 TVY851649:TWJ851651 UFU851649:UGF851651 UPQ851649:UQB851651 UZM851649:UZX851651 VJI851649:VJT851651 VTE851649:VTP851651 WDA851649:WDL851651 WMW851649:WNH851651 WWS851649:WXD851651 KG917185:KR917187 UC917185:UN917187 ADY917185:AEJ917187 ANU917185:AOF917187 AXQ917185:AYB917187 BHM917185:BHX917187 BRI917185:BRT917187 CBE917185:CBP917187 CLA917185:CLL917187 CUW917185:CVH917187 DES917185:DFD917187 DOO917185:DOZ917187 DYK917185:DYV917187 EIG917185:EIR917187 ESC917185:ESN917187 FBY917185:FCJ917187 FLU917185:FMF917187 FVQ917185:FWB917187 GFM917185:GFX917187 GPI917185:GPT917187 GZE917185:GZP917187 HJA917185:HJL917187 HSW917185:HTH917187 ICS917185:IDD917187 IMO917185:IMZ917187 IWK917185:IWV917187 JGG917185:JGR917187 JQC917185:JQN917187 JZY917185:KAJ917187 KJU917185:KKF917187 KTQ917185:KUB917187 LDM917185:LDX917187 LNI917185:LNT917187 LXE917185:LXP917187 MHA917185:MHL917187 MQW917185:MRH917187 NAS917185:NBD917187 NKO917185:NKZ917187 NUK917185:NUV917187 OEG917185:OER917187 OOC917185:OON917187 OXY917185:OYJ917187 PHU917185:PIF917187 PRQ917185:PSB917187 QBM917185:QBX917187 QLI917185:QLT917187 QVE917185:QVP917187 RFA917185:RFL917187 ROW917185:RPH917187 RYS917185:RZD917187 SIO917185:SIZ917187 SSK917185:SSV917187 TCG917185:TCR917187 TMC917185:TMN917187 TVY917185:TWJ917187 UFU917185:UGF917187 UPQ917185:UQB917187 UZM917185:UZX917187 VJI917185:VJT917187 VTE917185:VTP917187 WDA917185:WDL917187 WMW917185:WNH917187 WWS917185:WXD917187 KG982721:KR982723 UC982721:UN982723 ADY982721:AEJ982723 ANU982721:AOF982723 AXQ982721:AYB982723 BHM982721:BHX982723 BRI982721:BRT982723 CBE982721:CBP982723 CLA982721:CLL982723 CUW982721:CVH982723 DES982721:DFD982723 DOO982721:DOZ982723 DYK982721:DYV982723 EIG982721:EIR982723 ESC982721:ESN982723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" xr:uid="{00000000-0002-0000-0200-000000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&amp;RK.マスタ テーブル一覧 -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E157"/>
  <sheetViews>
    <sheetView zoomScaleNormal="100" workbookViewId="0">
      <pane ySplit="4" topLeftCell="A5" activePane="bottomLeft" state="frozen"/>
      <selection pane="bottomLeft"/>
    </sheetView>
  </sheetViews>
  <sheetFormatPr defaultColWidth="8.7265625" defaultRowHeight="15" x14ac:dyDescent="0.3"/>
  <cols>
    <col min="1" max="1" width="8.7265625" style="249"/>
    <col min="2" max="2" width="18.81640625" style="249" customWidth="1"/>
    <col min="3" max="3" width="25.453125" style="249" bestFit="1" customWidth="1"/>
    <col min="4" max="4" width="9.7265625" style="249" customWidth="1"/>
    <col min="5" max="5" width="37" style="249" customWidth="1"/>
    <col min="6" max="16384" width="8.7265625" style="249"/>
  </cols>
  <sheetData>
    <row r="1" spans="1:5" s="244" customFormat="1" ht="18.600000000000001" x14ac:dyDescent="0.3">
      <c r="A1" s="243" t="s">
        <v>1820</v>
      </c>
      <c r="B1" s="243"/>
      <c r="C1" s="243"/>
      <c r="D1" s="243"/>
      <c r="E1" s="243"/>
    </row>
    <row r="3" spans="1:5" x14ac:dyDescent="0.3">
      <c r="A3" s="245"/>
      <c r="B3" s="246" t="s">
        <v>1817</v>
      </c>
      <c r="C3" s="247"/>
      <c r="D3" s="248"/>
      <c r="E3" s="248"/>
    </row>
    <row r="4" spans="1:5" x14ac:dyDescent="0.3">
      <c r="A4" s="250" t="s">
        <v>1818</v>
      </c>
      <c r="B4" s="251" t="s">
        <v>1819</v>
      </c>
      <c r="C4" s="251" t="s">
        <v>759</v>
      </c>
      <c r="D4" s="252" t="s">
        <v>1325</v>
      </c>
      <c r="E4" s="251" t="s">
        <v>1824</v>
      </c>
    </row>
    <row r="5" spans="1:5" x14ac:dyDescent="0.3">
      <c r="A5" s="253">
        <v>45111</v>
      </c>
      <c r="B5" s="254" t="s">
        <v>173</v>
      </c>
      <c r="C5" s="9" t="s">
        <v>1821</v>
      </c>
      <c r="D5" s="254" t="s">
        <v>1341</v>
      </c>
      <c r="E5" s="255" t="s">
        <v>1825</v>
      </c>
    </row>
    <row r="6" spans="1:5" x14ac:dyDescent="0.3">
      <c r="A6" s="253">
        <v>45111</v>
      </c>
      <c r="B6" s="254" t="s">
        <v>173</v>
      </c>
      <c r="C6" s="9" t="s">
        <v>136</v>
      </c>
      <c r="D6" s="254" t="s">
        <v>1341</v>
      </c>
      <c r="E6" s="255" t="s">
        <v>1825</v>
      </c>
    </row>
    <row r="7" spans="1:5" x14ac:dyDescent="0.3">
      <c r="A7" s="253">
        <v>45111</v>
      </c>
      <c r="B7" s="254" t="s">
        <v>173</v>
      </c>
      <c r="C7" s="9" t="s">
        <v>137</v>
      </c>
      <c r="D7" s="254" t="s">
        <v>1341</v>
      </c>
      <c r="E7" s="255" t="s">
        <v>1825</v>
      </c>
    </row>
    <row r="8" spans="1:5" x14ac:dyDescent="0.3">
      <c r="A8" s="253">
        <v>45111</v>
      </c>
      <c r="B8" s="254" t="s">
        <v>173</v>
      </c>
      <c r="C8" s="9" t="s">
        <v>1823</v>
      </c>
      <c r="D8" s="254" t="s">
        <v>1341</v>
      </c>
      <c r="E8" s="255" t="s">
        <v>1825</v>
      </c>
    </row>
    <row r="9" spans="1:5" x14ac:dyDescent="0.3">
      <c r="A9" s="253">
        <v>45111</v>
      </c>
      <c r="B9" s="254" t="s">
        <v>173</v>
      </c>
      <c r="C9" s="9" t="s">
        <v>472</v>
      </c>
      <c r="D9" s="254" t="s">
        <v>1341</v>
      </c>
      <c r="E9" s="255" t="s">
        <v>1825</v>
      </c>
    </row>
    <row r="10" spans="1:5" x14ac:dyDescent="0.3">
      <c r="A10" s="253">
        <v>45114</v>
      </c>
      <c r="B10" s="254" t="s">
        <v>1868</v>
      </c>
      <c r="C10" s="254" t="s">
        <v>1869</v>
      </c>
      <c r="D10" s="254" t="s">
        <v>1341</v>
      </c>
      <c r="E10" s="255" t="s">
        <v>1870</v>
      </c>
    </row>
    <row r="11" spans="1:5" x14ac:dyDescent="0.3">
      <c r="A11" s="253"/>
      <c r="B11" s="254"/>
      <c r="C11" s="254"/>
      <c r="D11" s="254"/>
      <c r="E11" s="254"/>
    </row>
    <row r="12" spans="1:5" x14ac:dyDescent="0.3">
      <c r="A12" s="253"/>
      <c r="B12" s="254"/>
      <c r="C12" s="254"/>
      <c r="D12" s="254"/>
      <c r="E12" s="255"/>
    </row>
    <row r="13" spans="1:5" x14ac:dyDescent="0.3">
      <c r="A13" s="253"/>
      <c r="B13" s="254"/>
      <c r="C13" s="254"/>
      <c r="D13" s="254"/>
      <c r="E13" s="255"/>
    </row>
    <row r="14" spans="1:5" x14ac:dyDescent="0.3">
      <c r="A14" s="253"/>
      <c r="B14" s="254"/>
      <c r="C14" s="254"/>
      <c r="D14" s="254"/>
      <c r="E14" s="255"/>
    </row>
    <row r="15" spans="1:5" x14ac:dyDescent="0.3">
      <c r="A15" s="253"/>
      <c r="B15" s="254"/>
      <c r="C15" s="254"/>
      <c r="D15" s="254"/>
      <c r="E15" s="255"/>
    </row>
    <row r="16" spans="1:5" x14ac:dyDescent="0.3">
      <c r="A16" s="253"/>
      <c r="B16" s="254"/>
      <c r="C16" s="254"/>
      <c r="D16" s="254"/>
      <c r="E16" s="255"/>
    </row>
    <row r="17" spans="1:5" x14ac:dyDescent="0.3">
      <c r="A17" s="253"/>
      <c r="B17" s="254"/>
      <c r="C17" s="254"/>
      <c r="D17" s="254"/>
      <c r="E17" s="254"/>
    </row>
    <row r="18" spans="1:5" x14ac:dyDescent="0.3">
      <c r="A18" s="253"/>
      <c r="B18" s="254"/>
      <c r="C18" s="254"/>
      <c r="D18" s="254"/>
      <c r="E18" s="255"/>
    </row>
    <row r="19" spans="1:5" x14ac:dyDescent="0.3">
      <c r="A19" s="253"/>
      <c r="B19" s="254"/>
      <c r="C19" s="254"/>
      <c r="D19" s="255"/>
      <c r="E19" s="256"/>
    </row>
    <row r="20" spans="1:5" x14ac:dyDescent="0.3">
      <c r="A20" s="253"/>
      <c r="B20" s="254"/>
      <c r="C20" s="254"/>
      <c r="D20" s="254"/>
      <c r="E20" s="255"/>
    </row>
    <row r="21" spans="1:5" x14ac:dyDescent="0.3">
      <c r="A21" s="253"/>
      <c r="B21" s="254"/>
      <c r="C21" s="254"/>
      <c r="D21" s="254"/>
      <c r="E21" s="255"/>
    </row>
    <row r="22" spans="1:5" x14ac:dyDescent="0.3">
      <c r="A22" s="253"/>
      <c r="B22" s="255"/>
      <c r="C22" s="255"/>
      <c r="D22" s="254"/>
      <c r="E22" s="255"/>
    </row>
    <row r="23" spans="1:5" x14ac:dyDescent="0.3">
      <c r="A23" s="253"/>
      <c r="B23" s="255"/>
      <c r="C23" s="254"/>
      <c r="D23" s="254"/>
      <c r="E23" s="255"/>
    </row>
    <row r="24" spans="1:5" x14ac:dyDescent="0.3">
      <c r="A24" s="253"/>
      <c r="B24" s="254"/>
      <c r="C24" s="254"/>
      <c r="D24" s="254"/>
      <c r="E24" s="255"/>
    </row>
    <row r="25" spans="1:5" x14ac:dyDescent="0.3">
      <c r="A25" s="253"/>
      <c r="B25" s="254"/>
      <c r="C25" s="254"/>
      <c r="D25" s="254"/>
      <c r="E25" s="255"/>
    </row>
    <row r="26" spans="1:5" x14ac:dyDescent="0.3">
      <c r="A26" s="253"/>
      <c r="B26" s="254"/>
      <c r="C26" s="254"/>
      <c r="D26" s="254"/>
      <c r="E26" s="255"/>
    </row>
    <row r="27" spans="1:5" x14ac:dyDescent="0.3">
      <c r="A27" s="253"/>
      <c r="B27" s="254"/>
      <c r="C27" s="254"/>
      <c r="D27" s="254"/>
      <c r="E27" s="255"/>
    </row>
    <row r="28" spans="1:5" x14ac:dyDescent="0.3">
      <c r="A28" s="253"/>
      <c r="B28" s="254"/>
      <c r="C28" s="254"/>
      <c r="D28" s="254"/>
      <c r="E28" s="255"/>
    </row>
    <row r="29" spans="1:5" x14ac:dyDescent="0.3">
      <c r="A29" s="253"/>
      <c r="B29" s="254"/>
      <c r="C29" s="254"/>
      <c r="D29" s="254"/>
      <c r="E29" s="255"/>
    </row>
    <row r="30" spans="1:5" x14ac:dyDescent="0.3">
      <c r="A30" s="253"/>
      <c r="B30" s="254"/>
      <c r="C30" s="254"/>
      <c r="D30" s="254"/>
      <c r="E30" s="255"/>
    </row>
    <row r="31" spans="1:5" x14ac:dyDescent="0.3">
      <c r="A31" s="253"/>
      <c r="B31" s="254"/>
      <c r="C31" s="254"/>
      <c r="D31" s="254"/>
      <c r="E31" s="255"/>
    </row>
    <row r="32" spans="1:5" x14ac:dyDescent="0.3">
      <c r="A32" s="253"/>
      <c r="B32" s="254"/>
      <c r="C32" s="254"/>
      <c r="D32" s="255"/>
      <c r="E32" s="255"/>
    </row>
    <row r="33" spans="1:5" x14ac:dyDescent="0.3">
      <c r="A33" s="253"/>
      <c r="B33" s="254"/>
      <c r="C33" s="254"/>
      <c r="D33" s="255"/>
      <c r="E33" s="255"/>
    </row>
    <row r="34" spans="1:5" x14ac:dyDescent="0.3">
      <c r="A34" s="253"/>
      <c r="B34" s="254"/>
      <c r="C34" s="254"/>
      <c r="D34" s="255"/>
      <c r="E34" s="255"/>
    </row>
    <row r="35" spans="1:5" x14ac:dyDescent="0.3">
      <c r="A35" s="253"/>
      <c r="B35" s="254"/>
      <c r="C35" s="254"/>
      <c r="D35" s="255"/>
      <c r="E35" s="255"/>
    </row>
    <row r="36" spans="1:5" x14ac:dyDescent="0.3">
      <c r="A36" s="253"/>
      <c r="B36" s="254"/>
      <c r="C36" s="254"/>
      <c r="D36" s="255"/>
      <c r="E36" s="255"/>
    </row>
    <row r="37" spans="1:5" x14ac:dyDescent="0.3">
      <c r="A37" s="253"/>
      <c r="B37" s="254"/>
      <c r="C37" s="254"/>
      <c r="D37" s="255"/>
      <c r="E37" s="255"/>
    </row>
    <row r="38" spans="1:5" x14ac:dyDescent="0.3">
      <c r="A38" s="253"/>
      <c r="B38" s="254"/>
      <c r="C38" s="254"/>
      <c r="D38" s="255"/>
      <c r="E38" s="255"/>
    </row>
    <row r="39" spans="1:5" x14ac:dyDescent="0.3">
      <c r="A39" s="253"/>
      <c r="B39" s="254"/>
      <c r="C39" s="254"/>
      <c r="D39" s="255"/>
      <c r="E39" s="255"/>
    </row>
    <row r="40" spans="1:5" x14ac:dyDescent="0.3">
      <c r="A40" s="253"/>
      <c r="B40" s="254"/>
      <c r="C40" s="254"/>
      <c r="D40" s="255"/>
      <c r="E40" s="255"/>
    </row>
    <row r="41" spans="1:5" x14ac:dyDescent="0.3">
      <c r="A41" s="253"/>
      <c r="B41" s="254"/>
      <c r="C41" s="254"/>
      <c r="D41" s="255"/>
      <c r="E41" s="255"/>
    </row>
    <row r="42" spans="1:5" x14ac:dyDescent="0.3">
      <c r="A42" s="253"/>
      <c r="B42" s="254"/>
      <c r="C42" s="254"/>
      <c r="D42" s="255"/>
      <c r="E42" s="255"/>
    </row>
    <row r="43" spans="1:5" x14ac:dyDescent="0.3">
      <c r="A43" s="253"/>
      <c r="B43" s="254"/>
      <c r="C43" s="254"/>
      <c r="D43" s="255"/>
      <c r="E43" s="255"/>
    </row>
    <row r="44" spans="1:5" x14ac:dyDescent="0.3">
      <c r="A44" s="253"/>
      <c r="B44" s="254"/>
      <c r="C44" s="254"/>
      <c r="D44" s="255"/>
      <c r="E44" s="255"/>
    </row>
    <row r="45" spans="1:5" x14ac:dyDescent="0.3">
      <c r="A45" s="253"/>
      <c r="B45" s="254"/>
      <c r="C45" s="254"/>
      <c r="D45" s="255"/>
      <c r="E45" s="255"/>
    </row>
    <row r="46" spans="1:5" x14ac:dyDescent="0.3">
      <c r="A46" s="253"/>
      <c r="B46" s="254"/>
      <c r="C46" s="254"/>
      <c r="D46" s="255"/>
      <c r="E46" s="255"/>
    </row>
    <row r="47" spans="1:5" x14ac:dyDescent="0.3">
      <c r="A47" s="253"/>
      <c r="B47" s="254"/>
      <c r="C47" s="254"/>
      <c r="D47" s="255"/>
      <c r="E47" s="255"/>
    </row>
    <row r="48" spans="1:5" x14ac:dyDescent="0.3">
      <c r="A48" s="253"/>
      <c r="B48" s="254"/>
      <c r="C48" s="254"/>
      <c r="D48" s="255"/>
      <c r="E48" s="255"/>
    </row>
    <row r="49" spans="1:5" x14ac:dyDescent="0.3">
      <c r="A49" s="253"/>
      <c r="B49" s="254"/>
      <c r="C49" s="254"/>
      <c r="D49" s="255"/>
      <c r="E49" s="255"/>
    </row>
    <row r="50" spans="1:5" x14ac:dyDescent="0.3">
      <c r="A50" s="253"/>
      <c r="B50" s="254"/>
      <c r="C50" s="254"/>
      <c r="D50" s="255"/>
      <c r="E50" s="255"/>
    </row>
    <row r="51" spans="1:5" x14ac:dyDescent="0.3">
      <c r="A51" s="253"/>
      <c r="B51" s="254"/>
      <c r="C51" s="254"/>
      <c r="D51" s="255"/>
      <c r="E51" s="255"/>
    </row>
    <row r="52" spans="1:5" x14ac:dyDescent="0.3">
      <c r="A52" s="253"/>
      <c r="B52" s="254"/>
      <c r="C52" s="254"/>
      <c r="D52" s="255"/>
      <c r="E52" s="255"/>
    </row>
    <row r="53" spans="1:5" x14ac:dyDescent="0.3">
      <c r="A53" s="253"/>
      <c r="B53" s="254"/>
      <c r="C53" s="254"/>
      <c r="D53" s="255"/>
      <c r="E53" s="255"/>
    </row>
    <row r="54" spans="1:5" x14ac:dyDescent="0.3">
      <c r="A54" s="253"/>
      <c r="B54" s="254"/>
      <c r="C54" s="254"/>
      <c r="D54" s="255"/>
      <c r="E54" s="255"/>
    </row>
    <row r="55" spans="1:5" x14ac:dyDescent="0.3">
      <c r="A55" s="253"/>
      <c r="B55" s="254"/>
      <c r="C55" s="254"/>
      <c r="D55" s="255"/>
      <c r="E55" s="255"/>
    </row>
    <row r="56" spans="1:5" x14ac:dyDescent="0.3">
      <c r="A56" s="253"/>
      <c r="B56" s="254"/>
      <c r="C56" s="254"/>
      <c r="D56" s="255"/>
      <c r="E56" s="255"/>
    </row>
    <row r="57" spans="1:5" x14ac:dyDescent="0.3">
      <c r="A57" s="253"/>
      <c r="B57" s="254"/>
      <c r="C57" s="254"/>
      <c r="D57" s="255"/>
      <c r="E57" s="255"/>
    </row>
    <row r="58" spans="1:5" x14ac:dyDescent="0.3">
      <c r="A58" s="253"/>
      <c r="B58" s="254"/>
      <c r="C58" s="254"/>
      <c r="D58" s="255"/>
      <c r="E58" s="255"/>
    </row>
    <row r="59" spans="1:5" x14ac:dyDescent="0.3">
      <c r="A59" s="253"/>
      <c r="B59" s="257"/>
      <c r="C59" s="257"/>
      <c r="D59" s="255"/>
      <c r="E59" s="255"/>
    </row>
    <row r="60" spans="1:5" x14ac:dyDescent="0.3">
      <c r="A60" s="253"/>
      <c r="B60" s="257"/>
      <c r="C60" s="257"/>
      <c r="D60" s="255"/>
      <c r="E60" s="255"/>
    </row>
    <row r="61" spans="1:5" x14ac:dyDescent="0.3">
      <c r="A61" s="253"/>
      <c r="B61" s="257"/>
      <c r="C61" s="257"/>
      <c r="D61" s="255"/>
      <c r="E61" s="255"/>
    </row>
    <row r="62" spans="1:5" x14ac:dyDescent="0.3">
      <c r="A62" s="253"/>
      <c r="B62" s="257"/>
      <c r="C62" s="257"/>
      <c r="D62" s="255"/>
      <c r="E62" s="255"/>
    </row>
    <row r="63" spans="1:5" x14ac:dyDescent="0.3">
      <c r="A63" s="253"/>
      <c r="B63" s="257"/>
      <c r="C63" s="257"/>
      <c r="D63" s="255"/>
      <c r="E63" s="255"/>
    </row>
    <row r="64" spans="1:5" x14ac:dyDescent="0.3">
      <c r="A64" s="253"/>
      <c r="B64" s="257"/>
      <c r="C64" s="257"/>
      <c r="D64" s="255"/>
      <c r="E64" s="255"/>
    </row>
    <row r="65" spans="1:5" x14ac:dyDescent="0.3">
      <c r="A65" s="253"/>
      <c r="B65" s="257"/>
      <c r="C65" s="257"/>
      <c r="D65" s="255"/>
      <c r="E65" s="255"/>
    </row>
    <row r="66" spans="1:5" x14ac:dyDescent="0.3">
      <c r="A66" s="253"/>
      <c r="B66" s="257"/>
      <c r="C66" s="257"/>
      <c r="D66" s="255"/>
      <c r="E66" s="255"/>
    </row>
    <row r="67" spans="1:5" x14ac:dyDescent="0.3">
      <c r="A67" s="253"/>
      <c r="B67" s="257"/>
      <c r="C67" s="257"/>
      <c r="D67" s="255"/>
      <c r="E67" s="255"/>
    </row>
    <row r="68" spans="1:5" x14ac:dyDescent="0.3">
      <c r="A68" s="253"/>
      <c r="B68" s="257"/>
      <c r="C68" s="257"/>
      <c r="D68" s="255"/>
      <c r="E68" s="255"/>
    </row>
    <row r="69" spans="1:5" x14ac:dyDescent="0.3">
      <c r="A69" s="253"/>
      <c r="B69" s="257"/>
      <c r="C69" s="257"/>
      <c r="D69" s="255"/>
      <c r="E69" s="255"/>
    </row>
    <row r="70" spans="1:5" x14ac:dyDescent="0.3">
      <c r="A70" s="253"/>
      <c r="B70" s="257"/>
      <c r="C70" s="257"/>
      <c r="D70" s="255"/>
      <c r="E70" s="255"/>
    </row>
    <row r="71" spans="1:5" x14ac:dyDescent="0.3">
      <c r="A71" s="253"/>
      <c r="B71" s="257"/>
      <c r="C71" s="257"/>
      <c r="D71" s="255"/>
      <c r="E71" s="255"/>
    </row>
    <row r="72" spans="1:5" x14ac:dyDescent="0.3">
      <c r="A72" s="253"/>
      <c r="B72" s="257"/>
      <c r="C72" s="257"/>
      <c r="D72" s="255"/>
      <c r="E72" s="255"/>
    </row>
    <row r="73" spans="1:5" x14ac:dyDescent="0.3">
      <c r="A73" s="253"/>
      <c r="B73" s="257"/>
      <c r="C73" s="257"/>
      <c r="D73" s="255"/>
      <c r="E73" s="255"/>
    </row>
    <row r="74" spans="1:5" x14ac:dyDescent="0.3">
      <c r="A74" s="253"/>
      <c r="B74" s="257"/>
      <c r="C74" s="257"/>
      <c r="D74" s="255"/>
      <c r="E74" s="255"/>
    </row>
    <row r="75" spans="1:5" x14ac:dyDescent="0.3">
      <c r="A75" s="253"/>
      <c r="B75" s="257"/>
      <c r="C75" s="257"/>
      <c r="D75" s="255"/>
      <c r="E75" s="255"/>
    </row>
    <row r="76" spans="1:5" x14ac:dyDescent="0.3">
      <c r="A76" s="253"/>
      <c r="B76" s="257"/>
      <c r="C76" s="257"/>
      <c r="D76" s="255"/>
      <c r="E76" s="255"/>
    </row>
    <row r="77" spans="1:5" x14ac:dyDescent="0.3">
      <c r="A77" s="253"/>
      <c r="B77" s="257"/>
      <c r="C77" s="257"/>
      <c r="D77" s="255"/>
      <c r="E77" s="255"/>
    </row>
    <row r="78" spans="1:5" x14ac:dyDescent="0.3">
      <c r="A78" s="253"/>
      <c r="B78" s="257"/>
      <c r="C78" s="257"/>
      <c r="D78" s="255"/>
      <c r="E78" s="255"/>
    </row>
    <row r="79" spans="1:5" x14ac:dyDescent="0.3">
      <c r="A79" s="253"/>
      <c r="B79" s="257"/>
      <c r="C79" s="257"/>
      <c r="D79" s="255"/>
      <c r="E79" s="255"/>
    </row>
    <row r="80" spans="1:5" x14ac:dyDescent="0.3">
      <c r="A80" s="253"/>
      <c r="B80" s="257"/>
      <c r="C80" s="257"/>
      <c r="D80" s="255"/>
      <c r="E80" s="255"/>
    </row>
    <row r="81" spans="1:5" x14ac:dyDescent="0.3">
      <c r="A81" s="253"/>
      <c r="B81" s="257"/>
      <c r="C81" s="257"/>
      <c r="D81" s="255"/>
      <c r="E81" s="255"/>
    </row>
    <row r="82" spans="1:5" x14ac:dyDescent="0.3">
      <c r="A82" s="253"/>
      <c r="B82" s="257"/>
      <c r="C82" s="257"/>
      <c r="D82" s="255"/>
      <c r="E82" s="255"/>
    </row>
    <row r="83" spans="1:5" x14ac:dyDescent="0.3">
      <c r="A83" s="253"/>
      <c r="B83" s="257"/>
      <c r="C83" s="257"/>
      <c r="D83" s="255"/>
      <c r="E83" s="255"/>
    </row>
    <row r="84" spans="1:5" x14ac:dyDescent="0.3">
      <c r="A84" s="253"/>
      <c r="B84" s="257"/>
      <c r="C84" s="257"/>
      <c r="D84" s="255"/>
      <c r="E84" s="255"/>
    </row>
    <row r="85" spans="1:5" x14ac:dyDescent="0.3">
      <c r="A85" s="253"/>
      <c r="B85" s="257"/>
      <c r="C85" s="257"/>
      <c r="D85" s="255"/>
      <c r="E85" s="255"/>
    </row>
    <row r="86" spans="1:5" x14ac:dyDescent="0.3">
      <c r="A86" s="253"/>
      <c r="B86" s="257"/>
      <c r="C86" s="257"/>
      <c r="D86" s="255"/>
      <c r="E86" s="255"/>
    </row>
    <row r="87" spans="1:5" x14ac:dyDescent="0.3">
      <c r="A87" s="253"/>
      <c r="B87" s="257"/>
      <c r="C87" s="257"/>
      <c r="D87" s="255"/>
      <c r="E87" s="255"/>
    </row>
    <row r="88" spans="1:5" x14ac:dyDescent="0.3">
      <c r="A88" s="253"/>
      <c r="B88" s="257"/>
      <c r="C88" s="257"/>
      <c r="D88" s="255"/>
      <c r="E88" s="255"/>
    </row>
    <row r="89" spans="1:5" x14ac:dyDescent="0.3">
      <c r="A89" s="253"/>
      <c r="B89" s="257"/>
      <c r="C89" s="257"/>
      <c r="D89" s="255"/>
      <c r="E89" s="255"/>
    </row>
    <row r="90" spans="1:5" x14ac:dyDescent="0.3">
      <c r="A90" s="253"/>
      <c r="B90" s="257"/>
      <c r="C90" s="257"/>
      <c r="D90" s="255"/>
      <c r="E90" s="255"/>
    </row>
    <row r="91" spans="1:5" x14ac:dyDescent="0.3">
      <c r="A91" s="253"/>
      <c r="B91" s="257"/>
      <c r="C91" s="257"/>
      <c r="D91" s="255"/>
      <c r="E91" s="255"/>
    </row>
    <row r="92" spans="1:5" x14ac:dyDescent="0.3">
      <c r="A92" s="253"/>
      <c r="B92" s="257"/>
      <c r="C92" s="257"/>
      <c r="D92" s="255"/>
      <c r="E92" s="255"/>
    </row>
    <row r="93" spans="1:5" x14ac:dyDescent="0.3">
      <c r="A93" s="253"/>
      <c r="B93" s="257"/>
      <c r="C93" s="254"/>
      <c r="D93" s="255"/>
      <c r="E93" s="255"/>
    </row>
    <row r="94" spans="1:5" x14ac:dyDescent="0.3">
      <c r="A94" s="253"/>
      <c r="B94" s="257"/>
      <c r="C94" s="257"/>
      <c r="D94" s="255"/>
      <c r="E94" s="255"/>
    </row>
    <row r="95" spans="1:5" x14ac:dyDescent="0.3">
      <c r="A95" s="253"/>
      <c r="B95" s="257"/>
      <c r="C95" s="257"/>
      <c r="D95" s="255"/>
      <c r="E95" s="255"/>
    </row>
    <row r="96" spans="1:5" x14ac:dyDescent="0.3">
      <c r="A96" s="253"/>
      <c r="B96" s="257"/>
      <c r="C96" s="257"/>
      <c r="D96" s="255"/>
      <c r="E96" s="255"/>
    </row>
    <row r="97" spans="1:5" x14ac:dyDescent="0.3">
      <c r="A97" s="253"/>
      <c r="B97" s="257"/>
      <c r="C97" s="257"/>
      <c r="D97" s="255"/>
      <c r="E97" s="255"/>
    </row>
    <row r="98" spans="1:5" x14ac:dyDescent="0.3">
      <c r="A98" s="253"/>
      <c r="B98" s="257"/>
      <c r="C98" s="257"/>
      <c r="D98" s="255"/>
      <c r="E98" s="255"/>
    </row>
    <row r="99" spans="1:5" x14ac:dyDescent="0.3">
      <c r="A99" s="253"/>
      <c r="B99" s="257"/>
      <c r="C99" s="257"/>
      <c r="D99" s="255"/>
      <c r="E99" s="255"/>
    </row>
    <row r="100" spans="1:5" x14ac:dyDescent="0.3">
      <c r="A100" s="253"/>
      <c r="B100" s="257"/>
      <c r="C100" s="257"/>
      <c r="D100" s="255"/>
      <c r="E100" s="255"/>
    </row>
    <row r="101" spans="1:5" x14ac:dyDescent="0.3">
      <c r="A101" s="253"/>
      <c r="B101" s="257"/>
      <c r="C101" s="257"/>
      <c r="D101" s="255"/>
      <c r="E101" s="255"/>
    </row>
    <row r="102" spans="1:5" x14ac:dyDescent="0.3">
      <c r="A102" s="253"/>
      <c r="B102" s="257"/>
      <c r="C102" s="257"/>
      <c r="D102" s="255"/>
      <c r="E102" s="255"/>
    </row>
    <row r="103" spans="1:5" x14ac:dyDescent="0.3">
      <c r="A103" s="253"/>
      <c r="B103" s="257"/>
      <c r="C103" s="257"/>
      <c r="D103" s="255"/>
      <c r="E103" s="255"/>
    </row>
    <row r="104" spans="1:5" x14ac:dyDescent="0.3">
      <c r="A104" s="253"/>
      <c r="B104" s="257"/>
      <c r="C104" s="257"/>
      <c r="D104" s="255"/>
      <c r="E104" s="255"/>
    </row>
    <row r="105" spans="1:5" x14ac:dyDescent="0.3">
      <c r="A105" s="253"/>
      <c r="B105" s="257"/>
      <c r="C105" s="257"/>
      <c r="D105" s="255"/>
      <c r="E105" s="255"/>
    </row>
    <row r="106" spans="1:5" x14ac:dyDescent="0.3">
      <c r="A106" s="253"/>
      <c r="B106" s="257"/>
      <c r="C106" s="257"/>
      <c r="D106" s="255"/>
      <c r="E106" s="255"/>
    </row>
    <row r="107" spans="1:5" x14ac:dyDescent="0.3">
      <c r="A107" s="253"/>
      <c r="B107" s="257"/>
      <c r="C107" s="257"/>
      <c r="D107" s="255"/>
      <c r="E107" s="255"/>
    </row>
    <row r="108" spans="1:5" x14ac:dyDescent="0.3">
      <c r="A108" s="253"/>
      <c r="B108" s="257"/>
      <c r="C108" s="257"/>
      <c r="D108" s="255"/>
      <c r="E108" s="255"/>
    </row>
    <row r="109" spans="1:5" x14ac:dyDescent="0.3">
      <c r="A109" s="253"/>
      <c r="B109" s="257"/>
      <c r="C109" s="257"/>
      <c r="D109" s="255"/>
      <c r="E109" s="255"/>
    </row>
    <row r="110" spans="1:5" x14ac:dyDescent="0.3">
      <c r="A110" s="253"/>
      <c r="B110" s="257"/>
      <c r="C110" s="257"/>
      <c r="D110" s="255"/>
      <c r="E110" s="255"/>
    </row>
    <row r="111" spans="1:5" x14ac:dyDescent="0.3">
      <c r="A111" s="253"/>
      <c r="B111" s="257"/>
      <c r="C111" s="257"/>
      <c r="D111" s="255"/>
      <c r="E111" s="255"/>
    </row>
    <row r="112" spans="1:5" x14ac:dyDescent="0.3">
      <c r="A112" s="253"/>
      <c r="B112" s="257"/>
      <c r="C112" s="257"/>
      <c r="D112" s="255"/>
      <c r="E112" s="255"/>
    </row>
    <row r="113" spans="1:5" x14ac:dyDescent="0.3">
      <c r="A113" s="253"/>
      <c r="B113" s="257"/>
      <c r="C113" s="257"/>
      <c r="D113" s="255"/>
      <c r="E113" s="255"/>
    </row>
    <row r="114" spans="1:5" x14ac:dyDescent="0.3">
      <c r="A114" s="253"/>
      <c r="B114" s="257"/>
      <c r="C114" s="257"/>
      <c r="D114" s="255"/>
      <c r="E114" s="255"/>
    </row>
    <row r="115" spans="1:5" x14ac:dyDescent="0.3">
      <c r="A115" s="253"/>
      <c r="B115" s="257"/>
      <c r="C115" s="257"/>
      <c r="D115" s="255"/>
      <c r="E115" s="255"/>
    </row>
    <row r="116" spans="1:5" x14ac:dyDescent="0.3">
      <c r="A116" s="253"/>
      <c r="B116" s="257"/>
      <c r="C116" s="257"/>
      <c r="D116" s="255"/>
      <c r="E116" s="255"/>
    </row>
    <row r="117" spans="1:5" x14ac:dyDescent="0.3">
      <c r="A117" s="253"/>
      <c r="B117" s="257"/>
      <c r="C117" s="257"/>
      <c r="D117" s="255"/>
      <c r="E117" s="255"/>
    </row>
    <row r="118" spans="1:5" x14ac:dyDescent="0.3">
      <c r="A118" s="253"/>
      <c r="B118" s="257"/>
      <c r="C118" s="257"/>
      <c r="D118" s="255"/>
      <c r="E118" s="255"/>
    </row>
    <row r="119" spans="1:5" x14ac:dyDescent="0.3">
      <c r="A119" s="253"/>
      <c r="B119" s="257"/>
      <c r="C119" s="257"/>
      <c r="D119" s="255"/>
      <c r="E119" s="255"/>
    </row>
    <row r="120" spans="1:5" x14ac:dyDescent="0.3">
      <c r="A120" s="253"/>
      <c r="B120" s="257"/>
      <c r="C120" s="257"/>
      <c r="D120" s="255"/>
      <c r="E120" s="255"/>
    </row>
    <row r="121" spans="1:5" x14ac:dyDescent="0.3">
      <c r="A121" s="253"/>
      <c r="B121" s="257"/>
      <c r="C121" s="257"/>
      <c r="D121" s="255"/>
      <c r="E121" s="255"/>
    </row>
    <row r="122" spans="1:5" x14ac:dyDescent="0.3">
      <c r="A122" s="253"/>
      <c r="B122" s="257"/>
      <c r="C122" s="257"/>
      <c r="D122" s="255"/>
      <c r="E122" s="255"/>
    </row>
    <row r="123" spans="1:5" x14ac:dyDescent="0.3">
      <c r="A123" s="253"/>
      <c r="B123" s="257"/>
      <c r="C123" s="257"/>
      <c r="D123" s="255"/>
      <c r="E123" s="255"/>
    </row>
    <row r="124" spans="1:5" x14ac:dyDescent="0.3">
      <c r="A124" s="253"/>
      <c r="B124" s="257"/>
      <c r="C124" s="257"/>
      <c r="D124" s="255"/>
      <c r="E124" s="255"/>
    </row>
    <row r="125" spans="1:5" x14ac:dyDescent="0.3">
      <c r="A125" s="253"/>
      <c r="B125" s="257"/>
      <c r="C125" s="257"/>
      <c r="D125" s="255"/>
      <c r="E125" s="255"/>
    </row>
    <row r="126" spans="1:5" x14ac:dyDescent="0.3">
      <c r="A126" s="253"/>
      <c r="B126" s="257"/>
      <c r="C126" s="257"/>
      <c r="D126" s="255"/>
      <c r="E126" s="255"/>
    </row>
    <row r="127" spans="1:5" x14ac:dyDescent="0.3">
      <c r="A127" s="253"/>
      <c r="B127" s="257"/>
      <c r="C127" s="257"/>
      <c r="D127" s="255"/>
      <c r="E127" s="255"/>
    </row>
    <row r="128" spans="1:5" x14ac:dyDescent="0.3">
      <c r="A128" s="253"/>
      <c r="B128" s="257"/>
      <c r="C128" s="257"/>
      <c r="D128" s="255"/>
      <c r="E128" s="255"/>
    </row>
    <row r="129" spans="1:5" x14ac:dyDescent="0.3">
      <c r="A129" s="253"/>
      <c r="B129" s="257"/>
      <c r="C129" s="257"/>
      <c r="D129" s="255"/>
      <c r="E129" s="255"/>
    </row>
    <row r="130" spans="1:5" x14ac:dyDescent="0.3">
      <c r="A130" s="253"/>
      <c r="B130" s="257"/>
      <c r="C130" s="257"/>
      <c r="D130" s="255"/>
      <c r="E130" s="255"/>
    </row>
    <row r="131" spans="1:5" x14ac:dyDescent="0.3">
      <c r="A131" s="253"/>
      <c r="B131" s="257"/>
      <c r="C131" s="257"/>
      <c r="D131" s="255"/>
      <c r="E131" s="255"/>
    </row>
    <row r="132" spans="1:5" x14ac:dyDescent="0.3">
      <c r="A132" s="253"/>
      <c r="B132" s="257"/>
      <c r="C132" s="257"/>
      <c r="D132" s="255"/>
      <c r="E132" s="255"/>
    </row>
    <row r="133" spans="1:5" x14ac:dyDescent="0.3">
      <c r="A133" s="253"/>
      <c r="B133" s="257"/>
      <c r="C133" s="257"/>
      <c r="D133" s="255"/>
      <c r="E133" s="255"/>
    </row>
    <row r="134" spans="1:5" x14ac:dyDescent="0.3">
      <c r="A134" s="253"/>
      <c r="B134" s="257"/>
      <c r="C134" s="257"/>
      <c r="D134" s="255"/>
      <c r="E134" s="255"/>
    </row>
    <row r="135" spans="1:5" x14ac:dyDescent="0.3">
      <c r="A135" s="253"/>
      <c r="B135" s="257"/>
      <c r="C135" s="257"/>
      <c r="D135" s="255"/>
      <c r="E135" s="255"/>
    </row>
    <row r="136" spans="1:5" x14ac:dyDescent="0.3">
      <c r="A136" s="253"/>
      <c r="B136" s="257"/>
      <c r="C136" s="257"/>
      <c r="D136" s="255"/>
      <c r="E136" s="255"/>
    </row>
    <row r="137" spans="1:5" x14ac:dyDescent="0.3">
      <c r="A137" s="253"/>
      <c r="B137" s="257"/>
      <c r="C137" s="257"/>
      <c r="D137" s="255"/>
      <c r="E137" s="255"/>
    </row>
    <row r="138" spans="1:5" x14ac:dyDescent="0.3">
      <c r="A138" s="253"/>
      <c r="B138" s="257"/>
      <c r="C138" s="257"/>
      <c r="D138" s="255"/>
      <c r="E138" s="255"/>
    </row>
    <row r="139" spans="1:5" x14ac:dyDescent="0.3">
      <c r="A139" s="253"/>
      <c r="B139" s="257"/>
      <c r="C139" s="257"/>
      <c r="D139" s="255"/>
      <c r="E139" s="255"/>
    </row>
    <row r="140" spans="1:5" x14ac:dyDescent="0.3">
      <c r="A140" s="253"/>
      <c r="B140" s="257"/>
      <c r="C140" s="257"/>
      <c r="D140" s="255"/>
      <c r="E140" s="255"/>
    </row>
    <row r="141" spans="1:5" x14ac:dyDescent="0.3">
      <c r="A141" s="253"/>
      <c r="B141" s="257"/>
      <c r="C141" s="257"/>
      <c r="D141" s="255"/>
      <c r="E141" s="255"/>
    </row>
    <row r="142" spans="1:5" x14ac:dyDescent="0.3">
      <c r="A142" s="253"/>
      <c r="B142" s="257"/>
      <c r="C142" s="257"/>
      <c r="D142" s="255"/>
      <c r="E142" s="255"/>
    </row>
    <row r="143" spans="1:5" x14ac:dyDescent="0.3">
      <c r="A143" s="253"/>
      <c r="B143" s="257"/>
      <c r="C143" s="257"/>
      <c r="D143" s="255"/>
      <c r="E143" s="255"/>
    </row>
    <row r="144" spans="1:5" x14ac:dyDescent="0.3">
      <c r="A144" s="253"/>
      <c r="B144" s="257"/>
      <c r="C144" s="257"/>
      <c r="D144" s="255"/>
      <c r="E144" s="255"/>
    </row>
    <row r="145" spans="1:5" x14ac:dyDescent="0.3">
      <c r="A145" s="253"/>
      <c r="B145" s="257"/>
      <c r="C145" s="257"/>
      <c r="D145" s="255"/>
      <c r="E145" s="255"/>
    </row>
    <row r="146" spans="1:5" x14ac:dyDescent="0.3">
      <c r="A146" s="253"/>
      <c r="B146" s="257"/>
      <c r="C146" s="257"/>
      <c r="D146" s="255"/>
      <c r="E146" s="255"/>
    </row>
    <row r="147" spans="1:5" x14ac:dyDescent="0.3">
      <c r="A147" s="253"/>
      <c r="B147" s="257"/>
      <c r="C147" s="257"/>
      <c r="D147" s="255"/>
      <c r="E147" s="255"/>
    </row>
    <row r="148" spans="1:5" x14ac:dyDescent="0.3">
      <c r="A148" s="253"/>
      <c r="B148" s="257"/>
      <c r="C148" s="257"/>
      <c r="D148" s="255"/>
      <c r="E148" s="255"/>
    </row>
    <row r="149" spans="1:5" x14ac:dyDescent="0.3">
      <c r="A149" s="253"/>
      <c r="B149" s="257"/>
      <c r="C149" s="257"/>
      <c r="D149" s="254"/>
      <c r="E149" s="255"/>
    </row>
    <row r="150" spans="1:5" x14ac:dyDescent="0.3">
      <c r="A150" s="253"/>
      <c r="B150" s="257"/>
      <c r="C150" s="257"/>
      <c r="D150" s="255"/>
      <c r="E150" s="255"/>
    </row>
    <row r="151" spans="1:5" x14ac:dyDescent="0.3">
      <c r="A151" s="253"/>
      <c r="B151" s="257"/>
      <c r="C151" s="257"/>
      <c r="D151" s="255"/>
      <c r="E151" s="255"/>
    </row>
    <row r="152" spans="1:5" x14ac:dyDescent="0.3">
      <c r="A152" s="253"/>
      <c r="B152" s="257"/>
      <c r="C152" s="257"/>
      <c r="D152" s="255"/>
      <c r="E152" s="255"/>
    </row>
    <row r="153" spans="1:5" x14ac:dyDescent="0.3">
      <c r="A153" s="253"/>
      <c r="B153" s="257"/>
      <c r="C153" s="257"/>
      <c r="D153" s="255"/>
      <c r="E153" s="255"/>
    </row>
    <row r="154" spans="1:5" x14ac:dyDescent="0.3">
      <c r="A154" s="253"/>
      <c r="B154" s="257"/>
      <c r="C154" s="257"/>
      <c r="D154" s="255"/>
      <c r="E154" s="255"/>
    </row>
    <row r="155" spans="1:5" x14ac:dyDescent="0.3">
      <c r="A155" s="253"/>
      <c r="B155" s="257"/>
      <c r="C155" s="257"/>
      <c r="D155" s="255"/>
      <c r="E155" s="255"/>
    </row>
    <row r="156" spans="1:5" x14ac:dyDescent="0.3">
      <c r="A156" s="253"/>
      <c r="B156" s="257"/>
      <c r="C156" s="257"/>
      <c r="D156" s="255"/>
      <c r="E156" s="255"/>
    </row>
    <row r="157" spans="1:5" x14ac:dyDescent="0.3">
      <c r="A157" s="253"/>
      <c r="B157" s="257"/>
      <c r="C157" s="257"/>
      <c r="D157" s="255"/>
      <c r="E157" s="255"/>
    </row>
  </sheetData>
  <autoFilter ref="A4:E40" xr:uid="{00000000-0009-0000-0000-000003000000}"/>
  <phoneticPr fontId="13"/>
  <pageMargins left="0.7" right="0.7" top="0.75" bottom="0.75" header="0.3" footer="0.3"/>
  <pageSetup paperSize="9" orientation="portrait" r:id="rId1"/>
  <headerFooter>
    <oddFooter>&amp;R&amp;A -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F41"/>
  <sheetViews>
    <sheetView showGridLines="0" zoomScaleNormal="100" zoomScaleSheetLayoutView="100" workbookViewId="0">
      <pane ySplit="6" topLeftCell="A19" activePane="bottomLeft" state="frozen"/>
      <selection sqref="A1:T4"/>
      <selection pane="bottomLeft" sqref="A1:K4"/>
    </sheetView>
  </sheetViews>
  <sheetFormatPr defaultColWidth="2.6328125" defaultRowHeight="15" customHeight="1" x14ac:dyDescent="0.3"/>
  <cols>
    <col min="1" max="1" width="4.6328125" style="1" customWidth="1"/>
    <col min="2" max="16384" width="2.6328125" style="1"/>
  </cols>
  <sheetData>
    <row r="1" spans="1:58" s="21" customFormat="1" ht="15" customHeight="1" x14ac:dyDescent="0.3">
      <c r="A1" s="423" t="s">
        <v>98</v>
      </c>
      <c r="B1" s="424"/>
      <c r="C1" s="424"/>
      <c r="D1" s="424"/>
      <c r="E1" s="424"/>
      <c r="F1" s="424"/>
      <c r="G1" s="424"/>
      <c r="H1" s="424"/>
      <c r="I1" s="424"/>
      <c r="J1" s="424"/>
      <c r="K1" s="425"/>
      <c r="L1" s="414" t="s">
        <v>96</v>
      </c>
      <c r="M1" s="415"/>
      <c r="N1" s="415"/>
      <c r="O1" s="415"/>
      <c r="P1" s="415"/>
      <c r="Q1" s="415"/>
      <c r="R1" s="415"/>
      <c r="S1" s="415"/>
      <c r="T1" s="415"/>
      <c r="U1" s="415"/>
      <c r="V1" s="416"/>
      <c r="W1" s="414" t="s">
        <v>97</v>
      </c>
      <c r="X1" s="415"/>
      <c r="Y1" s="415"/>
      <c r="Z1" s="415"/>
      <c r="AA1" s="415"/>
      <c r="AB1" s="415"/>
      <c r="AC1" s="416"/>
      <c r="AD1" s="414" t="s">
        <v>101</v>
      </c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5"/>
      <c r="AP1" s="415"/>
      <c r="AQ1" s="416"/>
      <c r="AR1" s="64" t="s">
        <v>1</v>
      </c>
      <c r="AS1" s="65"/>
      <c r="AT1" s="65"/>
      <c r="AU1" s="65"/>
      <c r="AV1" s="66"/>
      <c r="AW1" s="64" t="s">
        <v>2</v>
      </c>
      <c r="AX1" s="65"/>
      <c r="AY1" s="65"/>
      <c r="AZ1" s="65"/>
      <c r="BA1" s="65"/>
      <c r="BB1" s="66"/>
      <c r="BC1" s="64" t="s">
        <v>3</v>
      </c>
      <c r="BD1" s="65"/>
      <c r="BE1" s="65"/>
      <c r="BF1" s="66"/>
    </row>
    <row r="2" spans="1:58" s="21" customFormat="1" ht="15" customHeight="1" x14ac:dyDescent="0.3">
      <c r="A2" s="426"/>
      <c r="B2" s="427"/>
      <c r="C2" s="427"/>
      <c r="D2" s="427"/>
      <c r="E2" s="427"/>
      <c r="F2" s="427"/>
      <c r="G2" s="427"/>
      <c r="H2" s="427"/>
      <c r="I2" s="427"/>
      <c r="J2" s="427"/>
      <c r="K2" s="428"/>
      <c r="L2" s="432" t="s">
        <v>95</v>
      </c>
      <c r="M2" s="433"/>
      <c r="N2" s="433"/>
      <c r="O2" s="433"/>
      <c r="P2" s="433"/>
      <c r="Q2" s="433"/>
      <c r="R2" s="433"/>
      <c r="S2" s="433"/>
      <c r="T2" s="433"/>
      <c r="U2" s="433"/>
      <c r="V2" s="434"/>
      <c r="W2" s="432"/>
      <c r="X2" s="433"/>
      <c r="Y2" s="433"/>
      <c r="Z2" s="433"/>
      <c r="AA2" s="433"/>
      <c r="AB2" s="433"/>
      <c r="AC2" s="434"/>
      <c r="AD2" s="450" t="str">
        <f ca="1">RIGHT(CELL("filename",A2),LEN(CELL("filename",A2))-FIND("]",CELL("filename",A2)))</f>
        <v>マスタ概要</v>
      </c>
      <c r="AE2" s="451"/>
      <c r="AF2" s="451"/>
      <c r="AG2" s="451"/>
      <c r="AH2" s="451"/>
      <c r="AI2" s="451"/>
      <c r="AJ2" s="451"/>
      <c r="AK2" s="451"/>
      <c r="AL2" s="451"/>
      <c r="AM2" s="451"/>
      <c r="AN2" s="451"/>
      <c r="AO2" s="451"/>
      <c r="AP2" s="451"/>
      <c r="AQ2" s="452"/>
      <c r="AR2" s="417"/>
      <c r="AS2" s="418"/>
      <c r="AT2" s="418"/>
      <c r="AU2" s="418"/>
      <c r="AV2" s="419"/>
      <c r="AW2" s="67"/>
      <c r="AX2" s="68"/>
      <c r="AY2" s="68"/>
      <c r="AZ2" s="68"/>
      <c r="BA2" s="68"/>
      <c r="BB2" s="69"/>
      <c r="BC2" s="70" t="s">
        <v>15</v>
      </c>
      <c r="BD2" s="71"/>
      <c r="BE2" s="71"/>
      <c r="BF2" s="72"/>
    </row>
    <row r="3" spans="1:58" s="21" customFormat="1" ht="15" customHeight="1" x14ac:dyDescent="0.3">
      <c r="A3" s="426"/>
      <c r="B3" s="427"/>
      <c r="C3" s="427"/>
      <c r="D3" s="427"/>
      <c r="E3" s="427"/>
      <c r="F3" s="427"/>
      <c r="G3" s="427"/>
      <c r="H3" s="427"/>
      <c r="I3" s="427"/>
      <c r="J3" s="427"/>
      <c r="K3" s="428"/>
      <c r="L3" s="435"/>
      <c r="M3" s="436"/>
      <c r="N3" s="436"/>
      <c r="O3" s="436"/>
      <c r="P3" s="436"/>
      <c r="Q3" s="436"/>
      <c r="R3" s="436"/>
      <c r="S3" s="436"/>
      <c r="T3" s="436"/>
      <c r="U3" s="436"/>
      <c r="V3" s="437"/>
      <c r="W3" s="435"/>
      <c r="X3" s="436"/>
      <c r="Y3" s="436"/>
      <c r="Z3" s="436"/>
      <c r="AA3" s="436"/>
      <c r="AB3" s="436"/>
      <c r="AC3" s="437"/>
      <c r="AD3" s="453"/>
      <c r="AE3" s="454"/>
      <c r="AF3" s="454"/>
      <c r="AG3" s="454"/>
      <c r="AH3" s="454"/>
      <c r="AI3" s="454"/>
      <c r="AJ3" s="454"/>
      <c r="AK3" s="454"/>
      <c r="AL3" s="454"/>
      <c r="AM3" s="454"/>
      <c r="AN3" s="454"/>
      <c r="AO3" s="454"/>
      <c r="AP3" s="454"/>
      <c r="AQ3" s="455"/>
      <c r="AR3" s="420"/>
      <c r="AS3" s="421"/>
      <c r="AT3" s="421"/>
      <c r="AU3" s="421"/>
      <c r="AV3" s="422"/>
      <c r="AW3" s="67"/>
      <c r="AX3" s="68"/>
      <c r="AY3" s="68"/>
      <c r="AZ3" s="68"/>
      <c r="BA3" s="68"/>
      <c r="BB3" s="69"/>
      <c r="BC3" s="70"/>
      <c r="BD3" s="71"/>
      <c r="BE3" s="71"/>
      <c r="BF3" s="72"/>
    </row>
    <row r="4" spans="1:58" s="21" customFormat="1" ht="15" customHeight="1" x14ac:dyDescent="0.3">
      <c r="A4" s="429"/>
      <c r="B4" s="430"/>
      <c r="C4" s="430"/>
      <c r="D4" s="430"/>
      <c r="E4" s="430"/>
      <c r="F4" s="430"/>
      <c r="G4" s="430"/>
      <c r="H4" s="430"/>
      <c r="I4" s="430"/>
      <c r="J4" s="430"/>
      <c r="K4" s="431"/>
      <c r="L4" s="438"/>
      <c r="M4" s="439"/>
      <c r="N4" s="439"/>
      <c r="O4" s="439"/>
      <c r="P4" s="439"/>
      <c r="Q4" s="439"/>
      <c r="R4" s="439"/>
      <c r="S4" s="439"/>
      <c r="T4" s="439"/>
      <c r="U4" s="439"/>
      <c r="V4" s="440"/>
      <c r="W4" s="438"/>
      <c r="X4" s="439"/>
      <c r="Y4" s="439"/>
      <c r="Z4" s="439"/>
      <c r="AA4" s="439"/>
      <c r="AB4" s="439"/>
      <c r="AC4" s="440"/>
      <c r="AD4" s="456"/>
      <c r="AE4" s="457"/>
      <c r="AF4" s="457"/>
      <c r="AG4" s="457"/>
      <c r="AH4" s="457"/>
      <c r="AI4" s="457"/>
      <c r="AJ4" s="457"/>
      <c r="AK4" s="457"/>
      <c r="AL4" s="457"/>
      <c r="AM4" s="457"/>
      <c r="AN4" s="457"/>
      <c r="AO4" s="457"/>
      <c r="AP4" s="457"/>
      <c r="AQ4" s="458"/>
      <c r="AR4" s="420"/>
      <c r="AS4" s="421"/>
      <c r="AT4" s="421"/>
      <c r="AU4" s="421"/>
      <c r="AV4" s="422"/>
      <c r="AW4" s="67"/>
      <c r="AX4" s="68"/>
      <c r="AY4" s="68"/>
      <c r="AZ4" s="68"/>
      <c r="BA4" s="68"/>
      <c r="BB4" s="69"/>
      <c r="BC4" s="70"/>
      <c r="BD4" s="71"/>
      <c r="BE4" s="71"/>
      <c r="BF4" s="72"/>
    </row>
    <row r="5" spans="1:58" ht="15" customHeight="1" x14ac:dyDescent="0.3">
      <c r="A5" s="8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58" ht="15" customHeight="1" x14ac:dyDescent="0.3">
      <c r="A6" s="84" t="s">
        <v>86</v>
      </c>
      <c r="B6" s="86" t="s">
        <v>183</v>
      </c>
      <c r="C6" s="82"/>
      <c r="D6" s="82"/>
      <c r="E6" s="82"/>
      <c r="F6" s="82"/>
      <c r="G6" s="82"/>
      <c r="H6" s="82"/>
      <c r="I6" s="82"/>
      <c r="J6" s="82"/>
      <c r="K6" s="87"/>
      <c r="L6" s="86" t="s">
        <v>184</v>
      </c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</row>
    <row r="7" spans="1:58" ht="15" customHeight="1" x14ac:dyDescent="0.3">
      <c r="A7" s="85">
        <f>IF(B7="","",COUNTA($B$7:B7))</f>
        <v>1</v>
      </c>
      <c r="B7" s="88" t="s">
        <v>208</v>
      </c>
      <c r="C7" s="81"/>
      <c r="D7" s="81"/>
      <c r="E7" s="81"/>
      <c r="F7" s="81"/>
      <c r="G7" s="81"/>
      <c r="H7" s="81"/>
      <c r="I7" s="81"/>
      <c r="J7" s="81"/>
      <c r="K7" s="89"/>
      <c r="L7" s="88" t="s">
        <v>103</v>
      </c>
      <c r="M7" s="1" t="s">
        <v>186</v>
      </c>
    </row>
    <row r="8" spans="1:58" ht="15" customHeight="1" x14ac:dyDescent="0.3">
      <c r="A8" s="85" t="str">
        <f>IF(B8="","",COUNTA($B$7:B8))</f>
        <v/>
      </c>
      <c r="B8" s="88"/>
      <c r="C8" s="81"/>
      <c r="D8" s="81"/>
      <c r="E8" s="81"/>
      <c r="F8" s="81"/>
      <c r="G8" s="81"/>
      <c r="H8" s="81"/>
      <c r="I8" s="81"/>
      <c r="J8" s="81"/>
      <c r="K8" s="89"/>
      <c r="L8" s="88"/>
    </row>
    <row r="9" spans="1:58" ht="15" customHeight="1" x14ac:dyDescent="0.3">
      <c r="A9" s="85" t="str">
        <f>IF(B9="","",COUNTA($B$7:B9))</f>
        <v/>
      </c>
      <c r="B9" s="88"/>
      <c r="C9" s="81"/>
      <c r="D9" s="81"/>
      <c r="E9" s="81"/>
      <c r="F9" s="81"/>
      <c r="G9" s="81"/>
      <c r="H9" s="81"/>
      <c r="I9" s="81"/>
      <c r="J9" s="81"/>
      <c r="K9" s="89"/>
      <c r="L9" s="88"/>
      <c r="M9" s="1" t="s">
        <v>219</v>
      </c>
    </row>
    <row r="10" spans="1:58" ht="15" customHeight="1" x14ac:dyDescent="0.3">
      <c r="A10" s="85" t="str">
        <f>IF(B10="","",COUNTA($B$7:B10))</f>
        <v/>
      </c>
      <c r="B10" s="88"/>
      <c r="C10" s="81"/>
      <c r="D10" s="81"/>
      <c r="E10" s="81"/>
      <c r="F10" s="81"/>
      <c r="G10" s="81"/>
      <c r="H10" s="81"/>
      <c r="I10" s="81"/>
      <c r="J10" s="81"/>
      <c r="K10" s="89"/>
      <c r="L10" s="88"/>
      <c r="M10" s="1" t="s">
        <v>1312</v>
      </c>
      <c r="Y10" s="104"/>
    </row>
    <row r="11" spans="1:58" ht="15" customHeight="1" x14ac:dyDescent="0.3">
      <c r="A11" s="85" t="str">
        <f>IF(B11="","",COUNTA($B$7:B11))</f>
        <v/>
      </c>
      <c r="B11" s="88"/>
      <c r="C11" s="81"/>
      <c r="D11" s="81"/>
      <c r="E11" s="81"/>
      <c r="F11" s="81"/>
      <c r="G11" s="81"/>
      <c r="H11" s="81"/>
      <c r="I11" s="81"/>
      <c r="J11" s="81"/>
      <c r="K11" s="89"/>
      <c r="L11" s="88"/>
      <c r="M11" s="1" t="s">
        <v>1313</v>
      </c>
    </row>
    <row r="12" spans="1:58" ht="15" customHeight="1" x14ac:dyDescent="0.3">
      <c r="A12" s="85" t="str">
        <f>IF(B12="","",COUNTA($B$7:B12))</f>
        <v/>
      </c>
      <c r="B12" s="88"/>
      <c r="C12" s="81"/>
      <c r="D12" s="81"/>
      <c r="E12" s="81"/>
      <c r="F12" s="81"/>
      <c r="G12" s="81"/>
      <c r="H12" s="81"/>
      <c r="I12" s="81"/>
      <c r="J12" s="81"/>
      <c r="K12" s="89"/>
      <c r="L12" s="88"/>
      <c r="T12" s="104" t="s">
        <v>213</v>
      </c>
    </row>
    <row r="13" spans="1:58" ht="15" customHeight="1" x14ac:dyDescent="0.3">
      <c r="A13" s="85" t="str">
        <f>IF(B13="","",COUNTA($B$7:B13))</f>
        <v/>
      </c>
      <c r="B13" s="88"/>
      <c r="C13" s="81"/>
      <c r="D13" s="81"/>
      <c r="E13" s="81"/>
      <c r="F13" s="81"/>
      <c r="G13" s="81"/>
      <c r="H13" s="81"/>
      <c r="I13" s="81"/>
      <c r="J13" s="81"/>
      <c r="K13" s="89"/>
      <c r="L13" s="88"/>
      <c r="M13" s="1" t="s">
        <v>187</v>
      </c>
      <c r="P13" s="1" t="s">
        <v>166</v>
      </c>
      <c r="T13" s="104" t="s">
        <v>210</v>
      </c>
    </row>
    <row r="14" spans="1:58" ht="15" customHeight="1" x14ac:dyDescent="0.3">
      <c r="A14" s="85" t="str">
        <f>IF(B14="","",COUNTA($B$7:B14))</f>
        <v/>
      </c>
      <c r="B14" s="88"/>
      <c r="C14" s="81"/>
      <c r="D14" s="81"/>
      <c r="E14" s="81"/>
      <c r="F14" s="81"/>
      <c r="G14" s="81"/>
      <c r="H14" s="81"/>
      <c r="I14" s="81"/>
      <c r="J14" s="81"/>
      <c r="K14" s="89"/>
      <c r="L14" s="88"/>
      <c r="P14" s="93" t="s">
        <v>188</v>
      </c>
      <c r="Q14" s="91"/>
      <c r="R14" s="91"/>
      <c r="S14" s="92"/>
      <c r="T14" s="93" t="s">
        <v>193</v>
      </c>
      <c r="U14" s="91"/>
      <c r="V14" s="91"/>
      <c r="W14" s="91"/>
      <c r="X14" s="92"/>
      <c r="Y14" s="93" t="s">
        <v>194</v>
      </c>
      <c r="Z14" s="91"/>
      <c r="AA14" s="91"/>
      <c r="AB14" s="91"/>
      <c r="AC14" s="91"/>
      <c r="AD14" s="92"/>
      <c r="AE14" s="93" t="s">
        <v>195</v>
      </c>
      <c r="AF14" s="91"/>
      <c r="AG14" s="91"/>
      <c r="AH14" s="91"/>
      <c r="AI14" s="91"/>
      <c r="AJ14" s="91"/>
      <c r="AK14" s="91"/>
      <c r="AL14" s="91"/>
      <c r="AM14" s="92"/>
    </row>
    <row r="15" spans="1:58" ht="15" customHeight="1" x14ac:dyDescent="0.3">
      <c r="A15" s="85" t="str">
        <f>IF(B15="","",COUNTA($B$7:B15))</f>
        <v/>
      </c>
      <c r="B15" s="88"/>
      <c r="C15" s="81"/>
      <c r="D15" s="81"/>
      <c r="E15" s="81"/>
      <c r="F15" s="81"/>
      <c r="G15" s="81"/>
      <c r="H15" s="81"/>
      <c r="I15" s="81"/>
      <c r="J15" s="81"/>
      <c r="K15" s="89"/>
      <c r="L15" s="88"/>
      <c r="O15" s="98" t="s">
        <v>190</v>
      </c>
      <c r="P15" s="94" t="s">
        <v>220</v>
      </c>
      <c r="Q15" s="95"/>
      <c r="R15" s="95"/>
      <c r="S15" s="96"/>
      <c r="T15" s="105" t="s">
        <v>212</v>
      </c>
      <c r="U15" s="6"/>
      <c r="V15" s="6"/>
      <c r="W15" s="6"/>
      <c r="X15" s="7"/>
      <c r="Y15" s="99" t="s">
        <v>196</v>
      </c>
      <c r="Z15" s="6"/>
      <c r="AA15" s="6"/>
      <c r="AB15" s="6"/>
      <c r="AC15" s="6"/>
      <c r="AD15" s="7"/>
      <c r="AE15" s="99" t="s">
        <v>198</v>
      </c>
      <c r="AF15" s="6"/>
      <c r="AG15" s="6"/>
      <c r="AH15" s="6"/>
      <c r="AI15" s="6"/>
      <c r="AJ15" s="6"/>
      <c r="AK15" s="6"/>
      <c r="AL15" s="6"/>
      <c r="AM15" s="7"/>
      <c r="AN15" s="8"/>
    </row>
    <row r="16" spans="1:58" ht="15" customHeight="1" x14ac:dyDescent="0.3">
      <c r="A16" s="85" t="str">
        <f>IF(B16="","",COUNTA($B$7:B16))</f>
        <v/>
      </c>
      <c r="B16" s="88"/>
      <c r="C16" s="81"/>
      <c r="D16" s="81"/>
      <c r="E16" s="81"/>
      <c r="F16" s="81"/>
      <c r="G16" s="81"/>
      <c r="H16" s="81"/>
      <c r="I16" s="81"/>
      <c r="J16" s="81"/>
      <c r="K16" s="89"/>
      <c r="L16" s="88"/>
      <c r="O16" s="98" t="s">
        <v>190</v>
      </c>
      <c r="P16" s="97" t="s">
        <v>132</v>
      </c>
      <c r="Q16" s="95"/>
      <c r="R16" s="95"/>
      <c r="S16" s="96"/>
      <c r="T16" s="99" t="s">
        <v>189</v>
      </c>
      <c r="U16" s="6"/>
      <c r="V16" s="6"/>
      <c r="W16" s="6"/>
      <c r="X16" s="7"/>
      <c r="Y16" s="99" t="s">
        <v>189</v>
      </c>
      <c r="Z16" s="6"/>
      <c r="AA16" s="6"/>
      <c r="AB16" s="6"/>
      <c r="AC16" s="6"/>
      <c r="AD16" s="7"/>
      <c r="AE16" s="99" t="s">
        <v>189</v>
      </c>
      <c r="AF16" s="6"/>
      <c r="AG16" s="6"/>
      <c r="AH16" s="6"/>
      <c r="AI16" s="6"/>
      <c r="AJ16" s="6"/>
      <c r="AK16" s="6"/>
      <c r="AL16" s="6"/>
      <c r="AM16" s="7"/>
      <c r="AN16" s="8"/>
    </row>
    <row r="17" spans="1:48" ht="15" customHeight="1" x14ac:dyDescent="0.3">
      <c r="A17" s="85" t="str">
        <f>IF(B17="","",COUNTA($B$7:B17))</f>
        <v/>
      </c>
      <c r="B17" s="88"/>
      <c r="C17" s="81"/>
      <c r="D17" s="81"/>
      <c r="E17" s="81"/>
      <c r="F17" s="81"/>
      <c r="G17" s="81"/>
      <c r="H17" s="81"/>
      <c r="I17" s="81"/>
      <c r="J17" s="81"/>
      <c r="K17" s="89"/>
      <c r="L17" s="88"/>
      <c r="P17" s="80" t="s">
        <v>133</v>
      </c>
      <c r="Q17" s="6"/>
      <c r="R17" s="6"/>
      <c r="S17" s="7"/>
      <c r="T17" s="100" t="s">
        <v>192</v>
      </c>
      <c r="U17" s="101"/>
      <c r="V17" s="101"/>
      <c r="W17" s="101"/>
      <c r="X17" s="102"/>
      <c r="Y17" s="100" t="s">
        <v>197</v>
      </c>
      <c r="Z17" s="101"/>
      <c r="AA17" s="101"/>
      <c r="AB17" s="101"/>
      <c r="AC17" s="101"/>
      <c r="AD17" s="102"/>
      <c r="AE17" s="100" t="s">
        <v>197</v>
      </c>
      <c r="AF17" s="101"/>
      <c r="AG17" s="101"/>
      <c r="AH17" s="101"/>
      <c r="AI17" s="101"/>
      <c r="AJ17" s="101"/>
      <c r="AK17" s="101"/>
      <c r="AL17" s="101"/>
      <c r="AM17" s="102"/>
    </row>
    <row r="18" spans="1:48" ht="15" customHeight="1" x14ac:dyDescent="0.3">
      <c r="A18" s="85" t="str">
        <f>IF(B18="","",COUNTA($B$7:B18))</f>
        <v/>
      </c>
      <c r="B18" s="88"/>
      <c r="C18" s="81"/>
      <c r="D18" s="81"/>
      <c r="E18" s="81"/>
      <c r="F18" s="81"/>
      <c r="G18" s="81"/>
      <c r="H18" s="81"/>
      <c r="I18" s="81"/>
      <c r="J18" s="81"/>
      <c r="K18" s="89"/>
      <c r="L18" s="88"/>
      <c r="P18" s="80" t="s">
        <v>1314</v>
      </c>
      <c r="Q18" s="6"/>
      <c r="R18" s="6"/>
      <c r="S18" s="7"/>
      <c r="T18" s="100" t="s">
        <v>1315</v>
      </c>
      <c r="U18" s="101"/>
      <c r="V18" s="101"/>
      <c r="W18" s="101"/>
      <c r="X18" s="102"/>
      <c r="Y18" s="100" t="s">
        <v>1315</v>
      </c>
      <c r="Z18" s="101"/>
      <c r="AA18" s="101"/>
      <c r="AB18" s="101"/>
      <c r="AC18" s="101"/>
      <c r="AD18" s="102"/>
      <c r="AE18" s="100" t="s">
        <v>1316</v>
      </c>
      <c r="AF18" s="101"/>
      <c r="AG18" s="101"/>
      <c r="AH18" s="101"/>
      <c r="AI18" s="101"/>
      <c r="AJ18" s="101"/>
      <c r="AK18" s="101"/>
      <c r="AL18" s="101"/>
      <c r="AM18" s="102"/>
    </row>
    <row r="19" spans="1:48" ht="15" customHeight="1" x14ac:dyDescent="0.3">
      <c r="A19" s="85" t="str">
        <f>IF(B19="","",COUNTA($B$7:B19))</f>
        <v/>
      </c>
      <c r="B19" s="88"/>
      <c r="C19" s="81"/>
      <c r="D19" s="81"/>
      <c r="E19" s="81"/>
      <c r="F19" s="81"/>
      <c r="G19" s="81"/>
      <c r="H19" s="81"/>
      <c r="I19" s="81"/>
      <c r="J19" s="81"/>
      <c r="K19" s="89"/>
      <c r="L19" s="88"/>
      <c r="Y19" s="104" t="s">
        <v>211</v>
      </c>
      <c r="AE19" s="104" t="s">
        <v>211</v>
      </c>
    </row>
    <row r="20" spans="1:48" ht="15" customHeight="1" x14ac:dyDescent="0.3">
      <c r="A20" s="85" t="str">
        <f>IF(B20="","",COUNTA($B$7:B20))</f>
        <v/>
      </c>
      <c r="B20" s="88"/>
      <c r="C20" s="81"/>
      <c r="D20" s="81"/>
      <c r="E20" s="81"/>
      <c r="F20" s="81"/>
      <c r="G20" s="81"/>
      <c r="H20" s="81"/>
      <c r="I20" s="81"/>
      <c r="J20" s="81"/>
      <c r="K20" s="89"/>
      <c r="L20" s="88"/>
      <c r="Y20" s="104" t="s">
        <v>211</v>
      </c>
      <c r="AE20" s="104" t="s">
        <v>1319</v>
      </c>
    </row>
    <row r="21" spans="1:48" ht="15" customHeight="1" x14ac:dyDescent="0.3">
      <c r="A21" s="85"/>
      <c r="B21" s="88"/>
      <c r="C21" s="81"/>
      <c r="D21" s="81"/>
      <c r="E21" s="81"/>
      <c r="F21" s="81"/>
      <c r="G21" s="81"/>
      <c r="H21" s="81"/>
      <c r="I21" s="81"/>
      <c r="J21" s="81"/>
      <c r="K21" s="89"/>
      <c r="L21" s="88"/>
      <c r="Y21" s="104" t="s">
        <v>211</v>
      </c>
      <c r="AO21" s="104"/>
    </row>
    <row r="22" spans="1:48" ht="15" customHeight="1" x14ac:dyDescent="0.3">
      <c r="A22" s="85" t="str">
        <f>IF(B22="","",COUNTA($B$7:B22))</f>
        <v/>
      </c>
      <c r="B22" s="88"/>
      <c r="C22" s="81"/>
      <c r="D22" s="81"/>
      <c r="E22" s="81"/>
      <c r="F22" s="81"/>
      <c r="G22" s="81"/>
      <c r="H22" s="81"/>
      <c r="I22" s="81"/>
      <c r="J22" s="81"/>
      <c r="K22" s="89"/>
      <c r="L22" s="88"/>
      <c r="Y22" s="104" t="s">
        <v>1318</v>
      </c>
    </row>
    <row r="23" spans="1:48" ht="15" customHeight="1" x14ac:dyDescent="0.3">
      <c r="A23" s="85" t="str">
        <f>IF(B23="","",COUNTA($B$7:B23))</f>
        <v/>
      </c>
      <c r="B23" s="88"/>
      <c r="C23" s="81"/>
      <c r="D23" s="81"/>
      <c r="E23" s="81"/>
      <c r="F23" s="81"/>
      <c r="G23" s="81"/>
      <c r="H23" s="81"/>
      <c r="I23" s="81"/>
      <c r="J23" s="81"/>
      <c r="K23" s="89"/>
      <c r="L23" s="88" t="s">
        <v>199</v>
      </c>
      <c r="M23" s="1" t="s">
        <v>200</v>
      </c>
    </row>
    <row r="24" spans="1:48" ht="15" customHeight="1" x14ac:dyDescent="0.3">
      <c r="A24" s="85" t="str">
        <f>IF(B24="","",COUNTA($B$7:B24))</f>
        <v/>
      </c>
      <c r="B24" s="88"/>
      <c r="C24" s="81"/>
      <c r="D24" s="81"/>
      <c r="E24" s="81"/>
      <c r="F24" s="81"/>
      <c r="G24" s="81"/>
      <c r="H24" s="81"/>
      <c r="I24" s="81"/>
      <c r="J24" s="81"/>
      <c r="K24" s="89"/>
      <c r="L24" s="88"/>
      <c r="M24" s="1" t="s">
        <v>223</v>
      </c>
    </row>
    <row r="25" spans="1:48" ht="15" customHeight="1" x14ac:dyDescent="0.3">
      <c r="A25" s="85"/>
      <c r="B25" s="88"/>
      <c r="C25" s="81"/>
      <c r="D25" s="81"/>
      <c r="E25" s="81"/>
      <c r="F25" s="81"/>
      <c r="G25" s="81"/>
      <c r="H25" s="81"/>
      <c r="I25" s="81"/>
      <c r="J25" s="81"/>
      <c r="K25" s="89"/>
      <c r="L25" s="88"/>
      <c r="M25" s="1" t="s">
        <v>1317</v>
      </c>
    </row>
    <row r="26" spans="1:48" ht="15" customHeight="1" x14ac:dyDescent="0.3">
      <c r="A26" s="85" t="str">
        <f>IF(B26="","",COUNTA($B$7:B26))</f>
        <v/>
      </c>
      <c r="B26" s="88"/>
      <c r="C26" s="81"/>
      <c r="D26" s="81"/>
      <c r="E26" s="81"/>
      <c r="F26" s="81"/>
      <c r="G26" s="81"/>
      <c r="H26" s="81"/>
      <c r="I26" s="81"/>
      <c r="J26" s="81"/>
      <c r="K26" s="89"/>
      <c r="L26" s="88"/>
    </row>
    <row r="27" spans="1:48" ht="15" customHeight="1" x14ac:dyDescent="0.3">
      <c r="A27" s="85" t="str">
        <f>IF(B27="","",COUNTA($B$7:B27))</f>
        <v/>
      </c>
      <c r="B27" s="88"/>
      <c r="C27" s="81"/>
      <c r="D27" s="81"/>
      <c r="E27" s="81"/>
      <c r="F27" s="81"/>
      <c r="G27" s="81"/>
      <c r="H27" s="81"/>
      <c r="I27" s="81"/>
      <c r="J27" s="81"/>
      <c r="K27" s="89"/>
      <c r="L27" s="88"/>
      <c r="M27" s="1" t="s">
        <v>187</v>
      </c>
      <c r="O27" s="1" t="s">
        <v>204</v>
      </c>
    </row>
    <row r="28" spans="1:48" ht="15" customHeight="1" x14ac:dyDescent="0.3">
      <c r="A28" s="85" t="str">
        <f>IF(B28="","",COUNTA($B$7:B28))</f>
        <v/>
      </c>
      <c r="B28" s="88"/>
      <c r="C28" s="81"/>
      <c r="D28" s="81"/>
      <c r="E28" s="81"/>
      <c r="F28" s="81"/>
      <c r="G28" s="81"/>
      <c r="H28" s="81"/>
      <c r="I28" s="81"/>
      <c r="J28" s="81"/>
      <c r="K28" s="89"/>
      <c r="L28" s="88"/>
      <c r="O28" s="93" t="s">
        <v>221</v>
      </c>
      <c r="P28" s="91"/>
      <c r="Q28" s="91"/>
      <c r="R28" s="91"/>
      <c r="S28" s="92"/>
      <c r="T28" s="91" t="s">
        <v>205</v>
      </c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  <c r="AG28" s="91"/>
      <c r="AH28" s="93" t="s">
        <v>222</v>
      </c>
      <c r="AI28" s="91"/>
      <c r="AJ28" s="91"/>
      <c r="AK28" s="91"/>
      <c r="AL28" s="91"/>
      <c r="AM28" s="91"/>
      <c r="AN28" s="91"/>
      <c r="AO28" s="91"/>
      <c r="AP28" s="91"/>
      <c r="AQ28" s="91"/>
      <c r="AR28" s="91"/>
      <c r="AS28" s="91"/>
      <c r="AT28" s="91"/>
      <c r="AU28" s="91"/>
      <c r="AV28" s="92"/>
    </row>
    <row r="29" spans="1:48" ht="15" customHeight="1" x14ac:dyDescent="0.3">
      <c r="A29" s="85" t="str">
        <f>IF(B29="","",COUNTA($B$7:B29))</f>
        <v/>
      </c>
      <c r="B29" s="88"/>
      <c r="C29" s="81"/>
      <c r="D29" s="81"/>
      <c r="E29" s="81"/>
      <c r="F29" s="81"/>
      <c r="G29" s="81"/>
      <c r="H29" s="81"/>
      <c r="I29" s="81"/>
      <c r="J29" s="81"/>
      <c r="K29" s="89"/>
      <c r="L29" s="88"/>
      <c r="O29" s="99" t="s">
        <v>201</v>
      </c>
      <c r="P29" s="6"/>
      <c r="Q29" s="6"/>
      <c r="R29" s="6"/>
      <c r="S29" s="7"/>
      <c r="T29" s="5" t="s">
        <v>193</v>
      </c>
      <c r="U29" s="6"/>
      <c r="V29" s="6"/>
      <c r="W29" s="103"/>
      <c r="X29" s="6"/>
      <c r="Y29" s="5" t="s">
        <v>191</v>
      </c>
      <c r="Z29" s="6"/>
      <c r="AA29" s="6"/>
      <c r="AB29" s="6"/>
      <c r="AC29" s="6"/>
      <c r="AD29" s="6"/>
      <c r="AE29" s="6"/>
      <c r="AF29" s="6"/>
      <c r="AG29" s="6"/>
      <c r="AH29" s="99" t="s">
        <v>212</v>
      </c>
      <c r="AI29" s="6"/>
      <c r="AJ29" s="6"/>
      <c r="AK29" s="6"/>
      <c r="AL29" s="6" t="s">
        <v>209</v>
      </c>
      <c r="AM29" s="106" t="s">
        <v>201</v>
      </c>
      <c r="AN29" s="107"/>
      <c r="AO29" s="107"/>
      <c r="AP29" s="107"/>
      <c r="AQ29" s="6"/>
      <c r="AR29" s="103"/>
      <c r="AS29" s="6"/>
      <c r="AT29" s="6"/>
      <c r="AU29" s="6"/>
      <c r="AV29" s="7"/>
    </row>
    <row r="30" spans="1:48" ht="15" customHeight="1" x14ac:dyDescent="0.3">
      <c r="A30" s="85" t="str">
        <f>IF(B30="","",COUNTA($B$7:B30))</f>
        <v/>
      </c>
      <c r="B30" s="88"/>
      <c r="C30" s="81"/>
      <c r="D30" s="81"/>
      <c r="E30" s="81"/>
      <c r="F30" s="81"/>
      <c r="G30" s="81"/>
      <c r="H30" s="81"/>
      <c r="I30" s="81"/>
      <c r="J30" s="81"/>
      <c r="K30" s="89"/>
      <c r="L30" s="88"/>
      <c r="O30" s="99" t="s">
        <v>207</v>
      </c>
      <c r="P30" s="6"/>
      <c r="Q30" s="6"/>
      <c r="R30" s="6"/>
      <c r="S30" s="7"/>
      <c r="T30" s="5" t="s">
        <v>193</v>
      </c>
      <c r="U30" s="6"/>
      <c r="V30" s="6"/>
      <c r="W30" s="103"/>
      <c r="X30" s="6"/>
      <c r="Y30" s="5" t="s">
        <v>191</v>
      </c>
      <c r="Z30" s="6"/>
      <c r="AA30" s="6"/>
      <c r="AB30" s="6"/>
      <c r="AC30" s="6"/>
      <c r="AD30" s="6"/>
      <c r="AE30" s="6"/>
      <c r="AF30" s="6"/>
      <c r="AG30" s="6"/>
      <c r="AH30" s="99" t="s">
        <v>212</v>
      </c>
      <c r="AI30" s="6"/>
      <c r="AJ30" s="6"/>
      <c r="AK30" s="6"/>
      <c r="AL30" s="6" t="s">
        <v>209</v>
      </c>
      <c r="AM30" s="106" t="s">
        <v>207</v>
      </c>
      <c r="AN30" s="107"/>
      <c r="AO30" s="107"/>
      <c r="AP30" s="107"/>
      <c r="AQ30" s="6"/>
      <c r="AR30" s="103"/>
      <c r="AS30" s="6"/>
      <c r="AT30" s="6"/>
      <c r="AU30" s="6"/>
      <c r="AV30" s="7"/>
    </row>
    <row r="31" spans="1:48" ht="15" customHeight="1" x14ac:dyDescent="0.3">
      <c r="A31" s="85" t="str">
        <f>IF(B31="","",COUNTA($B$7:B31))</f>
        <v/>
      </c>
      <c r="B31" s="88"/>
      <c r="C31" s="81"/>
      <c r="D31" s="81"/>
      <c r="E31" s="81"/>
      <c r="F31" s="81"/>
      <c r="G31" s="81"/>
      <c r="H31" s="81"/>
      <c r="I31" s="81"/>
      <c r="J31" s="81"/>
      <c r="K31" s="89"/>
      <c r="L31" s="88"/>
      <c r="O31" s="99" t="s">
        <v>206</v>
      </c>
      <c r="P31" s="6"/>
      <c r="Q31" s="6"/>
      <c r="R31" s="6"/>
      <c r="S31" s="7"/>
      <c r="T31" s="5" t="s">
        <v>193</v>
      </c>
      <c r="U31" s="6"/>
      <c r="V31" s="6"/>
      <c r="W31" s="103"/>
      <c r="X31" s="6"/>
      <c r="Y31" s="5" t="s">
        <v>191</v>
      </c>
      <c r="Z31" s="6"/>
      <c r="AA31" s="6"/>
      <c r="AB31" s="6"/>
      <c r="AC31" s="6"/>
      <c r="AD31" s="6"/>
      <c r="AE31" s="6"/>
      <c r="AF31" s="6"/>
      <c r="AG31" s="6"/>
      <c r="AH31" s="99" t="s">
        <v>212</v>
      </c>
      <c r="AI31" s="6"/>
      <c r="AJ31" s="6"/>
      <c r="AK31" s="6"/>
      <c r="AL31" s="6" t="s">
        <v>209</v>
      </c>
      <c r="AM31" s="106" t="s">
        <v>206</v>
      </c>
      <c r="AN31" s="107"/>
      <c r="AO31" s="107"/>
      <c r="AP31" s="107"/>
      <c r="AQ31" s="6"/>
      <c r="AR31" s="103"/>
      <c r="AS31" s="6"/>
      <c r="AT31" s="6"/>
      <c r="AU31" s="6"/>
      <c r="AV31" s="7"/>
    </row>
    <row r="32" spans="1:48" ht="15" customHeight="1" x14ac:dyDescent="0.3">
      <c r="A32" s="85" t="str">
        <f>IF(B32="","",COUNTA($B$7:B32))</f>
        <v/>
      </c>
      <c r="B32" s="88"/>
      <c r="C32" s="81"/>
      <c r="D32" s="81"/>
      <c r="E32" s="81"/>
      <c r="F32" s="81"/>
      <c r="G32" s="81"/>
      <c r="H32" s="81"/>
      <c r="I32" s="81"/>
      <c r="J32" s="81"/>
      <c r="K32" s="89"/>
      <c r="L32" s="88"/>
      <c r="O32" s="99" t="s">
        <v>196</v>
      </c>
      <c r="P32" s="6"/>
      <c r="Q32" s="6"/>
      <c r="R32" s="6"/>
      <c r="S32" s="7"/>
      <c r="T32" s="5" t="s">
        <v>194</v>
      </c>
      <c r="U32" s="6"/>
      <c r="V32" s="6"/>
      <c r="W32" s="103"/>
      <c r="X32" s="6"/>
      <c r="Y32" s="5" t="s">
        <v>197</v>
      </c>
      <c r="Z32" s="6"/>
      <c r="AA32" s="6"/>
      <c r="AB32" s="6"/>
      <c r="AC32" s="6"/>
      <c r="AD32" s="6"/>
      <c r="AE32" s="6"/>
      <c r="AF32" s="6"/>
      <c r="AG32" s="6"/>
      <c r="AH32" s="99" t="s">
        <v>196</v>
      </c>
      <c r="AI32" s="6"/>
      <c r="AJ32" s="6"/>
      <c r="AK32" s="6"/>
      <c r="AL32" s="6" t="s">
        <v>209</v>
      </c>
      <c r="AM32" s="106" t="s">
        <v>196</v>
      </c>
      <c r="AN32" s="107"/>
      <c r="AO32" s="107"/>
      <c r="AP32" s="107"/>
      <c r="AQ32" s="6"/>
      <c r="AR32" s="103"/>
      <c r="AS32" s="6"/>
      <c r="AT32" s="6"/>
      <c r="AU32" s="6"/>
      <c r="AV32" s="7"/>
    </row>
    <row r="33" spans="1:48" ht="15" customHeight="1" x14ac:dyDescent="0.3">
      <c r="A33" s="85" t="str">
        <f>IF(B33="","",COUNTA($B$7:B33))</f>
        <v/>
      </c>
      <c r="B33" s="88"/>
      <c r="C33" s="81"/>
      <c r="D33" s="81"/>
      <c r="E33" s="81"/>
      <c r="F33" s="81"/>
      <c r="G33" s="81"/>
      <c r="H33" s="81"/>
      <c r="I33" s="81"/>
      <c r="J33" s="81"/>
      <c r="K33" s="89"/>
      <c r="L33" s="88"/>
      <c r="O33" s="99" t="s">
        <v>202</v>
      </c>
      <c r="P33" s="6"/>
      <c r="Q33" s="6"/>
      <c r="R33" s="6"/>
      <c r="S33" s="7"/>
      <c r="T33" s="5" t="s">
        <v>194</v>
      </c>
      <c r="U33" s="6"/>
      <c r="V33" s="6"/>
      <c r="W33" s="103"/>
      <c r="X33" s="6"/>
      <c r="Y33" s="5" t="s">
        <v>197</v>
      </c>
      <c r="Z33" s="6"/>
      <c r="AA33" s="6"/>
      <c r="AB33" s="6"/>
      <c r="AC33" s="6"/>
      <c r="AD33" s="6"/>
      <c r="AE33" s="6"/>
      <c r="AF33" s="6"/>
      <c r="AG33" s="6"/>
      <c r="AH33" s="99" t="s">
        <v>196</v>
      </c>
      <c r="AI33" s="6"/>
      <c r="AJ33" s="6"/>
      <c r="AK33" s="6"/>
      <c r="AL33" s="6" t="s">
        <v>209</v>
      </c>
      <c r="AM33" s="106" t="s">
        <v>202</v>
      </c>
      <c r="AN33" s="107"/>
      <c r="AO33" s="107"/>
      <c r="AP33" s="107"/>
      <c r="AQ33" s="6"/>
      <c r="AR33" s="103"/>
      <c r="AS33" s="6"/>
      <c r="AT33" s="6"/>
      <c r="AU33" s="6"/>
      <c r="AV33" s="7"/>
    </row>
    <row r="34" spans="1:48" ht="15" customHeight="1" x14ac:dyDescent="0.3">
      <c r="A34" s="85" t="str">
        <f>IF(B34="","",COUNTA($B$7:B34))</f>
        <v/>
      </c>
      <c r="B34" s="88"/>
      <c r="C34" s="81"/>
      <c r="D34" s="81"/>
      <c r="E34" s="81"/>
      <c r="F34" s="81"/>
      <c r="G34" s="81"/>
      <c r="H34" s="81"/>
      <c r="I34" s="81"/>
      <c r="J34" s="81"/>
      <c r="K34" s="89"/>
      <c r="L34" s="88"/>
      <c r="O34" s="99" t="s">
        <v>203</v>
      </c>
      <c r="P34" s="6"/>
      <c r="Q34" s="6"/>
      <c r="R34" s="6"/>
      <c r="S34" s="7"/>
      <c r="T34" s="5" t="s">
        <v>194</v>
      </c>
      <c r="U34" s="6"/>
      <c r="V34" s="6"/>
      <c r="W34" s="103"/>
      <c r="X34" s="6"/>
      <c r="Y34" s="5" t="s">
        <v>197</v>
      </c>
      <c r="Z34" s="6"/>
      <c r="AA34" s="6"/>
      <c r="AB34" s="6"/>
      <c r="AC34" s="6"/>
      <c r="AD34" s="6"/>
      <c r="AE34" s="6"/>
      <c r="AF34" s="6"/>
      <c r="AG34" s="6"/>
      <c r="AH34" s="99" t="s">
        <v>196</v>
      </c>
      <c r="AI34" s="6"/>
      <c r="AJ34" s="6"/>
      <c r="AK34" s="6"/>
      <c r="AL34" s="6" t="s">
        <v>209</v>
      </c>
      <c r="AM34" s="106" t="s">
        <v>203</v>
      </c>
      <c r="AN34" s="107"/>
      <c r="AO34" s="107"/>
      <c r="AP34" s="107"/>
      <c r="AQ34" s="6"/>
      <c r="AR34" s="103"/>
      <c r="AS34" s="6"/>
      <c r="AT34" s="6"/>
      <c r="AU34" s="6"/>
      <c r="AV34" s="7"/>
    </row>
    <row r="35" spans="1:48" ht="15" customHeight="1" x14ac:dyDescent="0.3">
      <c r="A35" s="85" t="str">
        <f>IF(B35="","",COUNTA($B$7:B35))</f>
        <v/>
      </c>
      <c r="B35" s="88"/>
      <c r="C35" s="81"/>
      <c r="D35" s="81"/>
      <c r="E35" s="81"/>
      <c r="F35" s="81"/>
      <c r="G35" s="81"/>
      <c r="H35" s="81"/>
      <c r="I35" s="81"/>
      <c r="J35" s="81"/>
      <c r="K35" s="89"/>
      <c r="L35" s="88"/>
      <c r="O35" s="99" t="s">
        <v>198</v>
      </c>
      <c r="P35" s="6"/>
      <c r="Q35" s="6"/>
      <c r="R35" s="6"/>
      <c r="S35" s="7"/>
      <c r="T35" s="5" t="s">
        <v>1320</v>
      </c>
      <c r="U35" s="6"/>
      <c r="V35" s="6"/>
      <c r="W35" s="103"/>
      <c r="X35" s="6"/>
      <c r="Y35" s="177" t="s">
        <v>1322</v>
      </c>
      <c r="Z35" s="6"/>
      <c r="AA35" s="6"/>
      <c r="AB35" s="6"/>
      <c r="AC35" s="6"/>
      <c r="AD35" s="6"/>
      <c r="AE35" s="6"/>
      <c r="AF35" s="6"/>
      <c r="AG35" s="6"/>
      <c r="AH35" s="99" t="s">
        <v>1321</v>
      </c>
      <c r="AI35" s="6"/>
      <c r="AJ35" s="6"/>
      <c r="AK35" s="6"/>
      <c r="AL35" s="6" t="s">
        <v>209</v>
      </c>
      <c r="AM35" s="106" t="s">
        <v>203</v>
      </c>
      <c r="AN35" s="107"/>
      <c r="AO35" s="107"/>
      <c r="AP35" s="107"/>
      <c r="AQ35" s="6"/>
      <c r="AR35" s="103"/>
      <c r="AS35" s="6"/>
      <c r="AT35" s="6"/>
      <c r="AU35" s="6"/>
      <c r="AV35" s="7"/>
    </row>
    <row r="36" spans="1:48" ht="15" customHeight="1" x14ac:dyDescent="0.3">
      <c r="A36" s="85" t="str">
        <f>IF(B36="","",COUNTA($B$7:B36))</f>
        <v/>
      </c>
      <c r="B36" s="90"/>
      <c r="K36" s="85"/>
      <c r="L36" s="90"/>
    </row>
    <row r="37" spans="1:48" ht="15" customHeight="1" x14ac:dyDescent="0.3">
      <c r="A37" s="85" t="str">
        <f>IF(B37="","",COUNTA($B$7:B37))</f>
        <v/>
      </c>
      <c r="B37" s="90"/>
      <c r="K37" s="85"/>
      <c r="L37" s="90"/>
    </row>
    <row r="38" spans="1:48" ht="15" customHeight="1" x14ac:dyDescent="0.3">
      <c r="A38" s="85" t="str">
        <f>IF(B38="","",COUNTA($B$7:B38))</f>
        <v/>
      </c>
      <c r="B38" s="90"/>
      <c r="K38" s="85"/>
      <c r="L38" s="90"/>
    </row>
    <row r="39" spans="1:48" ht="15" customHeight="1" x14ac:dyDescent="0.3">
      <c r="A39" s="85" t="str">
        <f>IF(B39="","",COUNTA($B$7:B39))</f>
        <v/>
      </c>
      <c r="B39" s="90"/>
      <c r="K39" s="85"/>
      <c r="L39" s="90"/>
    </row>
    <row r="40" spans="1:48" ht="15" customHeight="1" x14ac:dyDescent="0.3">
      <c r="A40" s="85" t="str">
        <f>IF(B40="","",COUNTA($B$7:B40))</f>
        <v/>
      </c>
      <c r="B40" s="90"/>
      <c r="K40" s="85"/>
      <c r="L40" s="90"/>
    </row>
    <row r="41" spans="1:48" ht="15" customHeight="1" x14ac:dyDescent="0.3">
      <c r="A41" s="85" t="str">
        <f>IF(B41="","",COUNTA($B$7:B41))</f>
        <v/>
      </c>
      <c r="B41" s="90"/>
      <c r="K41" s="85"/>
      <c r="L41" s="90"/>
    </row>
  </sheetData>
  <mergeCells count="10">
    <mergeCell ref="AR2:AV2"/>
    <mergeCell ref="AR3:AV3"/>
    <mergeCell ref="AR4:AV4"/>
    <mergeCell ref="A1:K4"/>
    <mergeCell ref="L1:V1"/>
    <mergeCell ref="W1:AC1"/>
    <mergeCell ref="AD1:AQ1"/>
    <mergeCell ref="L2:V4"/>
    <mergeCell ref="W2:AC4"/>
    <mergeCell ref="AD2:AQ4"/>
  </mergeCells>
  <phoneticPr fontId="13"/>
  <dataValidations disablePrompts="1" count="1">
    <dataValidation imeMode="hiragana" allowBlank="1" showInputMessage="1" showErrorMessage="1" sqref="FBY982677:FCJ982679 FLU982677:FMF982679 FVQ982677:FWB982679 GFM982677:GFX982679 GPI982677:GPT982679 GZE982677:GZP982679 HJA982677:HJL982679 HSW982677:HTH982679 ICS982677:IDD982679 IMO982677:IMZ982679 IWK982677:IWV982679 JGG982677:JGR982679 JQC982677:JQN982679 JZY982677:KAJ982679 KJU982677:KKF982679 KTQ982677:KUB982679 LDM982677:LDX982679 LNI982677:LNT982679 LXE982677:LXP982679 MHA982677:MHL982679 MQW982677:MRH982679 NAS982677:NBD982679 NKO982677:NKZ982679 NUK982677:NUV982679 OEG982677:OER982679 OOC982677:OON982679 OXY982677:OYJ982679 PHU982677:PIF982679 PRQ982677:PSB982679 QBM982677:QBX982679 QLI982677:QLT982679 QVE982677:QVP982679 RFA982677:RFL982679 ROW982677:RPH982679 RYS982677:RZD982679 SIO982677:SIZ982679 SSK982677:SSV982679 TCG982677:TCR982679 TMC982677:TMN982679 TVY982677:TWJ982679 UFU982677:UGF982679 UPQ982677:UQB982679 UZM982677:UZX982679 VJI982677:VJT982679 VTE982677:VTP982679 WDA982677:WDL982679 WMW982677:WNH982679 WWS982677:WXD982679 KG65173:KR65175 UC65173:UN65175 ADY65173:AEJ65175 ANU65173:AOF65175 AXQ65173:AYB65175 BHM65173:BHX65175 BRI65173:BRT65175 CBE65173:CBP65175 CLA65173:CLL65175 CUW65173:CVH65175 DES65173:DFD65175 DOO65173:DOZ65175 DYK65173:DYV65175 EIG65173:EIR65175 ESC65173:ESN65175 FBY65173:FCJ65175 FLU65173:FMF65175 FVQ65173:FWB65175 GFM65173:GFX65175 GPI65173:GPT65175 GZE65173:GZP65175 HJA65173:HJL65175 HSW65173:HTH65175 ICS65173:IDD65175 IMO65173:IMZ65175 IWK65173:IWV65175 JGG65173:JGR65175 JQC65173:JQN65175 JZY65173:KAJ65175 KJU65173:KKF65175 KTQ65173:KUB65175 LDM65173:LDX65175 LNI65173:LNT65175 LXE65173:LXP65175 MHA65173:MHL65175 MQW65173:MRH65175 NAS65173:NBD65175 NKO65173:NKZ65175 NUK65173:NUV65175 OEG65173:OER65175 OOC65173:OON65175 OXY65173:OYJ65175 PHU65173:PIF65175 PRQ65173:PSB65175 QBM65173:QBX65175 QLI65173:QLT65175 QVE65173:QVP65175 RFA65173:RFL65175 ROW65173:RPH65175 RYS65173:RZD65175 SIO65173:SIZ65175 SSK65173:SSV65175 TCG65173:TCR65175 TMC65173:TMN65175 TVY65173:TWJ65175 UFU65173:UGF65175 UPQ65173:UQB65175 UZM65173:UZX65175 VJI65173:VJT65175 VTE65173:VTP65175 WDA65173:WDL65175 WMW65173:WNH65175 WWS65173:WXD65175 KG130709:KR130711 UC130709:UN130711 ADY130709:AEJ130711 ANU130709:AOF130711 AXQ130709:AYB130711 BHM130709:BHX130711 BRI130709:BRT130711 CBE130709:CBP130711 CLA130709:CLL130711 CUW130709:CVH130711 DES130709:DFD130711 DOO130709:DOZ130711 DYK130709:DYV130711 EIG130709:EIR130711 ESC130709:ESN130711 FBY130709:FCJ130711 FLU130709:FMF130711 FVQ130709:FWB130711 GFM130709:GFX130711 GPI130709:GPT130711 GZE130709:GZP130711 HJA130709:HJL130711 HSW130709:HTH130711 ICS130709:IDD130711 IMO130709:IMZ130711 IWK130709:IWV130711 JGG130709:JGR130711 JQC130709:JQN130711 JZY130709:KAJ130711 KJU130709:KKF130711 KTQ130709:KUB130711 LDM130709:LDX130711 LNI130709:LNT130711 LXE130709:LXP130711 MHA130709:MHL130711 MQW130709:MRH130711 NAS130709:NBD130711 NKO130709:NKZ130711 NUK130709:NUV130711 OEG130709:OER130711 OOC130709:OON130711 OXY130709:OYJ130711 PHU130709:PIF130711 PRQ130709:PSB130711 QBM130709:QBX130711 QLI130709:QLT130711 QVE130709:QVP130711 RFA130709:RFL130711 ROW130709:RPH130711 RYS130709:RZD130711 SIO130709:SIZ130711 SSK130709:SSV130711 TCG130709:TCR130711 TMC130709:TMN130711 TVY130709:TWJ130711 UFU130709:UGF130711 UPQ130709:UQB130711 UZM130709:UZX130711 VJI130709:VJT130711 VTE130709:VTP130711 WDA130709:WDL130711 WMW130709:WNH130711 WWS130709:WXD130711 KG196245:KR196247 UC196245:UN196247 ADY196245:AEJ196247 ANU196245:AOF196247 AXQ196245:AYB196247 BHM196245:BHX196247 BRI196245:BRT196247 CBE196245:CBP196247 CLA196245:CLL196247 CUW196245:CVH196247 DES196245:DFD196247 DOO196245:DOZ196247 DYK196245:DYV196247 EIG196245:EIR196247 ESC196245:ESN196247 FBY196245:FCJ196247 FLU196245:FMF196247 FVQ196245:FWB196247 GFM196245:GFX196247 GPI196245:GPT196247 GZE196245:GZP196247 HJA196245:HJL196247 HSW196245:HTH196247 ICS196245:IDD196247 IMO196245:IMZ196247 IWK196245:IWV196247 JGG196245:JGR196247 JQC196245:JQN196247 JZY196245:KAJ196247 KJU196245:KKF196247 KTQ196245:KUB196247 LDM196245:LDX196247 LNI196245:LNT196247 LXE196245:LXP196247 MHA196245:MHL196247 MQW196245:MRH196247 NAS196245:NBD196247 NKO196245:NKZ196247 NUK196245:NUV196247 OEG196245:OER196247 OOC196245:OON196247 OXY196245:OYJ196247 PHU196245:PIF196247 PRQ196245:PSB196247 QBM196245:QBX196247 QLI196245:QLT196247 QVE196245:QVP196247 RFA196245:RFL196247 ROW196245:RPH196247 RYS196245:RZD196247 SIO196245:SIZ196247 SSK196245:SSV196247 TCG196245:TCR196247 TMC196245:TMN196247 TVY196245:TWJ196247 UFU196245:UGF196247 UPQ196245:UQB196247 UZM196245:UZX196247 VJI196245:VJT196247 VTE196245:VTP196247 WDA196245:WDL196247 WMW196245:WNH196247 WWS196245:WXD196247 KG261781:KR261783 UC261781:UN261783 ADY261781:AEJ261783 ANU261781:AOF261783 AXQ261781:AYB261783 BHM261781:BHX261783 BRI261781:BRT261783 CBE261781:CBP261783 CLA261781:CLL261783 CUW261781:CVH261783 DES261781:DFD261783 DOO261781:DOZ261783 DYK261781:DYV261783 EIG261781:EIR261783 ESC261781:ESN261783 FBY261781:FCJ261783 FLU261781:FMF261783 FVQ261781:FWB261783 GFM261781:GFX261783 GPI261781:GPT261783 GZE261781:GZP261783 HJA261781:HJL261783 HSW261781:HTH261783 ICS261781:IDD261783 IMO261781:IMZ261783 IWK261781:IWV261783 JGG261781:JGR261783 JQC261781:JQN261783 JZY261781:KAJ261783 KJU261781:KKF261783 KTQ261781:KUB261783 LDM261781:LDX261783 LNI261781:LNT261783 LXE261781:LXP261783 MHA261781:MHL261783 MQW261781:MRH261783 NAS261781:NBD261783 NKO261781:NKZ261783 NUK261781:NUV261783 OEG261781:OER261783 OOC261781:OON261783 OXY261781:OYJ261783 PHU261781:PIF261783 PRQ261781:PSB261783 QBM261781:QBX261783 QLI261781:QLT261783 QVE261781:QVP261783 RFA261781:RFL261783 ROW261781:RPH261783 RYS261781:RZD261783 SIO261781:SIZ261783 SSK261781:SSV261783 TCG261781:TCR261783 TMC261781:TMN261783 TVY261781:TWJ261783 UFU261781:UGF261783 UPQ261781:UQB261783 UZM261781:UZX261783 VJI261781:VJT261783 VTE261781:VTP261783 WDA261781:WDL261783 WMW261781:WNH261783 WWS261781:WXD261783 KG327317:KR327319 UC327317:UN327319 ADY327317:AEJ327319 ANU327317:AOF327319 AXQ327317:AYB327319 BHM327317:BHX327319 BRI327317:BRT327319 CBE327317:CBP327319 CLA327317:CLL327319 CUW327317:CVH327319 DES327317:DFD327319 DOO327317:DOZ327319 DYK327317:DYV327319 EIG327317:EIR327319 ESC327317:ESN327319 FBY327317:FCJ327319 FLU327317:FMF327319 FVQ327317:FWB327319 GFM327317:GFX327319 GPI327317:GPT327319 GZE327317:GZP327319 HJA327317:HJL327319 HSW327317:HTH327319 ICS327317:IDD327319 IMO327317:IMZ327319 IWK327317:IWV327319 JGG327317:JGR327319 JQC327317:JQN327319 JZY327317:KAJ327319 KJU327317:KKF327319 KTQ327317:KUB327319 LDM327317:LDX327319 LNI327317:LNT327319 LXE327317:LXP327319 MHA327317:MHL327319 MQW327317:MRH327319 NAS327317:NBD327319 NKO327317:NKZ327319 NUK327317:NUV327319 OEG327317:OER327319 OOC327317:OON327319 OXY327317:OYJ327319 PHU327317:PIF327319 PRQ327317:PSB327319 QBM327317:QBX327319 QLI327317:QLT327319 QVE327317:QVP327319 RFA327317:RFL327319 ROW327317:RPH327319 RYS327317:RZD327319 SIO327317:SIZ327319 SSK327317:SSV327319 TCG327317:TCR327319 TMC327317:TMN327319 TVY327317:TWJ327319 UFU327317:UGF327319 UPQ327317:UQB327319 UZM327317:UZX327319 VJI327317:VJT327319 VTE327317:VTP327319 WDA327317:WDL327319 WMW327317:WNH327319 WWS327317:WXD327319 KG392853:KR392855 UC392853:UN392855 ADY392853:AEJ392855 ANU392853:AOF392855 AXQ392853:AYB392855 BHM392853:BHX392855 BRI392853:BRT392855 CBE392853:CBP392855 CLA392853:CLL392855 CUW392853:CVH392855 DES392853:DFD392855 DOO392853:DOZ392855 DYK392853:DYV392855 EIG392853:EIR392855 ESC392853:ESN392855 FBY392853:FCJ392855 FLU392853:FMF392855 FVQ392853:FWB392855 GFM392853:GFX392855 GPI392853:GPT392855 GZE392853:GZP392855 HJA392853:HJL392855 HSW392853:HTH392855 ICS392853:IDD392855 IMO392853:IMZ392855 IWK392853:IWV392855 JGG392853:JGR392855 JQC392853:JQN392855 JZY392853:KAJ392855 KJU392853:KKF392855 KTQ392853:KUB392855 LDM392853:LDX392855 LNI392853:LNT392855 LXE392853:LXP392855 MHA392853:MHL392855 MQW392853:MRH392855 NAS392853:NBD392855 NKO392853:NKZ392855 NUK392853:NUV392855 OEG392853:OER392855 OOC392853:OON392855 OXY392853:OYJ392855 PHU392853:PIF392855 PRQ392853:PSB392855 QBM392853:QBX392855 QLI392853:QLT392855 QVE392853:QVP392855 RFA392853:RFL392855 ROW392853:RPH392855 RYS392853:RZD392855 SIO392853:SIZ392855 SSK392853:SSV392855 TCG392853:TCR392855 TMC392853:TMN392855 TVY392853:TWJ392855 UFU392853:UGF392855 UPQ392853:UQB392855 UZM392853:UZX392855 VJI392853:VJT392855 VTE392853:VTP392855 WDA392853:WDL392855 WMW392853:WNH392855 WWS392853:WXD392855 KG458389:KR458391 UC458389:UN458391 ADY458389:AEJ458391 ANU458389:AOF458391 AXQ458389:AYB458391 BHM458389:BHX458391 BRI458389:BRT458391 CBE458389:CBP458391 CLA458389:CLL458391 CUW458389:CVH458391 DES458389:DFD458391 DOO458389:DOZ458391 DYK458389:DYV458391 EIG458389:EIR458391 ESC458389:ESN458391 FBY458389:FCJ458391 FLU458389:FMF458391 FVQ458389:FWB458391 GFM458389:GFX458391 GPI458389:GPT458391 GZE458389:GZP458391 HJA458389:HJL458391 HSW458389:HTH458391 ICS458389:IDD458391 IMO458389:IMZ458391 IWK458389:IWV458391 JGG458389:JGR458391 JQC458389:JQN458391 JZY458389:KAJ458391 KJU458389:KKF458391 KTQ458389:KUB458391 LDM458389:LDX458391 LNI458389:LNT458391 LXE458389:LXP458391 MHA458389:MHL458391 MQW458389:MRH458391 NAS458389:NBD458391 NKO458389:NKZ458391 NUK458389:NUV458391 OEG458389:OER458391 OOC458389:OON458391 OXY458389:OYJ458391 PHU458389:PIF458391 PRQ458389:PSB458391 QBM458389:QBX458391 QLI458389:QLT458391 QVE458389:QVP458391 RFA458389:RFL458391 ROW458389:RPH458391 RYS458389:RZD458391 SIO458389:SIZ458391 SSK458389:SSV458391 TCG458389:TCR458391 TMC458389:TMN458391 TVY458389:TWJ458391 UFU458389:UGF458391 UPQ458389:UQB458391 UZM458389:UZX458391 VJI458389:VJT458391 VTE458389:VTP458391 WDA458389:WDL458391 WMW458389:WNH458391 WWS458389:WXD458391 KG523925:KR523927 UC523925:UN523927 ADY523925:AEJ523927 ANU523925:AOF523927 AXQ523925:AYB523927 BHM523925:BHX523927 BRI523925:BRT523927 CBE523925:CBP523927 CLA523925:CLL523927 CUW523925:CVH523927 DES523925:DFD523927 DOO523925:DOZ523927 DYK523925:DYV523927 EIG523925:EIR523927 ESC523925:ESN523927 FBY523925:FCJ523927 FLU523925:FMF523927 FVQ523925:FWB523927 GFM523925:GFX523927 GPI523925:GPT523927 GZE523925:GZP523927 HJA523925:HJL523927 HSW523925:HTH523927 ICS523925:IDD523927 IMO523925:IMZ523927 IWK523925:IWV523927 JGG523925:JGR523927 JQC523925:JQN523927 JZY523925:KAJ523927 KJU523925:KKF523927 KTQ523925:KUB523927 LDM523925:LDX523927 LNI523925:LNT523927 LXE523925:LXP523927 MHA523925:MHL523927 MQW523925:MRH523927 NAS523925:NBD523927 NKO523925:NKZ523927 NUK523925:NUV523927 OEG523925:OER523927 OOC523925:OON523927 OXY523925:OYJ523927 PHU523925:PIF523927 PRQ523925:PSB523927 QBM523925:QBX523927 QLI523925:QLT523927 QVE523925:QVP523927 RFA523925:RFL523927 ROW523925:RPH523927 RYS523925:RZD523927 SIO523925:SIZ523927 SSK523925:SSV523927 TCG523925:TCR523927 TMC523925:TMN523927 TVY523925:TWJ523927 UFU523925:UGF523927 UPQ523925:UQB523927 UZM523925:UZX523927 VJI523925:VJT523927 VTE523925:VTP523927 WDA523925:WDL523927 WMW523925:WNH523927 WWS523925:WXD523927 KG589461:KR589463 UC589461:UN589463 ADY589461:AEJ589463 ANU589461:AOF589463 AXQ589461:AYB589463 BHM589461:BHX589463 BRI589461:BRT589463 CBE589461:CBP589463 CLA589461:CLL589463 CUW589461:CVH589463 DES589461:DFD589463 DOO589461:DOZ589463 DYK589461:DYV589463 EIG589461:EIR589463 ESC589461:ESN589463 FBY589461:FCJ589463 FLU589461:FMF589463 FVQ589461:FWB589463 GFM589461:GFX589463 GPI589461:GPT589463 GZE589461:GZP589463 HJA589461:HJL589463 HSW589461:HTH589463 ICS589461:IDD589463 IMO589461:IMZ589463 IWK589461:IWV589463 JGG589461:JGR589463 JQC589461:JQN589463 JZY589461:KAJ589463 KJU589461:KKF589463 KTQ589461:KUB589463 LDM589461:LDX589463 LNI589461:LNT589463 LXE589461:LXP589463 MHA589461:MHL589463 MQW589461:MRH589463 NAS589461:NBD589463 NKO589461:NKZ589463 NUK589461:NUV589463 OEG589461:OER589463 OOC589461:OON589463 OXY589461:OYJ589463 PHU589461:PIF589463 PRQ589461:PSB589463 QBM589461:QBX589463 QLI589461:QLT589463 QVE589461:QVP589463 RFA589461:RFL589463 ROW589461:RPH589463 RYS589461:RZD589463 SIO589461:SIZ589463 SSK589461:SSV589463 TCG589461:TCR589463 TMC589461:TMN589463 TVY589461:TWJ589463 UFU589461:UGF589463 UPQ589461:UQB589463 UZM589461:UZX589463 VJI589461:VJT589463 VTE589461:VTP589463 WDA589461:WDL589463 WMW589461:WNH589463 WWS589461:WXD589463 KG654997:KR654999 UC654997:UN654999 ADY654997:AEJ654999 ANU654997:AOF654999 AXQ654997:AYB654999 BHM654997:BHX654999 BRI654997:BRT654999 CBE654997:CBP654999 CLA654997:CLL654999 CUW654997:CVH654999 DES654997:DFD654999 DOO654997:DOZ654999 DYK654997:DYV654999 EIG654997:EIR654999 ESC654997:ESN654999 FBY654997:FCJ654999 FLU654997:FMF654999 FVQ654997:FWB654999 GFM654997:GFX654999 GPI654997:GPT654999 GZE654997:GZP654999 HJA654997:HJL654999 HSW654997:HTH654999 ICS654997:IDD654999 IMO654997:IMZ654999 IWK654997:IWV654999 JGG654997:JGR654999 JQC654997:JQN654999 JZY654997:KAJ654999 KJU654997:KKF654999 KTQ654997:KUB654999 LDM654997:LDX654999 LNI654997:LNT654999 LXE654997:LXP654999 MHA654997:MHL654999 MQW654997:MRH654999 NAS654997:NBD654999 NKO654997:NKZ654999 NUK654997:NUV654999 OEG654997:OER654999 OOC654997:OON654999 OXY654997:OYJ654999 PHU654997:PIF654999 PRQ654997:PSB654999 QBM654997:QBX654999 QLI654997:QLT654999 QVE654997:QVP654999 RFA654997:RFL654999 ROW654997:RPH654999 RYS654997:RZD654999 SIO654997:SIZ654999 SSK654997:SSV654999 TCG654997:TCR654999 TMC654997:TMN654999 TVY654997:TWJ654999 UFU654997:UGF654999 UPQ654997:UQB654999 UZM654997:UZX654999 VJI654997:VJT654999 VTE654997:VTP654999 WDA654997:WDL654999 WMW654997:WNH654999 WWS654997:WXD654999 KG720533:KR720535 UC720533:UN720535 ADY720533:AEJ720535 ANU720533:AOF720535 AXQ720533:AYB720535 BHM720533:BHX720535 BRI720533:BRT720535 CBE720533:CBP720535 CLA720533:CLL720535 CUW720533:CVH720535 DES720533:DFD720535 DOO720533:DOZ720535 DYK720533:DYV720535 EIG720533:EIR720535 ESC720533:ESN720535 FBY720533:FCJ720535 FLU720533:FMF720535 FVQ720533:FWB720535 GFM720533:GFX720535 GPI720533:GPT720535 GZE720533:GZP720535 HJA720533:HJL720535 HSW720533:HTH720535 ICS720533:IDD720535 IMO720533:IMZ720535 IWK720533:IWV720535 JGG720533:JGR720535 JQC720533:JQN720535 JZY720533:KAJ720535 KJU720533:KKF720535 KTQ720533:KUB720535 LDM720533:LDX720535 LNI720533:LNT720535 LXE720533:LXP720535 MHA720533:MHL720535 MQW720533:MRH720535 NAS720533:NBD720535 NKO720533:NKZ720535 NUK720533:NUV720535 OEG720533:OER720535 OOC720533:OON720535 OXY720533:OYJ720535 PHU720533:PIF720535 PRQ720533:PSB720535 QBM720533:QBX720535 QLI720533:QLT720535 QVE720533:QVP720535 RFA720533:RFL720535 ROW720533:RPH720535 RYS720533:RZD720535 SIO720533:SIZ720535 SSK720533:SSV720535 TCG720533:TCR720535 TMC720533:TMN720535 TVY720533:TWJ720535 UFU720533:UGF720535 UPQ720533:UQB720535 UZM720533:UZX720535 VJI720533:VJT720535 VTE720533:VTP720535 WDA720533:WDL720535 WMW720533:WNH720535 WWS720533:WXD720535 KG786069:KR786071 UC786069:UN786071 ADY786069:AEJ786071 ANU786069:AOF786071 AXQ786069:AYB786071 BHM786069:BHX786071 BRI786069:BRT786071 CBE786069:CBP786071 CLA786069:CLL786071 CUW786069:CVH786071 DES786069:DFD786071 DOO786069:DOZ786071 DYK786069:DYV786071 EIG786069:EIR786071 ESC786069:ESN786071 FBY786069:FCJ786071 FLU786069:FMF786071 FVQ786069:FWB786071 GFM786069:GFX786071 GPI786069:GPT786071 GZE786069:GZP786071 HJA786069:HJL786071 HSW786069:HTH786071 ICS786069:IDD786071 IMO786069:IMZ786071 IWK786069:IWV786071 JGG786069:JGR786071 JQC786069:JQN786071 JZY786069:KAJ786071 KJU786069:KKF786071 KTQ786069:KUB786071 LDM786069:LDX786071 LNI786069:LNT786071 LXE786069:LXP786071 MHA786069:MHL786071 MQW786069:MRH786071 NAS786069:NBD786071 NKO786069:NKZ786071 NUK786069:NUV786071 OEG786069:OER786071 OOC786069:OON786071 OXY786069:OYJ786071 PHU786069:PIF786071 PRQ786069:PSB786071 QBM786069:QBX786071 QLI786069:QLT786071 QVE786069:QVP786071 RFA786069:RFL786071 ROW786069:RPH786071 RYS786069:RZD786071 SIO786069:SIZ786071 SSK786069:SSV786071 TCG786069:TCR786071 TMC786069:TMN786071 TVY786069:TWJ786071 UFU786069:UGF786071 UPQ786069:UQB786071 UZM786069:UZX786071 VJI786069:VJT786071 VTE786069:VTP786071 WDA786069:WDL786071 WMW786069:WNH786071 WWS786069:WXD786071 KG851605:KR851607 UC851605:UN851607 ADY851605:AEJ851607 ANU851605:AOF851607 AXQ851605:AYB851607 BHM851605:BHX851607 BRI851605:BRT851607 CBE851605:CBP851607 CLA851605:CLL851607 CUW851605:CVH851607 DES851605:DFD851607 DOO851605:DOZ851607 DYK851605:DYV851607 EIG851605:EIR851607 ESC851605:ESN851607 FBY851605:FCJ851607 FLU851605:FMF851607 FVQ851605:FWB851607 GFM851605:GFX851607 GPI851605:GPT851607 GZE851605:GZP851607 HJA851605:HJL851607 HSW851605:HTH851607 ICS851605:IDD851607 IMO851605:IMZ851607 IWK851605:IWV851607 JGG851605:JGR851607 JQC851605:JQN851607 JZY851605:KAJ851607 KJU851605:KKF851607 KTQ851605:KUB851607 LDM851605:LDX851607 LNI851605:LNT851607 LXE851605:LXP851607 MHA851605:MHL851607 MQW851605:MRH851607 NAS851605:NBD851607 NKO851605:NKZ851607 NUK851605:NUV851607 OEG851605:OER851607 OOC851605:OON851607 OXY851605:OYJ851607 PHU851605:PIF851607 PRQ851605:PSB851607 QBM851605:QBX851607 QLI851605:QLT851607 QVE851605:QVP851607 RFA851605:RFL851607 ROW851605:RPH851607 RYS851605:RZD851607 SIO851605:SIZ851607 SSK851605:SSV851607 TCG851605:TCR851607 TMC851605:TMN851607 TVY851605:TWJ851607 UFU851605:UGF851607 UPQ851605:UQB851607 UZM851605:UZX851607 VJI851605:VJT851607 VTE851605:VTP851607 WDA851605:WDL851607 WMW851605:WNH851607 WWS851605:WXD851607 KG917141:KR917143 UC917141:UN917143 ADY917141:AEJ917143 ANU917141:AOF917143 AXQ917141:AYB917143 BHM917141:BHX917143 BRI917141:BRT917143 CBE917141:CBP917143 CLA917141:CLL917143 CUW917141:CVH917143 DES917141:DFD917143 DOO917141:DOZ917143 DYK917141:DYV917143 EIG917141:EIR917143 ESC917141:ESN917143 FBY917141:FCJ917143 FLU917141:FMF917143 FVQ917141:FWB917143 GFM917141:GFX917143 GPI917141:GPT917143 GZE917141:GZP917143 HJA917141:HJL917143 HSW917141:HTH917143 ICS917141:IDD917143 IMO917141:IMZ917143 IWK917141:IWV917143 JGG917141:JGR917143 JQC917141:JQN917143 JZY917141:KAJ917143 KJU917141:KKF917143 KTQ917141:KUB917143 LDM917141:LDX917143 LNI917141:LNT917143 LXE917141:LXP917143 MHA917141:MHL917143 MQW917141:MRH917143 NAS917141:NBD917143 NKO917141:NKZ917143 NUK917141:NUV917143 OEG917141:OER917143 OOC917141:OON917143 OXY917141:OYJ917143 PHU917141:PIF917143 PRQ917141:PSB917143 QBM917141:QBX917143 QLI917141:QLT917143 QVE917141:QVP917143 RFA917141:RFL917143 ROW917141:RPH917143 RYS917141:RZD917143 SIO917141:SIZ917143 SSK917141:SSV917143 TCG917141:TCR917143 TMC917141:TMN917143 TVY917141:TWJ917143 UFU917141:UGF917143 UPQ917141:UQB917143 UZM917141:UZX917143 VJI917141:VJT917143 VTE917141:VTP917143 WDA917141:WDL917143 WMW917141:WNH917143 WWS917141:WXD917143 KG982677:KR982679 UC982677:UN982679 ADY982677:AEJ982679 ANU982677:AOF982679 AXQ982677:AYB982679 BHM982677:BHX982679 BRI982677:BRT982679 CBE982677:CBP982679 CLA982677:CLL982679 CUW982677:CVH982679 DES982677:DFD982679 DOO982677:DOZ982679 DYK982677:DYV982679 EIG982677:EIR982679 ESC982677:ESN982679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W2 AK982677:AU982679 AK917141:AU917143 AK851605:AU851607 AK786069:AU786071 AK720533:AU720535 AK654997:AU654999 AK589461:AU589463 AK523925:AU523927 AK458389:AU458391 AK392853:AU392855 AK327317:AU327319 AK261781:AU261783 AK196245:AU196247 AK130709:AU130711 AK65173:AU65175" xr:uid="{00000000-0002-0000-0400-000000000000}"/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verticalDpi="300" r:id="rId1"/>
  <headerFooter alignWithMargins="0">
    <oddFooter>&amp;R&amp;A -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8"/>
  <dimension ref="A1:BE268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9" width="2.6328125" style="22"/>
    <col min="10" max="10" width="2.6328125" style="22" customWidth="1"/>
    <col min="11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メニューマスタ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m_menu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5" spans="1:57" x14ac:dyDescent="0.3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  <c r="AV5" s="108"/>
      <c r="AW5" s="108"/>
      <c r="AX5" s="108"/>
      <c r="AY5" s="108"/>
      <c r="AZ5" s="108"/>
      <c r="BA5" s="108"/>
      <c r="BB5" s="108"/>
      <c r="BC5" s="108"/>
      <c r="BD5" s="108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1"/>
      <c r="R6" s="478" t="s">
        <v>742</v>
      </c>
      <c r="S6" s="480"/>
      <c r="T6" s="480"/>
      <c r="U6" s="480"/>
      <c r="V6" s="480"/>
      <c r="W6" s="480"/>
      <c r="X6" s="481"/>
      <c r="Y6" s="478" t="s">
        <v>6</v>
      </c>
      <c r="Z6" s="480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3"/>
      <c r="R7" s="479"/>
      <c r="S7" s="482"/>
      <c r="T7" s="482"/>
      <c r="U7" s="482"/>
      <c r="V7" s="482"/>
      <c r="W7" s="482"/>
      <c r="X7" s="483"/>
      <c r="Y7" s="479"/>
      <c r="Z7" s="482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185</v>
      </c>
      <c r="C8" s="122"/>
      <c r="D8" s="122"/>
      <c r="E8" s="122"/>
      <c r="F8" s="122"/>
      <c r="G8" s="122"/>
      <c r="H8" s="122"/>
      <c r="I8" s="233" t="s">
        <v>937</v>
      </c>
      <c r="J8" s="83"/>
      <c r="K8" s="122"/>
      <c r="L8" s="122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3"/>
      <c r="T8" s="122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2314</v>
      </c>
      <c r="AH8" s="192" t="s">
        <v>106</v>
      </c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47">
        <f>IF(B9="","",COUNTA($B$8:B9))</f>
        <v>2</v>
      </c>
      <c r="B9" s="9" t="s">
        <v>2353</v>
      </c>
      <c r="C9" s="109"/>
      <c r="D9" s="109"/>
      <c r="E9" s="109"/>
      <c r="F9" s="109"/>
      <c r="G9" s="109"/>
      <c r="H9" s="109"/>
      <c r="I9" s="80" t="s">
        <v>2354</v>
      </c>
      <c r="J9" s="6"/>
      <c r="K9" s="109"/>
      <c r="L9" s="109"/>
      <c r="M9" s="111"/>
      <c r="N9" s="111"/>
      <c r="O9" s="111"/>
      <c r="P9" s="111"/>
      <c r="Q9" s="111"/>
      <c r="R9" s="110" t="str">
        <f>VLOOKUP(B9,'項目一覧 (2)'!A:B,2,FALSE)</f>
        <v>menu_id</v>
      </c>
      <c r="S9" s="111"/>
      <c r="T9" s="109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10</v>
      </c>
      <c r="AE9" s="113" t="s">
        <v>106</v>
      </c>
      <c r="AF9" s="114" t="s">
        <v>119</v>
      </c>
      <c r="AG9" s="192" t="s">
        <v>2314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" si="0">IF(I9&lt;&gt;R9,1,0)</f>
        <v>0</v>
      </c>
    </row>
    <row r="10" spans="1:57" s="1" customFormat="1" x14ac:dyDescent="0.3">
      <c r="A10" s="147">
        <f>IF(B10="","",COUNTA($B$8:B10))</f>
        <v>3</v>
      </c>
      <c r="B10" s="9" t="s">
        <v>108</v>
      </c>
      <c r="C10" s="109"/>
      <c r="D10" s="109"/>
      <c r="E10" s="109"/>
      <c r="F10" s="109"/>
      <c r="G10" s="109"/>
      <c r="H10" s="109"/>
      <c r="I10" s="80" t="s">
        <v>938</v>
      </c>
      <c r="J10" s="6"/>
      <c r="K10" s="109"/>
      <c r="L10" s="109"/>
      <c r="M10" s="111"/>
      <c r="N10" s="111"/>
      <c r="O10" s="111"/>
      <c r="P10" s="111"/>
      <c r="Q10" s="111"/>
      <c r="R10" s="110" t="str">
        <f>VLOOKUP(B10,'項目一覧 (2)'!A:B,2,FALSE)</f>
        <v>kino_cd</v>
      </c>
      <c r="S10" s="111"/>
      <c r="T10" s="109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10</v>
      </c>
      <c r="AE10" s="113" t="s">
        <v>106</v>
      </c>
      <c r="AF10" s="114" t="s">
        <v>426</v>
      </c>
      <c r="AG10" s="192" t="s">
        <v>2314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ref="BE10:BE46" si="1">IF(I10&lt;&gt;R10,1,0)</f>
        <v>0</v>
      </c>
    </row>
    <row r="11" spans="1:57" s="1" customFormat="1" x14ac:dyDescent="0.3">
      <c r="A11" s="147">
        <f>IF(B11="","",COUNTA($B$8:B11))</f>
        <v>4</v>
      </c>
      <c r="B11" s="9" t="s">
        <v>476</v>
      </c>
      <c r="C11" s="109"/>
      <c r="D11" s="109"/>
      <c r="E11" s="109"/>
      <c r="F11" s="109"/>
      <c r="G11" s="109"/>
      <c r="H11" s="109"/>
      <c r="I11" s="80" t="s">
        <v>942</v>
      </c>
      <c r="J11" s="6"/>
      <c r="K11" s="109"/>
      <c r="L11" s="109"/>
      <c r="M11" s="111"/>
      <c r="N11" s="111"/>
      <c r="O11" s="111"/>
      <c r="P11" s="111"/>
      <c r="Q11" s="111"/>
      <c r="R11" s="110" t="str">
        <f>VLOOKUP(B11,'項目一覧 (2)'!A:B,2,FALSE)</f>
        <v>menu_nm</v>
      </c>
      <c r="S11" s="111"/>
      <c r="T11" s="109"/>
      <c r="U11" s="6"/>
      <c r="V11" s="6"/>
      <c r="W11" s="6"/>
      <c r="X11" s="6"/>
      <c r="Y11" s="459" t="s">
        <v>118</v>
      </c>
      <c r="Z11" s="460"/>
      <c r="AA11" s="461" t="s">
        <v>102</v>
      </c>
      <c r="AB11" s="462"/>
      <c r="AC11" s="463"/>
      <c r="AD11" s="112">
        <v>30</v>
      </c>
      <c r="AE11" s="113" t="s">
        <v>106</v>
      </c>
      <c r="AF11" s="114"/>
      <c r="AG11" s="114"/>
      <c r="AH11" s="114" t="s">
        <v>106</v>
      </c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ref="BE11:BE21" si="2">IF(I11&lt;&gt;R11,1,0)</f>
        <v>0</v>
      </c>
    </row>
    <row r="12" spans="1:57" s="1" customFormat="1" x14ac:dyDescent="0.3">
      <c r="A12" s="147">
        <f>IF(B12="","",COUNTA($B$8:B12))</f>
        <v>5</v>
      </c>
      <c r="B12" s="80" t="s">
        <v>2258</v>
      </c>
      <c r="C12" s="109"/>
      <c r="D12" s="109"/>
      <c r="E12" s="109"/>
      <c r="F12" s="109"/>
      <c r="G12" s="109"/>
      <c r="H12" s="109"/>
      <c r="I12" s="80" t="s">
        <v>2268</v>
      </c>
      <c r="J12" s="6"/>
      <c r="K12" s="109"/>
      <c r="L12" s="109"/>
      <c r="M12" s="111"/>
      <c r="N12" s="111"/>
      <c r="O12" s="111"/>
      <c r="P12" s="111"/>
      <c r="Q12" s="111"/>
      <c r="R12" s="80" t="s">
        <v>2268</v>
      </c>
      <c r="S12" s="111"/>
      <c r="T12" s="109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12">
        <v>50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2356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2"/>
        <v>0</v>
      </c>
    </row>
    <row r="13" spans="1:57" s="1" customFormat="1" x14ac:dyDescent="0.3">
      <c r="A13" s="147">
        <f>IF(B13="","",COUNTA($B$8:B13))</f>
        <v>6</v>
      </c>
      <c r="B13" s="80" t="s">
        <v>2259</v>
      </c>
      <c r="C13" s="109"/>
      <c r="D13" s="109"/>
      <c r="E13" s="109"/>
      <c r="F13" s="109"/>
      <c r="G13" s="109"/>
      <c r="H13" s="109"/>
      <c r="I13" s="80" t="s">
        <v>2269</v>
      </c>
      <c r="J13" s="6"/>
      <c r="K13" s="109"/>
      <c r="L13" s="109"/>
      <c r="M13" s="111"/>
      <c r="N13" s="111"/>
      <c r="O13" s="111"/>
      <c r="P13" s="111"/>
      <c r="Q13" s="111"/>
      <c r="R13" s="80" t="s">
        <v>2269</v>
      </c>
      <c r="S13" s="111"/>
      <c r="T13" s="109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50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2357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2"/>
        <v>0</v>
      </c>
    </row>
    <row r="14" spans="1:57" s="1" customFormat="1" x14ac:dyDescent="0.3">
      <c r="A14" s="147">
        <f>IF(B14="","",COUNTA($B$8:B14))</f>
        <v>7</v>
      </c>
      <c r="B14" s="80" t="s">
        <v>2260</v>
      </c>
      <c r="C14" s="109"/>
      <c r="D14" s="109"/>
      <c r="E14" s="109"/>
      <c r="F14" s="109"/>
      <c r="G14" s="109"/>
      <c r="H14" s="109"/>
      <c r="I14" s="80" t="s">
        <v>2270</v>
      </c>
      <c r="J14" s="6"/>
      <c r="K14" s="109"/>
      <c r="L14" s="109"/>
      <c r="M14" s="111"/>
      <c r="N14" s="111"/>
      <c r="O14" s="111"/>
      <c r="P14" s="111"/>
      <c r="Q14" s="111"/>
      <c r="R14" s="80" t="s">
        <v>2270</v>
      </c>
      <c r="S14" s="111"/>
      <c r="T14" s="109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12">
        <v>50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2358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2"/>
        <v>0</v>
      </c>
    </row>
    <row r="15" spans="1:57" s="1" customFormat="1" x14ac:dyDescent="0.3">
      <c r="A15" s="147">
        <f>IF(B15="","",COUNTA($B$8:B15))</f>
        <v>8</v>
      </c>
      <c r="B15" s="80" t="s">
        <v>2261</v>
      </c>
      <c r="C15" s="109"/>
      <c r="D15" s="109"/>
      <c r="E15" s="109"/>
      <c r="F15" s="109"/>
      <c r="G15" s="109"/>
      <c r="H15" s="109"/>
      <c r="I15" s="80" t="s">
        <v>2271</v>
      </c>
      <c r="J15" s="6"/>
      <c r="K15" s="109"/>
      <c r="L15" s="109"/>
      <c r="M15" s="111"/>
      <c r="N15" s="111"/>
      <c r="O15" s="111"/>
      <c r="P15" s="111"/>
      <c r="Q15" s="111"/>
      <c r="R15" s="80" t="s">
        <v>2271</v>
      </c>
      <c r="S15" s="111"/>
      <c r="T15" s="109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12">
        <v>50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2359</v>
      </c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2"/>
        <v>0</v>
      </c>
    </row>
    <row r="16" spans="1:57" s="1" customFormat="1" x14ac:dyDescent="0.3">
      <c r="A16" s="147">
        <f>IF(B16="","",COUNTA($B$8:B16))</f>
        <v>9</v>
      </c>
      <c r="B16" s="80" t="s">
        <v>2262</v>
      </c>
      <c r="C16" s="109"/>
      <c r="D16" s="109"/>
      <c r="E16" s="109"/>
      <c r="F16" s="109"/>
      <c r="G16" s="109"/>
      <c r="H16" s="109"/>
      <c r="I16" s="80" t="s">
        <v>2272</v>
      </c>
      <c r="J16" s="6"/>
      <c r="K16" s="109"/>
      <c r="L16" s="109"/>
      <c r="M16" s="111"/>
      <c r="N16" s="111"/>
      <c r="O16" s="111"/>
      <c r="P16" s="111"/>
      <c r="Q16" s="111"/>
      <c r="R16" s="80" t="s">
        <v>2272</v>
      </c>
      <c r="S16" s="111"/>
      <c r="T16" s="109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12">
        <v>50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 t="s">
        <v>2360</v>
      </c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2"/>
        <v>0</v>
      </c>
    </row>
    <row r="17" spans="1:57" s="1" customFormat="1" x14ac:dyDescent="0.3">
      <c r="A17" s="147">
        <f>IF(B17="","",COUNTA($B$8:B17))</f>
        <v>10</v>
      </c>
      <c r="B17" s="80" t="s">
        <v>2263</v>
      </c>
      <c r="C17" s="109"/>
      <c r="D17" s="109"/>
      <c r="E17" s="109"/>
      <c r="F17" s="109"/>
      <c r="G17" s="109"/>
      <c r="H17" s="109"/>
      <c r="I17" s="80" t="s">
        <v>2273</v>
      </c>
      <c r="J17" s="6"/>
      <c r="K17" s="109"/>
      <c r="L17" s="109"/>
      <c r="M17" s="111"/>
      <c r="N17" s="111"/>
      <c r="O17" s="111"/>
      <c r="P17" s="111"/>
      <c r="Q17" s="111"/>
      <c r="R17" s="80" t="s">
        <v>2273</v>
      </c>
      <c r="S17" s="111"/>
      <c r="T17" s="109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12">
        <v>50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 t="s">
        <v>2361</v>
      </c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2"/>
        <v>0</v>
      </c>
    </row>
    <row r="18" spans="1:57" s="1" customFormat="1" x14ac:dyDescent="0.3">
      <c r="A18" s="147">
        <f>IF(B18="","",COUNTA($B$8:B18))</f>
        <v>11</v>
      </c>
      <c r="B18" s="80" t="s">
        <v>2264</v>
      </c>
      <c r="C18" s="109"/>
      <c r="D18" s="109"/>
      <c r="E18" s="109"/>
      <c r="F18" s="109"/>
      <c r="G18" s="109"/>
      <c r="H18" s="109"/>
      <c r="I18" s="80" t="s">
        <v>2274</v>
      </c>
      <c r="J18" s="6"/>
      <c r="K18" s="109"/>
      <c r="L18" s="109"/>
      <c r="M18" s="111"/>
      <c r="N18" s="111"/>
      <c r="O18" s="111"/>
      <c r="P18" s="111"/>
      <c r="Q18" s="111"/>
      <c r="R18" s="80" t="s">
        <v>2274</v>
      </c>
      <c r="S18" s="111"/>
      <c r="T18" s="109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12">
        <v>50</v>
      </c>
      <c r="AE18" s="113" t="s">
        <v>106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116" t="s">
        <v>2362</v>
      </c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2"/>
        <v>0</v>
      </c>
    </row>
    <row r="19" spans="1:57" s="1" customFormat="1" x14ac:dyDescent="0.3">
      <c r="A19" s="147">
        <f>IF(B19="","",COUNTA($B$8:B19))</f>
        <v>12</v>
      </c>
      <c r="B19" s="80" t="s">
        <v>2265</v>
      </c>
      <c r="C19" s="109"/>
      <c r="D19" s="109"/>
      <c r="E19" s="109"/>
      <c r="F19" s="109"/>
      <c r="G19" s="109"/>
      <c r="H19" s="109"/>
      <c r="I19" s="80" t="s">
        <v>2275</v>
      </c>
      <c r="J19" s="6"/>
      <c r="K19" s="109"/>
      <c r="L19" s="109"/>
      <c r="M19" s="111"/>
      <c r="N19" s="111"/>
      <c r="O19" s="111"/>
      <c r="P19" s="111"/>
      <c r="Q19" s="111"/>
      <c r="R19" s="80" t="s">
        <v>2275</v>
      </c>
      <c r="S19" s="111"/>
      <c r="T19" s="109"/>
      <c r="U19" s="6"/>
      <c r="V19" s="6"/>
      <c r="W19" s="6"/>
      <c r="X19" s="6"/>
      <c r="Y19" s="459" t="s">
        <v>118</v>
      </c>
      <c r="Z19" s="460"/>
      <c r="AA19" s="461" t="s">
        <v>102</v>
      </c>
      <c r="AB19" s="462"/>
      <c r="AC19" s="463"/>
      <c r="AD19" s="112">
        <v>50</v>
      </c>
      <c r="AE19" s="113" t="s">
        <v>106</v>
      </c>
      <c r="AF19" s="114"/>
      <c r="AG19" s="114"/>
      <c r="AH19" s="114"/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 t="s">
        <v>2363</v>
      </c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2"/>
        <v>0</v>
      </c>
    </row>
    <row r="20" spans="1:57" s="1" customFormat="1" x14ac:dyDescent="0.3">
      <c r="A20" s="147">
        <f>IF(B20="","",COUNTA($B$8:B20))</f>
        <v>13</v>
      </c>
      <c r="B20" s="80" t="s">
        <v>2266</v>
      </c>
      <c r="C20" s="109"/>
      <c r="D20" s="109"/>
      <c r="E20" s="109"/>
      <c r="F20" s="109"/>
      <c r="G20" s="109"/>
      <c r="H20" s="109"/>
      <c r="I20" s="80" t="s">
        <v>2276</v>
      </c>
      <c r="J20" s="6"/>
      <c r="K20" s="109"/>
      <c r="L20" s="109"/>
      <c r="M20" s="111"/>
      <c r="N20" s="111"/>
      <c r="O20" s="111"/>
      <c r="P20" s="111"/>
      <c r="Q20" s="111"/>
      <c r="R20" s="80" t="s">
        <v>2276</v>
      </c>
      <c r="S20" s="111"/>
      <c r="T20" s="109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12">
        <v>50</v>
      </c>
      <c r="AE20" s="113" t="s">
        <v>106</v>
      </c>
      <c r="AF20" s="114"/>
      <c r="AG20" s="114"/>
      <c r="AH20" s="114"/>
      <c r="AI20" s="114"/>
      <c r="AJ20" s="114"/>
      <c r="AK20" s="114"/>
      <c r="AL20" s="114"/>
      <c r="AM20" s="114"/>
      <c r="AN20" s="114"/>
      <c r="AO20" s="115"/>
      <c r="AP20" s="115"/>
      <c r="AQ20" s="115"/>
      <c r="AR20" s="115"/>
      <c r="AS20" s="116" t="s">
        <v>2364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2"/>
        <v>0</v>
      </c>
    </row>
    <row r="21" spans="1:57" s="1" customFormat="1" x14ac:dyDescent="0.3">
      <c r="A21" s="147">
        <f>IF(B21="","",COUNTA($B$8:B21))</f>
        <v>14</v>
      </c>
      <c r="B21" s="80" t="s">
        <v>2267</v>
      </c>
      <c r="C21" s="109"/>
      <c r="D21" s="109"/>
      <c r="E21" s="109"/>
      <c r="F21" s="109"/>
      <c r="G21" s="109"/>
      <c r="H21" s="109"/>
      <c r="I21" s="80" t="s">
        <v>2277</v>
      </c>
      <c r="J21" s="6"/>
      <c r="K21" s="109"/>
      <c r="L21" s="109"/>
      <c r="M21" s="111"/>
      <c r="N21" s="111"/>
      <c r="O21" s="111"/>
      <c r="P21" s="111"/>
      <c r="Q21" s="111"/>
      <c r="R21" s="80" t="s">
        <v>2277</v>
      </c>
      <c r="S21" s="111"/>
      <c r="T21" s="109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112">
        <v>50</v>
      </c>
      <c r="AE21" s="113" t="s">
        <v>106</v>
      </c>
      <c r="AF21" s="114"/>
      <c r="AG21" s="114"/>
      <c r="AH21" s="114"/>
      <c r="AI21" s="114"/>
      <c r="AJ21" s="114"/>
      <c r="AK21" s="114"/>
      <c r="AL21" s="114"/>
      <c r="AM21" s="114"/>
      <c r="AN21" s="114"/>
      <c r="AO21" s="115"/>
      <c r="AP21" s="115"/>
      <c r="AQ21" s="115"/>
      <c r="AR21" s="115"/>
      <c r="AS21" s="116" t="s">
        <v>2365</v>
      </c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2"/>
        <v>0</v>
      </c>
    </row>
    <row r="22" spans="1:57" s="1" customFormat="1" x14ac:dyDescent="0.3">
      <c r="A22" s="147">
        <f>IF(B22="","",COUNTA($B$8:B22))</f>
        <v>15</v>
      </c>
      <c r="B22" s="9" t="s">
        <v>111</v>
      </c>
      <c r="C22" s="109"/>
      <c r="D22" s="109"/>
      <c r="E22" s="109"/>
      <c r="F22" s="109"/>
      <c r="G22" s="109"/>
      <c r="H22" s="109"/>
      <c r="I22" s="80" t="s">
        <v>946</v>
      </c>
      <c r="J22" s="6"/>
      <c r="K22" s="109"/>
      <c r="L22" s="109"/>
      <c r="M22" s="119"/>
      <c r="N22" s="119"/>
      <c r="O22" s="119"/>
      <c r="P22" s="119"/>
      <c r="Q22" s="119"/>
      <c r="R22" s="110" t="str">
        <f>VLOOKUP(B22,'項目一覧 (2)'!A:B,2,FALSE)</f>
        <v>delete_flg</v>
      </c>
      <c r="S22" s="119"/>
      <c r="T22" s="119"/>
      <c r="U22" s="6"/>
      <c r="V22" s="6"/>
      <c r="W22" s="6"/>
      <c r="X22" s="6"/>
      <c r="Y22" s="459" t="s">
        <v>118</v>
      </c>
      <c r="Z22" s="460"/>
      <c r="AA22" s="461" t="s">
        <v>102</v>
      </c>
      <c r="AB22" s="462"/>
      <c r="AC22" s="463"/>
      <c r="AD22" s="112">
        <v>1</v>
      </c>
      <c r="AE22" s="113" t="s">
        <v>106</v>
      </c>
      <c r="AF22" s="114"/>
      <c r="AG22" s="114"/>
      <c r="AH22" s="114"/>
      <c r="AI22" s="114"/>
      <c r="AJ22" s="114"/>
      <c r="AK22" s="114"/>
      <c r="AL22" s="114"/>
      <c r="AM22" s="114"/>
      <c r="AN22" s="114"/>
      <c r="AO22" s="115"/>
      <c r="AP22" s="115"/>
      <c r="AQ22" s="115"/>
      <c r="AR22" s="115"/>
      <c r="AS22" s="116" t="s">
        <v>1310</v>
      </c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1"/>
        <v>0</v>
      </c>
    </row>
    <row r="23" spans="1:57" s="1" customFormat="1" x14ac:dyDescent="0.3">
      <c r="A23" s="147">
        <f>IF(B23="","",COUNTA($B$8:B23))</f>
        <v>16</v>
      </c>
      <c r="B23" s="9" t="s">
        <v>112</v>
      </c>
      <c r="C23" s="109"/>
      <c r="D23" s="109"/>
      <c r="E23" s="109"/>
      <c r="F23" s="109"/>
      <c r="G23" s="109"/>
      <c r="H23" s="109"/>
      <c r="I23" s="80" t="s">
        <v>947</v>
      </c>
      <c r="J23" s="6"/>
      <c r="K23" s="109"/>
      <c r="L23" s="109"/>
      <c r="M23" s="111"/>
      <c r="N23" s="111"/>
      <c r="O23" s="111"/>
      <c r="P23" s="111"/>
      <c r="Q23" s="111"/>
      <c r="R23" s="110" t="str">
        <f>VLOOKUP(B23,'項目一覧 (2)'!A:B,2,FALSE)</f>
        <v>insert_user_cd</v>
      </c>
      <c r="S23" s="111"/>
      <c r="T23" s="109"/>
      <c r="U23" s="6"/>
      <c r="V23" s="6"/>
      <c r="W23" s="6"/>
      <c r="X23" s="6"/>
      <c r="Y23" s="459" t="s">
        <v>118</v>
      </c>
      <c r="Z23" s="460"/>
      <c r="AA23" s="461" t="s">
        <v>102</v>
      </c>
      <c r="AB23" s="462"/>
      <c r="AC23" s="463"/>
      <c r="AD23" s="136">
        <v>10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1"/>
        <v>0</v>
      </c>
    </row>
    <row r="24" spans="1:57" s="1" customFormat="1" x14ac:dyDescent="0.3">
      <c r="A24" s="147">
        <f>IF(B24="","",COUNTA($B$8:B24))</f>
        <v>17</v>
      </c>
      <c r="B24" s="9" t="s">
        <v>113</v>
      </c>
      <c r="C24" s="109"/>
      <c r="D24" s="109"/>
      <c r="E24" s="109"/>
      <c r="F24" s="109"/>
      <c r="G24" s="109"/>
      <c r="H24" s="109"/>
      <c r="I24" s="80" t="s">
        <v>948</v>
      </c>
      <c r="J24" s="6"/>
      <c r="K24" s="109"/>
      <c r="L24" s="109"/>
      <c r="M24" s="111"/>
      <c r="N24" s="111"/>
      <c r="O24" s="111"/>
      <c r="P24" s="111"/>
      <c r="Q24" s="111"/>
      <c r="R24" s="110" t="str">
        <f>VLOOKUP(B24,'項目一覧 (2)'!A:B,2,FALSE)</f>
        <v>insert_user_nm</v>
      </c>
      <c r="S24" s="111"/>
      <c r="T24" s="109"/>
      <c r="U24" s="6"/>
      <c r="V24" s="6"/>
      <c r="W24" s="6"/>
      <c r="X24" s="6"/>
      <c r="Y24" s="459" t="s">
        <v>118</v>
      </c>
      <c r="Z24" s="460"/>
      <c r="AA24" s="461" t="s">
        <v>102</v>
      </c>
      <c r="AB24" s="462"/>
      <c r="AC24" s="463"/>
      <c r="AD24" s="136">
        <v>30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1"/>
        <v>0</v>
      </c>
    </row>
    <row r="25" spans="1:57" s="1" customFormat="1" x14ac:dyDescent="0.3">
      <c r="A25" s="147">
        <f>IF(B25="","",COUNTA($B$8:B25))</f>
        <v>18</v>
      </c>
      <c r="B25" s="9" t="s">
        <v>114</v>
      </c>
      <c r="C25" s="109"/>
      <c r="D25" s="109"/>
      <c r="E25" s="109"/>
      <c r="F25" s="109"/>
      <c r="G25" s="109"/>
      <c r="H25" s="109"/>
      <c r="I25" s="80" t="s">
        <v>949</v>
      </c>
      <c r="J25" s="6"/>
      <c r="K25" s="109"/>
      <c r="L25" s="109"/>
      <c r="M25" s="111"/>
      <c r="N25" s="111"/>
      <c r="O25" s="111"/>
      <c r="P25" s="111"/>
      <c r="Q25" s="111"/>
      <c r="R25" s="110" t="str">
        <f>VLOOKUP(B25,'項目一覧 (2)'!A:B,2,FALSE)</f>
        <v>insert_datetime</v>
      </c>
      <c r="S25" s="111"/>
      <c r="T25" s="109"/>
      <c r="U25" s="6"/>
      <c r="V25" s="6"/>
      <c r="W25" s="6"/>
      <c r="X25" s="6"/>
      <c r="Y25" s="459" t="s">
        <v>85</v>
      </c>
      <c r="Z25" s="460"/>
      <c r="AA25" s="461" t="s">
        <v>817</v>
      </c>
      <c r="AB25" s="462"/>
      <c r="AC25" s="463"/>
      <c r="AD25" s="112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1"/>
        <v>0</v>
      </c>
    </row>
    <row r="26" spans="1:57" s="1" customFormat="1" x14ac:dyDescent="0.3">
      <c r="A26" s="147">
        <f>IF(B26="","",COUNTA($B$8:B26))</f>
        <v>19</v>
      </c>
      <c r="B26" s="9" t="s">
        <v>115</v>
      </c>
      <c r="C26" s="109"/>
      <c r="D26" s="109"/>
      <c r="E26" s="109"/>
      <c r="F26" s="109"/>
      <c r="G26" s="109"/>
      <c r="H26" s="109"/>
      <c r="I26" s="80" t="s">
        <v>950</v>
      </c>
      <c r="J26" s="6"/>
      <c r="K26" s="109"/>
      <c r="L26" s="109"/>
      <c r="M26" s="111"/>
      <c r="N26" s="111"/>
      <c r="O26" s="111"/>
      <c r="P26" s="111"/>
      <c r="Q26" s="111"/>
      <c r="R26" s="110" t="str">
        <f>VLOOKUP(B26,'項目一覧 (2)'!A:B,2,FALSE)</f>
        <v>update_user_cd</v>
      </c>
      <c r="S26" s="111"/>
      <c r="T26" s="111"/>
      <c r="U26" s="6"/>
      <c r="V26" s="6"/>
      <c r="W26" s="6"/>
      <c r="X26" s="6"/>
      <c r="Y26" s="459" t="s">
        <v>118</v>
      </c>
      <c r="Z26" s="460"/>
      <c r="AA26" s="461" t="s">
        <v>102</v>
      </c>
      <c r="AB26" s="462"/>
      <c r="AC26" s="463"/>
      <c r="AD26" s="136">
        <v>10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1"/>
        <v>0</v>
      </c>
    </row>
    <row r="27" spans="1:57" s="1" customFormat="1" x14ac:dyDescent="0.3">
      <c r="A27" s="147">
        <f>IF(B27="","",COUNTA($B$8:B27))</f>
        <v>20</v>
      </c>
      <c r="B27" s="9" t="s">
        <v>116</v>
      </c>
      <c r="C27" s="109"/>
      <c r="D27" s="109"/>
      <c r="E27" s="109"/>
      <c r="F27" s="109"/>
      <c r="G27" s="109"/>
      <c r="H27" s="109"/>
      <c r="I27" s="80" t="s">
        <v>951</v>
      </c>
      <c r="J27" s="6"/>
      <c r="K27" s="109"/>
      <c r="L27" s="109"/>
      <c r="M27" s="111"/>
      <c r="N27" s="111"/>
      <c r="O27" s="111"/>
      <c r="P27" s="111"/>
      <c r="Q27" s="111"/>
      <c r="R27" s="110" t="str">
        <f>VLOOKUP(B27,'項目一覧 (2)'!A:B,2,FALSE)</f>
        <v>update_user_nm</v>
      </c>
      <c r="S27" s="111"/>
      <c r="T27" s="109"/>
      <c r="U27" s="6"/>
      <c r="V27" s="6"/>
      <c r="W27" s="6"/>
      <c r="X27" s="6"/>
      <c r="Y27" s="459" t="s">
        <v>118</v>
      </c>
      <c r="Z27" s="460"/>
      <c r="AA27" s="461" t="s">
        <v>102</v>
      </c>
      <c r="AB27" s="462"/>
      <c r="AC27" s="463"/>
      <c r="AD27" s="136">
        <v>30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1"/>
        <v>0</v>
      </c>
    </row>
    <row r="28" spans="1:57" s="1" customFormat="1" x14ac:dyDescent="0.3">
      <c r="A28" s="147">
        <f>IF(B28="","",COUNTA($B$8:B28))</f>
        <v>21</v>
      </c>
      <c r="B28" s="9" t="s">
        <v>117</v>
      </c>
      <c r="C28" s="109"/>
      <c r="D28" s="109"/>
      <c r="E28" s="109"/>
      <c r="F28" s="109"/>
      <c r="G28" s="109"/>
      <c r="H28" s="109"/>
      <c r="I28" s="80" t="s">
        <v>952</v>
      </c>
      <c r="J28" s="6"/>
      <c r="K28" s="109"/>
      <c r="L28" s="109"/>
      <c r="M28" s="111"/>
      <c r="N28" s="111"/>
      <c r="O28" s="111"/>
      <c r="P28" s="111"/>
      <c r="Q28" s="111"/>
      <c r="R28" s="110" t="str">
        <f>VLOOKUP(B28,'項目一覧 (2)'!A:B,2,FALSE)</f>
        <v>update_datetime</v>
      </c>
      <c r="S28" s="111"/>
      <c r="T28" s="109"/>
      <c r="U28" s="6"/>
      <c r="V28" s="6"/>
      <c r="W28" s="6"/>
      <c r="X28" s="6"/>
      <c r="Y28" s="459" t="s">
        <v>85</v>
      </c>
      <c r="Z28" s="460"/>
      <c r="AA28" s="461" t="s">
        <v>817</v>
      </c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1"/>
        <v>0</v>
      </c>
    </row>
    <row r="29" spans="1:57" s="1" customFormat="1" x14ac:dyDescent="0.3">
      <c r="A29" s="147" t="str">
        <f>IF(B29="","",COUNTA($B$8:B29))</f>
        <v/>
      </c>
      <c r="B29" s="74"/>
      <c r="C29" s="3"/>
      <c r="D29" s="3"/>
      <c r="E29" s="3"/>
      <c r="F29" s="3"/>
      <c r="G29" s="3"/>
      <c r="H29" s="3"/>
      <c r="I29" s="80"/>
      <c r="J29" s="6"/>
      <c r="K29" s="111"/>
      <c r="L29" s="111"/>
      <c r="M29" s="111"/>
      <c r="N29" s="111"/>
      <c r="O29" s="111"/>
      <c r="P29" s="111"/>
      <c r="Q29" s="111"/>
      <c r="R29" s="110"/>
      <c r="S29" s="111"/>
      <c r="T29" s="109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2"/>
      <c r="BE29" s="1">
        <f t="shared" si="1"/>
        <v>0</v>
      </c>
    </row>
    <row r="30" spans="1:57" s="1" customFormat="1" x14ac:dyDescent="0.3">
      <c r="A30" s="147" t="str">
        <f>IF(B30="","",COUNTA($B$8:B30))</f>
        <v/>
      </c>
      <c r="B30" s="9"/>
      <c r="C30" s="3"/>
      <c r="D30" s="3"/>
      <c r="E30" s="3"/>
      <c r="F30" s="3"/>
      <c r="G30" s="3"/>
      <c r="H30" s="3"/>
      <c r="I30" s="80"/>
      <c r="J30" s="6"/>
      <c r="K30" s="111"/>
      <c r="L30" s="111"/>
      <c r="M30" s="111"/>
      <c r="N30" s="111"/>
      <c r="O30" s="111"/>
      <c r="P30" s="111"/>
      <c r="Q30" s="111"/>
      <c r="R30" s="110"/>
      <c r="S30" s="111"/>
      <c r="T30" s="109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41"/>
      <c r="AU30" s="141"/>
      <c r="AV30" s="141"/>
      <c r="AW30" s="141"/>
      <c r="AX30" s="141"/>
      <c r="AY30" s="141"/>
      <c r="AZ30" s="141"/>
      <c r="BA30" s="141"/>
      <c r="BB30" s="141"/>
      <c r="BC30" s="141"/>
      <c r="BD30" s="142"/>
      <c r="BE30" s="1">
        <f t="shared" si="1"/>
        <v>0</v>
      </c>
    </row>
    <row r="31" spans="1:57" s="1" customFormat="1" x14ac:dyDescent="0.3">
      <c r="A31" s="147" t="str">
        <f>IF(B31="","",COUNTA($B$8:B31))</f>
        <v/>
      </c>
      <c r="B31" s="74"/>
      <c r="C31" s="109"/>
      <c r="D31" s="109"/>
      <c r="E31" s="109"/>
      <c r="F31" s="109"/>
      <c r="G31" s="109"/>
      <c r="H31" s="109"/>
      <c r="I31" s="80"/>
      <c r="J31" s="6"/>
      <c r="K31" s="111"/>
      <c r="L31" s="111"/>
      <c r="M31" s="111"/>
      <c r="N31" s="111"/>
      <c r="O31" s="111"/>
      <c r="P31" s="111"/>
      <c r="Q31" s="111"/>
      <c r="R31" s="110"/>
      <c r="S31" s="111"/>
      <c r="T31" s="109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1"/>
        <v>0</v>
      </c>
    </row>
    <row r="32" spans="1:57" s="1" customFormat="1" x14ac:dyDescent="0.3">
      <c r="A32" s="147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80"/>
      <c r="J32" s="6"/>
      <c r="K32" s="111"/>
      <c r="L32" s="111"/>
      <c r="M32" s="111"/>
      <c r="N32" s="111"/>
      <c r="O32" s="111"/>
      <c r="P32" s="111"/>
      <c r="Q32" s="111"/>
      <c r="R32" s="110"/>
      <c r="S32" s="111"/>
      <c r="T32" s="109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1"/>
        <v>0</v>
      </c>
    </row>
    <row r="33" spans="1:57" s="1" customFormat="1" x14ac:dyDescent="0.3">
      <c r="A33" s="147" t="str">
        <f>IF(B33="","",COUNTA($B$8:B33))</f>
        <v/>
      </c>
      <c r="B33" s="74"/>
      <c r="C33" s="3"/>
      <c r="D33" s="3"/>
      <c r="E33" s="3"/>
      <c r="F33" s="3"/>
      <c r="G33" s="3"/>
      <c r="H33" s="3"/>
      <c r="I33" s="80"/>
      <c r="J33" s="6"/>
      <c r="K33" s="111"/>
      <c r="L33" s="111"/>
      <c r="M33" s="111"/>
      <c r="N33" s="111"/>
      <c r="O33" s="111"/>
      <c r="P33" s="111"/>
      <c r="Q33" s="111"/>
      <c r="R33" s="110"/>
      <c r="S33" s="111"/>
      <c r="T33" s="109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1"/>
        <v>0</v>
      </c>
    </row>
    <row r="34" spans="1:57" s="1" customFormat="1" x14ac:dyDescent="0.3">
      <c r="A34" s="147" t="str">
        <f>IF(B34="","",COUNTA($B$8:B34))</f>
        <v/>
      </c>
      <c r="B34" s="74"/>
      <c r="C34" s="3"/>
      <c r="D34" s="3"/>
      <c r="E34" s="3"/>
      <c r="F34" s="3"/>
      <c r="G34" s="3"/>
      <c r="H34" s="3"/>
      <c r="I34" s="80"/>
      <c r="J34" s="6"/>
      <c r="K34" s="111"/>
      <c r="L34" s="111"/>
      <c r="M34" s="111"/>
      <c r="N34" s="111"/>
      <c r="O34" s="111"/>
      <c r="P34" s="111"/>
      <c r="Q34" s="111"/>
      <c r="R34" s="110"/>
      <c r="S34" s="111"/>
      <c r="T34" s="109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1"/>
        <v>0</v>
      </c>
    </row>
    <row r="35" spans="1:57" s="1" customFormat="1" x14ac:dyDescent="0.3">
      <c r="A35" s="147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80"/>
      <c r="J35" s="6"/>
      <c r="K35" s="111"/>
      <c r="L35" s="111"/>
      <c r="M35" s="111"/>
      <c r="N35" s="111"/>
      <c r="O35" s="111"/>
      <c r="P35" s="111"/>
      <c r="Q35" s="111"/>
      <c r="R35" s="110"/>
      <c r="S35" s="111"/>
      <c r="T35" s="109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1"/>
        <v>0</v>
      </c>
    </row>
    <row r="36" spans="1:57" s="1" customFormat="1" x14ac:dyDescent="0.3">
      <c r="A36" s="147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80"/>
      <c r="J36" s="6"/>
      <c r="K36" s="111"/>
      <c r="L36" s="111"/>
      <c r="M36" s="111"/>
      <c r="N36" s="111"/>
      <c r="O36" s="111"/>
      <c r="P36" s="111"/>
      <c r="Q36" s="111"/>
      <c r="R36" s="110"/>
      <c r="S36" s="111"/>
      <c r="T36" s="109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1"/>
        <v>0</v>
      </c>
    </row>
    <row r="37" spans="1:57" s="1" customFormat="1" x14ac:dyDescent="0.3">
      <c r="A37" s="147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80"/>
      <c r="J37" s="6"/>
      <c r="K37" s="111"/>
      <c r="L37" s="111"/>
      <c r="M37" s="111"/>
      <c r="N37" s="111"/>
      <c r="O37" s="111"/>
      <c r="P37" s="111"/>
      <c r="Q37" s="111"/>
      <c r="R37" s="110"/>
      <c r="S37" s="111"/>
      <c r="T37" s="111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1"/>
        <v>0</v>
      </c>
    </row>
    <row r="38" spans="1:57" s="1" customFormat="1" x14ac:dyDescent="0.3">
      <c r="A38" s="147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80"/>
      <c r="J38" s="6"/>
      <c r="K38" s="111"/>
      <c r="L38" s="111"/>
      <c r="M38" s="111"/>
      <c r="N38" s="111"/>
      <c r="O38" s="111"/>
      <c r="P38" s="111"/>
      <c r="Q38" s="111"/>
      <c r="R38" s="110"/>
      <c r="S38" s="111"/>
      <c r="T38" s="109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1"/>
        <v>0</v>
      </c>
    </row>
    <row r="39" spans="1:57" s="1" customFormat="1" x14ac:dyDescent="0.3">
      <c r="A39" s="147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80"/>
      <c r="J39" s="6"/>
      <c r="K39" s="111"/>
      <c r="L39" s="111"/>
      <c r="M39" s="111"/>
      <c r="N39" s="111"/>
      <c r="O39" s="111"/>
      <c r="P39" s="111"/>
      <c r="Q39" s="111"/>
      <c r="R39" s="110"/>
      <c r="S39" s="111"/>
      <c r="T39" s="109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1"/>
        <v>0</v>
      </c>
    </row>
    <row r="40" spans="1:57" s="1" customFormat="1" x14ac:dyDescent="0.3">
      <c r="A40" s="147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80"/>
      <c r="J40" s="6"/>
      <c r="K40" s="111"/>
      <c r="L40" s="111"/>
      <c r="M40" s="111"/>
      <c r="N40" s="111"/>
      <c r="O40" s="111"/>
      <c r="P40" s="111"/>
      <c r="Q40" s="111"/>
      <c r="R40" s="110"/>
      <c r="S40" s="111"/>
      <c r="T40" s="109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1"/>
        <v>0</v>
      </c>
    </row>
    <row r="41" spans="1:57" s="1" customFormat="1" x14ac:dyDescent="0.3">
      <c r="A41" s="147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80"/>
      <c r="J41" s="6"/>
      <c r="K41" s="111"/>
      <c r="L41" s="111"/>
      <c r="M41" s="111"/>
      <c r="N41" s="111"/>
      <c r="O41" s="111"/>
      <c r="P41" s="111"/>
      <c r="Q41" s="111"/>
      <c r="R41" s="110"/>
      <c r="S41" s="111"/>
      <c r="T41" s="109"/>
      <c r="U41" s="6"/>
      <c r="V41" s="6"/>
      <c r="W41" s="6"/>
      <c r="X41" s="6"/>
      <c r="Y41" s="459"/>
      <c r="Z41" s="460"/>
      <c r="AA41" s="461"/>
      <c r="AB41" s="462"/>
      <c r="AC41" s="463"/>
      <c r="AD41" s="136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139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35"/>
      <c r="BE41" s="1">
        <f t="shared" si="1"/>
        <v>0</v>
      </c>
    </row>
    <row r="42" spans="1:57" s="1" customFormat="1" x14ac:dyDescent="0.3">
      <c r="A42" s="147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80"/>
      <c r="J42" s="6"/>
      <c r="K42" s="111"/>
      <c r="L42" s="111"/>
      <c r="M42" s="111"/>
      <c r="N42" s="111"/>
      <c r="O42" s="111"/>
      <c r="P42" s="111"/>
      <c r="Q42" s="111"/>
      <c r="R42" s="110"/>
      <c r="S42" s="111"/>
      <c r="T42" s="109"/>
      <c r="U42" s="6"/>
      <c r="V42" s="6"/>
      <c r="W42" s="6"/>
      <c r="X42" s="6"/>
      <c r="Y42" s="459"/>
      <c r="Z42" s="460"/>
      <c r="AA42" s="461"/>
      <c r="AB42" s="462"/>
      <c r="AC42" s="463"/>
      <c r="AD42" s="13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1"/>
        <v>0</v>
      </c>
    </row>
    <row r="43" spans="1:57" s="1" customFormat="1" x14ac:dyDescent="0.3">
      <c r="A43" s="147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80"/>
      <c r="J43" s="6"/>
      <c r="K43" s="111"/>
      <c r="L43" s="111"/>
      <c r="M43" s="111"/>
      <c r="N43" s="111"/>
      <c r="O43" s="111"/>
      <c r="P43" s="111"/>
      <c r="Q43" s="111"/>
      <c r="R43" s="110"/>
      <c r="S43" s="111"/>
      <c r="T43" s="109"/>
      <c r="U43" s="6"/>
      <c r="V43" s="6"/>
      <c r="W43" s="6"/>
      <c r="X43" s="6"/>
      <c r="Y43" s="459"/>
      <c r="Z43" s="460"/>
      <c r="AA43" s="461"/>
      <c r="AB43" s="462"/>
      <c r="AC43" s="463"/>
      <c r="AD43" s="13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1"/>
        <v>0</v>
      </c>
    </row>
    <row r="44" spans="1:57" s="1" customFormat="1" x14ac:dyDescent="0.3">
      <c r="A44" s="147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80"/>
      <c r="J44" s="6"/>
      <c r="K44" s="111"/>
      <c r="L44" s="111"/>
      <c r="M44" s="111"/>
      <c r="N44" s="111"/>
      <c r="O44" s="111"/>
      <c r="P44" s="111"/>
      <c r="Q44" s="111"/>
      <c r="R44" s="110"/>
      <c r="S44" s="111"/>
      <c r="T44" s="111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1"/>
        <v>0</v>
      </c>
    </row>
    <row r="45" spans="1:57" s="1" customFormat="1" x14ac:dyDescent="0.3">
      <c r="A45" s="147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80"/>
      <c r="J45" s="6"/>
      <c r="K45" s="111"/>
      <c r="L45" s="111"/>
      <c r="M45" s="111"/>
      <c r="N45" s="111"/>
      <c r="O45" s="111"/>
      <c r="P45" s="111"/>
      <c r="Q45" s="111"/>
      <c r="R45" s="110"/>
      <c r="S45" s="111"/>
      <c r="T45" s="111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5"/>
      <c r="AP45" s="115"/>
      <c r="AQ45" s="115"/>
      <c r="AR45" s="115"/>
      <c r="AS45" s="116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si="1"/>
        <v>0</v>
      </c>
    </row>
    <row r="46" spans="1:57" s="1" customFormat="1" x14ac:dyDescent="0.3">
      <c r="A46" s="147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80"/>
      <c r="J46" s="6"/>
      <c r="K46" s="111"/>
      <c r="L46" s="111"/>
      <c r="M46" s="111"/>
      <c r="N46" s="111"/>
      <c r="O46" s="111"/>
      <c r="P46" s="111"/>
      <c r="Q46" s="111"/>
      <c r="R46" s="110"/>
      <c r="S46" s="111"/>
      <c r="T46" s="111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5"/>
      <c r="AP46" s="115"/>
      <c r="AQ46" s="115"/>
      <c r="AR46" s="115"/>
      <c r="AS46" s="116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</sheetData>
  <mergeCells count="110">
    <mergeCell ref="A1:H4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I1:Q1"/>
    <mergeCell ref="R1:X1"/>
    <mergeCell ref="Y1:AO1"/>
    <mergeCell ref="AP1:AT1"/>
    <mergeCell ref="AU1:AY1"/>
    <mergeCell ref="AP4:AT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Y14:Z14"/>
    <mergeCell ref="AA14:AC14"/>
    <mergeCell ref="AS6:BD7"/>
    <mergeCell ref="Y8:Z8"/>
    <mergeCell ref="AA8:AC8"/>
    <mergeCell ref="AZ4:BD4"/>
    <mergeCell ref="Y15:Z15"/>
    <mergeCell ref="AA15:AC15"/>
    <mergeCell ref="Y10:Z10"/>
    <mergeCell ref="AA10:AC10"/>
    <mergeCell ref="AG6:AG7"/>
    <mergeCell ref="AH6:AH7"/>
    <mergeCell ref="AI6:AR6"/>
    <mergeCell ref="Y12:Z12"/>
    <mergeCell ref="Y13:Z13"/>
    <mergeCell ref="AA12:AC12"/>
    <mergeCell ref="AA13:AC13"/>
    <mergeCell ref="Y9:Z9"/>
    <mergeCell ref="AA9:AC9"/>
    <mergeCell ref="Y11:Z11"/>
    <mergeCell ref="AA11:AC11"/>
    <mergeCell ref="Y19:Z19"/>
    <mergeCell ref="AA19:AC19"/>
    <mergeCell ref="Y20:Z20"/>
    <mergeCell ref="AA20:AC20"/>
    <mergeCell ref="Y21:Z21"/>
    <mergeCell ref="AA21:AC21"/>
    <mergeCell ref="Y16:Z16"/>
    <mergeCell ref="AA16:AC16"/>
    <mergeCell ref="Y17:Z17"/>
    <mergeCell ref="AA17:AC17"/>
    <mergeCell ref="Y18:Z18"/>
    <mergeCell ref="AA18:AC18"/>
    <mergeCell ref="Y25:Z25"/>
    <mergeCell ref="AA25:AC25"/>
    <mergeCell ref="Y26:Z26"/>
    <mergeCell ref="AA26:AC26"/>
    <mergeCell ref="Y27:Z27"/>
    <mergeCell ref="AA27:AC27"/>
    <mergeCell ref="Y22:Z22"/>
    <mergeCell ref="AA22:AC22"/>
    <mergeCell ref="Y23:Z23"/>
    <mergeCell ref="AA23:AC23"/>
    <mergeCell ref="Y24:Z24"/>
    <mergeCell ref="AA24:AC24"/>
    <mergeCell ref="Y31:Z31"/>
    <mergeCell ref="AA31:AC31"/>
    <mergeCell ref="Y32:Z32"/>
    <mergeCell ref="AA32:AC32"/>
    <mergeCell ref="Y33:Z33"/>
    <mergeCell ref="AA33:AC33"/>
    <mergeCell ref="Y28:Z28"/>
    <mergeCell ref="AA28:AC28"/>
    <mergeCell ref="Y29:Z29"/>
    <mergeCell ref="AA29:AC29"/>
    <mergeCell ref="Y30:Z30"/>
    <mergeCell ref="AA30:AC30"/>
    <mergeCell ref="Y38:Z38"/>
    <mergeCell ref="AA38:AC38"/>
    <mergeCell ref="Y39:Z39"/>
    <mergeCell ref="AA39:AC39"/>
    <mergeCell ref="Y34:Z34"/>
    <mergeCell ref="AA34:AC34"/>
    <mergeCell ref="Y35:Z35"/>
    <mergeCell ref="AA35:AC35"/>
    <mergeCell ref="Y36:Z36"/>
    <mergeCell ref="AA36:AC36"/>
    <mergeCell ref="Y37:Z37"/>
    <mergeCell ref="AA37:AC37"/>
    <mergeCell ref="Y46:Z46"/>
    <mergeCell ref="AA46:AC46"/>
    <mergeCell ref="Y43:Z43"/>
    <mergeCell ref="AA43:AC43"/>
    <mergeCell ref="Y44:Z44"/>
    <mergeCell ref="AA44:AC44"/>
    <mergeCell ref="Y45:Z45"/>
    <mergeCell ref="AA45:AC45"/>
    <mergeCell ref="Y40:Z40"/>
    <mergeCell ref="AA40:AC40"/>
    <mergeCell ref="Y41:Z41"/>
    <mergeCell ref="AA41:AC41"/>
    <mergeCell ref="Y42:Z42"/>
    <mergeCell ref="AA42:AC42"/>
  </mergeCells>
  <phoneticPr fontId="13"/>
  <dataValidations count="3">
    <dataValidation imeMode="hiragana" allowBlank="1" showInputMessage="1" showErrorMessage="1" sqref="JO65524:JZ65526 TK65524:TV65526 ADG65524:ADR65526 ANC65524:ANN65526 AWY65524:AXJ65526 BGU65524:BHF65526 BQQ65524:BRB65526 CAM65524:CAX65526 CKI65524:CKT65526 CUE65524:CUP65526 DEA65524:DEL65526 DNW65524:DOH65526 DXS65524:DYD65526 EHO65524:EHZ65526 ERK65524:ERV65526 FBG65524:FBR65526 FLC65524:FLN65526 FUY65524:FVJ65526 GEU65524:GFF65526 GOQ65524:GPB65526 GYM65524:GYX65526 HII65524:HIT65526 HSE65524:HSP65526 ICA65524:ICL65526 ILW65524:IMH65526 IVS65524:IWD65526 JFO65524:JFZ65526 JPK65524:JPV65526 JZG65524:JZR65526 KJC65524:KJN65526 KSY65524:KTJ65526 LCU65524:LDF65526 LMQ65524:LNB65526 LWM65524:LWX65526 MGI65524:MGT65526 MQE65524:MQP65526 NAA65524:NAL65526 NJW65524:NKH65526 NTS65524:NUD65526 ODO65524:ODZ65526 ONK65524:ONV65526 OXG65524:OXR65526 PHC65524:PHN65526 PQY65524:PRJ65526 QAU65524:QBF65526 QKQ65524:QLB65526 QUM65524:QUX65526 REI65524:RET65526 ROE65524:ROP65526 RYA65524:RYL65526 SHW65524:SIH65526 SRS65524:SSD65526 TBO65524:TBZ65526 TLK65524:TLV65526 TVG65524:TVR65526 UFC65524:UFN65526 UOY65524:UPJ65526 UYU65524:UZF65526 VIQ65524:VJB65526 VSM65524:VSX65526 WCI65524:WCT65526 WME65524:WMP65526 WWA65524:WWL65526 JO131060:JZ131062 TK131060:TV131062 ADG131060:ADR131062 ANC131060:ANN131062 AWY131060:AXJ131062 BGU131060:BHF131062 BQQ131060:BRB131062 CAM131060:CAX131062 CKI131060:CKT131062 CUE131060:CUP131062 DEA131060:DEL131062 DNW131060:DOH131062 DXS131060:DYD131062 EHO131060:EHZ131062 ERK131060:ERV131062 FBG131060:FBR131062 FLC131060:FLN131062 FUY131060:FVJ131062 GEU131060:GFF131062 GOQ131060:GPB131062 GYM131060:GYX131062 HII131060:HIT131062 HSE131060:HSP131062 ICA131060:ICL131062 ILW131060:IMH131062 IVS131060:IWD131062 JFO131060:JFZ131062 JPK131060:JPV131062 JZG131060:JZR131062 KJC131060:KJN131062 KSY131060:KTJ131062 LCU131060:LDF131062 LMQ131060:LNB131062 LWM131060:LWX131062 MGI131060:MGT131062 MQE131060:MQP131062 NAA131060:NAL131062 NJW131060:NKH131062 NTS131060:NUD131062 ODO131060:ODZ131062 ONK131060:ONV131062 OXG131060:OXR131062 PHC131060:PHN131062 PQY131060:PRJ131062 QAU131060:QBF131062 QKQ131060:QLB131062 QUM131060:QUX131062 REI131060:RET131062 ROE131060:ROP131062 RYA131060:RYL131062 SHW131060:SIH131062 SRS131060:SSD131062 TBO131060:TBZ131062 TLK131060:TLV131062 TVG131060:TVR131062 UFC131060:UFN131062 UOY131060:UPJ131062 UYU131060:UZF131062 VIQ131060:VJB131062 VSM131060:VSX131062 WCI131060:WCT131062 WME131060:WMP131062 WWA131060:WWL131062 JO196596:JZ196598 TK196596:TV196598 ADG196596:ADR196598 ANC196596:ANN196598 AWY196596:AXJ196598 BGU196596:BHF196598 BQQ196596:BRB196598 CAM196596:CAX196598 CKI196596:CKT196598 CUE196596:CUP196598 DEA196596:DEL196598 DNW196596:DOH196598 DXS196596:DYD196598 EHO196596:EHZ196598 ERK196596:ERV196598 FBG196596:FBR196598 FLC196596:FLN196598 FUY196596:FVJ196598 GEU196596:GFF196598 GOQ196596:GPB196598 GYM196596:GYX196598 HII196596:HIT196598 HSE196596:HSP196598 ICA196596:ICL196598 ILW196596:IMH196598 IVS196596:IWD196598 JFO196596:JFZ196598 JPK196596:JPV196598 JZG196596:JZR196598 KJC196596:KJN196598 KSY196596:KTJ196598 LCU196596:LDF196598 LMQ196596:LNB196598 LWM196596:LWX196598 MGI196596:MGT196598 MQE196596:MQP196598 NAA196596:NAL196598 NJW196596:NKH196598 NTS196596:NUD196598 ODO196596:ODZ196598 ONK196596:ONV196598 OXG196596:OXR196598 PHC196596:PHN196598 PQY196596:PRJ196598 QAU196596:QBF196598 QKQ196596:QLB196598 QUM196596:QUX196598 REI196596:RET196598 ROE196596:ROP196598 RYA196596:RYL196598 SHW196596:SIH196598 SRS196596:SSD196598 TBO196596:TBZ196598 TLK196596:TLV196598 TVG196596:TVR196598 UFC196596:UFN196598 UOY196596:UPJ196598 UYU196596:UZF196598 VIQ196596:VJB196598 VSM196596:VSX196598 WCI196596:WCT196598 WME196596:WMP196598 WWA196596:WWL196598 JO262132:JZ262134 TK262132:TV262134 ADG262132:ADR262134 ANC262132:ANN262134 AWY262132:AXJ262134 BGU262132:BHF262134 BQQ262132:BRB262134 CAM262132:CAX262134 CKI262132:CKT262134 CUE262132:CUP262134 DEA262132:DEL262134 DNW262132:DOH262134 DXS262132:DYD262134 EHO262132:EHZ262134 ERK262132:ERV262134 FBG262132:FBR262134 FLC262132:FLN262134 FUY262132:FVJ262134 GEU262132:GFF262134 GOQ262132:GPB262134 GYM262132:GYX262134 HII262132:HIT262134 HSE262132:HSP262134 ICA262132:ICL262134 ILW262132:IMH262134 IVS262132:IWD262134 JFO262132:JFZ262134 JPK262132:JPV262134 JZG262132:JZR262134 KJC262132:KJN262134 KSY262132:KTJ262134 LCU262132:LDF262134 LMQ262132:LNB262134 LWM262132:LWX262134 MGI262132:MGT262134 MQE262132:MQP262134 NAA262132:NAL262134 NJW262132:NKH262134 NTS262132:NUD262134 ODO262132:ODZ262134 ONK262132:ONV262134 OXG262132:OXR262134 PHC262132:PHN262134 PQY262132:PRJ262134 QAU262132:QBF262134 QKQ262132:QLB262134 QUM262132:QUX262134 REI262132:RET262134 ROE262132:ROP262134 RYA262132:RYL262134 SHW262132:SIH262134 SRS262132:SSD262134 TBO262132:TBZ262134 TLK262132:TLV262134 TVG262132:TVR262134 UFC262132:UFN262134 UOY262132:UPJ262134 UYU262132:UZF262134 VIQ262132:VJB262134 VSM262132:VSX262134 WCI262132:WCT262134 WME262132:WMP262134 WWA262132:WWL262134 JO327668:JZ327670 TK327668:TV327670 ADG327668:ADR327670 ANC327668:ANN327670 AWY327668:AXJ327670 BGU327668:BHF327670 BQQ327668:BRB327670 CAM327668:CAX327670 CKI327668:CKT327670 CUE327668:CUP327670 DEA327668:DEL327670 DNW327668:DOH327670 DXS327668:DYD327670 EHO327668:EHZ327670 ERK327668:ERV327670 FBG327668:FBR327670 FLC327668:FLN327670 FUY327668:FVJ327670 GEU327668:GFF327670 GOQ327668:GPB327670 GYM327668:GYX327670 HII327668:HIT327670 HSE327668:HSP327670 ICA327668:ICL327670 ILW327668:IMH327670 IVS327668:IWD327670 JFO327668:JFZ327670 JPK327668:JPV327670 JZG327668:JZR327670 KJC327668:KJN327670 KSY327668:KTJ327670 LCU327668:LDF327670 LMQ327668:LNB327670 LWM327668:LWX327670 MGI327668:MGT327670 MQE327668:MQP327670 NAA327668:NAL327670 NJW327668:NKH327670 NTS327668:NUD327670 ODO327668:ODZ327670 ONK327668:ONV327670 OXG327668:OXR327670 PHC327668:PHN327670 PQY327668:PRJ327670 QAU327668:QBF327670 QKQ327668:QLB327670 QUM327668:QUX327670 REI327668:RET327670 ROE327668:ROP327670 RYA327668:RYL327670 SHW327668:SIH327670 SRS327668:SSD327670 TBO327668:TBZ327670 TLK327668:TLV327670 TVG327668:TVR327670 UFC327668:UFN327670 UOY327668:UPJ327670 UYU327668:UZF327670 VIQ327668:VJB327670 VSM327668:VSX327670 WCI327668:WCT327670 WME327668:WMP327670 WWA327668:WWL327670 JO393204:JZ393206 TK393204:TV393206 ADG393204:ADR393206 ANC393204:ANN393206 AWY393204:AXJ393206 BGU393204:BHF393206 BQQ393204:BRB393206 CAM393204:CAX393206 CKI393204:CKT393206 CUE393204:CUP393206 DEA393204:DEL393206 DNW393204:DOH393206 DXS393204:DYD393206 EHO393204:EHZ393206 ERK393204:ERV393206 FBG393204:FBR393206 FLC393204:FLN393206 FUY393204:FVJ393206 GEU393204:GFF393206 GOQ393204:GPB393206 GYM393204:GYX393206 HII393204:HIT393206 HSE393204:HSP393206 ICA393204:ICL393206 ILW393204:IMH393206 IVS393204:IWD393206 JFO393204:JFZ393206 JPK393204:JPV393206 JZG393204:JZR393206 KJC393204:KJN393206 KSY393204:KTJ393206 LCU393204:LDF393206 LMQ393204:LNB393206 LWM393204:LWX393206 MGI393204:MGT393206 MQE393204:MQP393206 NAA393204:NAL393206 NJW393204:NKH393206 NTS393204:NUD393206 ODO393204:ODZ393206 ONK393204:ONV393206 OXG393204:OXR393206 PHC393204:PHN393206 PQY393204:PRJ393206 QAU393204:QBF393206 QKQ393204:QLB393206 QUM393204:QUX393206 REI393204:RET393206 ROE393204:ROP393206 RYA393204:RYL393206 SHW393204:SIH393206 SRS393204:SSD393206 TBO393204:TBZ393206 TLK393204:TLV393206 TVG393204:TVR393206 UFC393204:UFN393206 UOY393204:UPJ393206 UYU393204:UZF393206 VIQ393204:VJB393206 VSM393204:VSX393206 WCI393204:WCT393206 WME393204:WMP393206 WWA393204:WWL393206 JO458740:JZ458742 TK458740:TV458742 ADG458740:ADR458742 ANC458740:ANN458742 AWY458740:AXJ458742 BGU458740:BHF458742 BQQ458740:BRB458742 CAM458740:CAX458742 CKI458740:CKT458742 CUE458740:CUP458742 DEA458740:DEL458742 DNW458740:DOH458742 DXS458740:DYD458742 EHO458740:EHZ458742 ERK458740:ERV458742 FBG458740:FBR458742 FLC458740:FLN458742 FUY458740:FVJ458742 GEU458740:GFF458742 GOQ458740:GPB458742 GYM458740:GYX458742 HII458740:HIT458742 HSE458740:HSP458742 ICA458740:ICL458742 ILW458740:IMH458742 IVS458740:IWD458742 JFO458740:JFZ458742 JPK458740:JPV458742 JZG458740:JZR458742 KJC458740:KJN458742 KSY458740:KTJ458742 LCU458740:LDF458742 LMQ458740:LNB458742 LWM458740:LWX458742 MGI458740:MGT458742 MQE458740:MQP458742 NAA458740:NAL458742 NJW458740:NKH458742 NTS458740:NUD458742 ODO458740:ODZ458742 ONK458740:ONV458742 OXG458740:OXR458742 PHC458740:PHN458742 PQY458740:PRJ458742 QAU458740:QBF458742 QKQ458740:QLB458742 QUM458740:QUX458742 REI458740:RET458742 ROE458740:ROP458742 RYA458740:RYL458742 SHW458740:SIH458742 SRS458740:SSD458742 TBO458740:TBZ458742 TLK458740:TLV458742 TVG458740:TVR458742 UFC458740:UFN458742 UOY458740:UPJ458742 UYU458740:UZF458742 VIQ458740:VJB458742 VSM458740:VSX458742 WCI458740:WCT458742 WME458740:WMP458742 WWA458740:WWL458742 JO524276:JZ524278 TK524276:TV524278 ADG524276:ADR524278 ANC524276:ANN524278 AWY524276:AXJ524278 BGU524276:BHF524278 BQQ524276:BRB524278 CAM524276:CAX524278 CKI524276:CKT524278 CUE524276:CUP524278 DEA524276:DEL524278 DNW524276:DOH524278 DXS524276:DYD524278 EHO524276:EHZ524278 ERK524276:ERV524278 FBG524276:FBR524278 FLC524276:FLN524278 FUY524276:FVJ524278 GEU524276:GFF524278 GOQ524276:GPB524278 GYM524276:GYX524278 HII524276:HIT524278 HSE524276:HSP524278 ICA524276:ICL524278 ILW524276:IMH524278 IVS524276:IWD524278 JFO524276:JFZ524278 JPK524276:JPV524278 JZG524276:JZR524278 KJC524276:KJN524278 KSY524276:KTJ524278 LCU524276:LDF524278 LMQ524276:LNB524278 LWM524276:LWX524278 MGI524276:MGT524278 MQE524276:MQP524278 NAA524276:NAL524278 NJW524276:NKH524278 NTS524276:NUD524278 ODO524276:ODZ524278 ONK524276:ONV524278 OXG524276:OXR524278 PHC524276:PHN524278 PQY524276:PRJ524278 QAU524276:QBF524278 QKQ524276:QLB524278 QUM524276:QUX524278 REI524276:RET524278 ROE524276:ROP524278 RYA524276:RYL524278 SHW524276:SIH524278 SRS524276:SSD524278 TBO524276:TBZ524278 TLK524276:TLV524278 TVG524276:TVR524278 UFC524276:UFN524278 UOY524276:UPJ524278 UYU524276:UZF524278 VIQ524276:VJB524278 VSM524276:VSX524278 WCI524276:WCT524278 WME524276:WMP524278 WWA524276:WWL524278 JO589812:JZ589814 TK589812:TV589814 ADG589812:ADR589814 ANC589812:ANN589814 AWY589812:AXJ589814 BGU589812:BHF589814 BQQ589812:BRB589814 CAM589812:CAX589814 CKI589812:CKT589814 CUE589812:CUP589814 DEA589812:DEL589814 DNW589812:DOH589814 DXS589812:DYD589814 EHO589812:EHZ589814 ERK589812:ERV589814 FBG589812:FBR589814 FLC589812:FLN589814 FUY589812:FVJ589814 GEU589812:GFF589814 GOQ589812:GPB589814 GYM589812:GYX589814 HII589812:HIT589814 HSE589812:HSP589814 ICA589812:ICL589814 ILW589812:IMH589814 IVS589812:IWD589814 JFO589812:JFZ589814 JPK589812:JPV589814 JZG589812:JZR589814 KJC589812:KJN589814 KSY589812:KTJ589814 LCU589812:LDF589814 LMQ589812:LNB589814 LWM589812:LWX589814 MGI589812:MGT589814 MQE589812:MQP589814 NAA589812:NAL589814 NJW589812:NKH589814 NTS589812:NUD589814 ODO589812:ODZ589814 ONK589812:ONV589814 OXG589812:OXR589814 PHC589812:PHN589814 PQY589812:PRJ589814 QAU589812:QBF589814 QKQ589812:QLB589814 QUM589812:QUX589814 REI589812:RET589814 ROE589812:ROP589814 RYA589812:RYL589814 SHW589812:SIH589814 SRS589812:SSD589814 TBO589812:TBZ589814 TLK589812:TLV589814 TVG589812:TVR589814 UFC589812:UFN589814 UOY589812:UPJ589814 UYU589812:UZF589814 VIQ589812:VJB589814 VSM589812:VSX589814 WCI589812:WCT589814 WME589812:WMP589814 WWA589812:WWL589814 JO655348:JZ655350 TK655348:TV655350 ADG655348:ADR655350 ANC655348:ANN655350 AWY655348:AXJ655350 BGU655348:BHF655350 BQQ655348:BRB655350 CAM655348:CAX655350 CKI655348:CKT655350 CUE655348:CUP655350 DEA655348:DEL655350 DNW655348:DOH655350 DXS655348:DYD655350 EHO655348:EHZ655350 ERK655348:ERV655350 FBG655348:FBR655350 FLC655348:FLN655350 FUY655348:FVJ655350 GEU655348:GFF655350 GOQ655348:GPB655350 GYM655348:GYX655350 HII655348:HIT655350 HSE655348:HSP655350 ICA655348:ICL655350 ILW655348:IMH655350 IVS655348:IWD655350 JFO655348:JFZ655350 JPK655348:JPV655350 JZG655348:JZR655350 KJC655348:KJN655350 KSY655348:KTJ655350 LCU655348:LDF655350 LMQ655348:LNB655350 LWM655348:LWX655350 MGI655348:MGT655350 MQE655348:MQP655350 NAA655348:NAL655350 NJW655348:NKH655350 NTS655348:NUD655350 ODO655348:ODZ655350 ONK655348:ONV655350 OXG655348:OXR655350 PHC655348:PHN655350 PQY655348:PRJ655350 QAU655348:QBF655350 QKQ655348:QLB655350 QUM655348:QUX655350 REI655348:RET655350 ROE655348:ROP655350 RYA655348:RYL655350 SHW655348:SIH655350 SRS655348:SSD655350 TBO655348:TBZ655350 TLK655348:TLV655350 TVG655348:TVR655350 UFC655348:UFN655350 UOY655348:UPJ655350 UYU655348:UZF655350 VIQ655348:VJB655350 VSM655348:VSX655350 WCI655348:WCT655350 WME655348:WMP655350 WWA655348:WWL655350 JO720884:JZ720886 TK720884:TV720886 ADG720884:ADR720886 ANC720884:ANN720886 AWY720884:AXJ720886 BGU720884:BHF720886 BQQ720884:BRB720886 CAM720884:CAX720886 CKI720884:CKT720886 CUE720884:CUP720886 DEA720884:DEL720886 DNW720884:DOH720886 DXS720884:DYD720886 EHO720884:EHZ720886 ERK720884:ERV720886 FBG720884:FBR720886 FLC720884:FLN720886 FUY720884:FVJ720886 GEU720884:GFF720886 GOQ720884:GPB720886 GYM720884:GYX720886 HII720884:HIT720886 HSE720884:HSP720886 ICA720884:ICL720886 ILW720884:IMH720886 IVS720884:IWD720886 JFO720884:JFZ720886 JPK720884:JPV720886 JZG720884:JZR720886 KJC720884:KJN720886 KSY720884:KTJ720886 LCU720884:LDF720886 LMQ720884:LNB720886 LWM720884:LWX720886 MGI720884:MGT720886 MQE720884:MQP720886 NAA720884:NAL720886 NJW720884:NKH720886 NTS720884:NUD720886 ODO720884:ODZ720886 ONK720884:ONV720886 OXG720884:OXR720886 PHC720884:PHN720886 PQY720884:PRJ720886 QAU720884:QBF720886 QKQ720884:QLB720886 QUM720884:QUX720886 REI720884:RET720886 ROE720884:ROP720886 RYA720884:RYL720886 SHW720884:SIH720886 SRS720884:SSD720886 TBO720884:TBZ720886 TLK720884:TLV720886 TVG720884:TVR720886 UFC720884:UFN720886 UOY720884:UPJ720886 UYU720884:UZF720886 VIQ720884:VJB720886 VSM720884:VSX720886 WCI720884:WCT720886 WME720884:WMP720886 WWA720884:WWL720886 JO786420:JZ786422 TK786420:TV786422 ADG786420:ADR786422 ANC786420:ANN786422 AWY786420:AXJ786422 BGU786420:BHF786422 BQQ786420:BRB786422 CAM786420:CAX786422 CKI786420:CKT786422 CUE786420:CUP786422 DEA786420:DEL786422 DNW786420:DOH786422 DXS786420:DYD786422 EHO786420:EHZ786422 ERK786420:ERV786422 FBG786420:FBR786422 FLC786420:FLN786422 FUY786420:FVJ786422 GEU786420:GFF786422 GOQ786420:GPB786422 GYM786420:GYX786422 HII786420:HIT786422 HSE786420:HSP786422 ICA786420:ICL786422 ILW786420:IMH786422 IVS786420:IWD786422 JFO786420:JFZ786422 JPK786420:JPV786422 JZG786420:JZR786422 KJC786420:KJN786422 KSY786420:KTJ786422 LCU786420:LDF786422 LMQ786420:LNB786422 LWM786420:LWX786422 MGI786420:MGT786422 MQE786420:MQP786422 NAA786420:NAL786422 NJW786420:NKH786422 NTS786420:NUD786422 ODO786420:ODZ786422 ONK786420:ONV786422 OXG786420:OXR786422 PHC786420:PHN786422 PQY786420:PRJ786422 QAU786420:QBF786422 QKQ786420:QLB786422 QUM786420:QUX786422 REI786420:RET786422 ROE786420:ROP786422 RYA786420:RYL786422 SHW786420:SIH786422 SRS786420:SSD786422 TBO786420:TBZ786422 TLK786420:TLV786422 TVG786420:TVR786422 UFC786420:UFN786422 UOY786420:UPJ786422 UYU786420:UZF786422 VIQ786420:VJB786422 VSM786420:VSX786422 WCI786420:WCT786422 WME786420:WMP786422 WWA786420:WWL786422 JO851956:JZ851958 TK851956:TV851958 ADG851956:ADR851958 ANC851956:ANN851958 AWY851956:AXJ851958 BGU851956:BHF851958 BQQ851956:BRB851958 CAM851956:CAX851958 CKI851956:CKT851958 CUE851956:CUP851958 DEA851956:DEL851958 DNW851956:DOH851958 DXS851956:DYD851958 EHO851956:EHZ851958 ERK851956:ERV851958 FBG851956:FBR851958 FLC851956:FLN851958 FUY851956:FVJ851958 GEU851956:GFF851958 GOQ851956:GPB851958 GYM851956:GYX851958 HII851956:HIT851958 HSE851956:HSP851958 ICA851956:ICL851958 ILW851956:IMH851958 IVS851956:IWD851958 JFO851956:JFZ851958 JPK851956:JPV851958 JZG851956:JZR851958 KJC851956:KJN851958 KSY851956:KTJ851958 LCU851956:LDF851958 LMQ851956:LNB851958 LWM851956:LWX851958 MGI851956:MGT851958 MQE851956:MQP851958 NAA851956:NAL851958 NJW851956:NKH851958 NTS851956:NUD851958 ODO851956:ODZ851958 ONK851956:ONV851958 OXG851956:OXR851958 PHC851956:PHN851958 PQY851956:PRJ851958 QAU851956:QBF851958 QKQ851956:QLB851958 QUM851956:QUX851958 REI851956:RET851958 ROE851956:ROP851958 RYA851956:RYL851958 SHW851956:SIH851958 SRS851956:SSD851958 TBO851956:TBZ851958 TLK851956:TLV851958 TVG851956:TVR851958 UFC851956:UFN851958 UOY851956:UPJ851958 UYU851956:UZF851958 VIQ851956:VJB851958 VSM851956:VSX851958 WCI851956:WCT851958 WME851956:WMP851958 WWA851956:WWL851958 JO917492:JZ917494 TK917492:TV917494 ADG917492:ADR917494 ANC917492:ANN917494 AWY917492:AXJ917494 BGU917492:BHF917494 BQQ917492:BRB917494 CAM917492:CAX917494 CKI917492:CKT917494 CUE917492:CUP917494 DEA917492:DEL917494 DNW917492:DOH917494 DXS917492:DYD917494 EHO917492:EHZ917494 ERK917492:ERV917494 FBG917492:FBR917494 FLC917492:FLN917494 FUY917492:FVJ917494 GEU917492:GFF917494 GOQ917492:GPB917494 GYM917492:GYX917494 HII917492:HIT917494 HSE917492:HSP917494 ICA917492:ICL917494 ILW917492:IMH917494 IVS917492:IWD917494 JFO917492:JFZ917494 JPK917492:JPV917494 JZG917492:JZR917494 KJC917492:KJN917494 KSY917492:KTJ917494 LCU917492:LDF917494 LMQ917492:LNB917494 LWM917492:LWX917494 MGI917492:MGT917494 MQE917492:MQP917494 NAA917492:NAL917494 NJW917492:NKH917494 NTS917492:NUD917494 ODO917492:ODZ917494 ONK917492:ONV917494 OXG917492:OXR917494 PHC917492:PHN917494 PQY917492:PRJ917494 QAU917492:QBF917494 QKQ917492:QLB917494 QUM917492:QUX917494 REI917492:RET917494 ROE917492:ROP917494 RYA917492:RYL917494 SHW917492:SIH917494 SRS917492:SSD917494 TBO917492:TBZ917494 TLK917492:TLV917494 TVG917492:TVR917494 UFC917492:UFN917494 UOY917492:UPJ917494 UYU917492:UZF917494 VIQ917492:VJB917494 VSM917492:VSX917494 WCI917492:WCT917494 WME917492:WMP917494 WWA917492:WWL917494 JO983028:JZ983030 TK983028:TV983030 ADG983028:ADR983030 ANC983028:ANN983030 AWY983028:AXJ983030 BGU983028:BHF983030 BQQ983028:BRB983030 CAM983028:CAX983030 CKI983028:CKT983030 CUE983028:CUP983030 DEA983028:DEL983030 DNW983028:DOH983030 DXS983028:DYD983030 EHO983028:EHZ983030 ERK983028:ERV983030 FBG983028:FBR983030 FLC983028:FLN983030 FUY983028:FVJ983030 GEU983028:GFF983030 GOQ983028:GPB983030 GYM983028:GYX983030 HII983028:HIT983030 HSE983028:HSP983030 ICA983028:ICL983030 ILW983028:IMH983030 IVS983028:IWD983030 JFO983028:JFZ983030 JPK983028:JPV983030 JZG983028:JZR983030 KJC983028:KJN983030 KSY983028:KTJ983030 LCU983028:LDF983030 LMQ983028:LNB983030 LWM983028:LWX983030 MGI983028:MGT983030 MQE983028:MQP983030 NAA983028:NAL983030 NJW983028:NKH983030 NTS983028:NUD983030 ODO983028:ODZ983030 ONK983028:ONV983030 OXG983028:OXR983030 PHC983028:PHN983030 PQY983028:PRJ983030 QAU983028:QBF983030 QKQ983028:QLB983030 QUM983028:QUX983030 REI983028:RET983030 ROE983028:ROP983030 RYA983028:RYL983030 SHW983028:SIH983030 SRS983028:SSD983030 TBO983028:TBZ983030 TLK983028:TLV983030 TVG983028:TVR983030 UFC983028:UFN983030 UOY983028:UPJ983030 UYU983028:UZF983030 VIQ983028:VJB983030 VSM983028:VSX983030 WCI983028:WCT983030 WME983028:WMP983030 WWA983028:WWL983030 Z65524:AJ65526 Z983028:AJ983030 Z917492:AJ917494 Z851956:AJ851958 Z786420:AJ786422 Z720884:AJ720886 Z655348:AJ655350 Z589812:AJ589814 Z524276:AJ524278 Z458740:AJ458742 Z393204:AJ393206 Z327668:AJ327670 Z262132:AJ262134 Z196596:AJ196598 Z131060:AJ13106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500-000000000000}"/>
    <dataValidation type="list" allowBlank="1" showInputMessage="1" showErrorMessage="1" sqref="AA8:AA46" xr:uid="{00000000-0002-0000-0500-000001000000}">
      <formula1>"int,numeric,varchar,date,datetime2(0),datetime2,varbinary(max)"</formula1>
    </dataValidation>
    <dataValidation type="list" allowBlank="1" showInputMessage="1" showErrorMessage="1" sqref="Y8:Y46" xr:uid="{00000000-0002-0000-05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7"/>
  <dimension ref="A1:BE283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5" customHeight="1" x14ac:dyDescent="0.3"/>
  <cols>
    <col min="1" max="1" width="4.6328125" style="22" customWidth="1"/>
    <col min="2" max="9" width="2.6328125" style="22"/>
    <col min="10" max="10" width="2.6328125" style="22" customWidth="1"/>
    <col min="11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ht="14.4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ht="14.4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機能マスタ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ht="14.4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m_kino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5" spans="1:57" ht="14.4" x14ac:dyDescent="0.3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  <c r="N5" s="108"/>
      <c r="O5" s="108"/>
      <c r="P5" s="108"/>
      <c r="Q5" s="108"/>
      <c r="R5" s="108"/>
      <c r="S5" s="108"/>
      <c r="T5" s="108"/>
      <c r="U5" s="108"/>
      <c r="V5" s="108"/>
      <c r="W5" s="108"/>
      <c r="X5" s="108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  <c r="AO5" s="108"/>
      <c r="AP5" s="108"/>
      <c r="AQ5" s="108"/>
      <c r="AR5" s="108"/>
      <c r="AS5" s="108"/>
      <c r="AT5" s="108"/>
      <c r="AU5" s="108"/>
      <c r="AV5" s="108"/>
      <c r="AW5" s="108"/>
      <c r="AX5" s="108"/>
      <c r="AY5" s="108"/>
      <c r="AZ5" s="108"/>
      <c r="BA5" s="108"/>
      <c r="BB5" s="108"/>
      <c r="BC5" s="108"/>
      <c r="BD5" s="108"/>
    </row>
    <row r="6" spans="1:57" ht="14.4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1"/>
      <c r="R6" s="478" t="s">
        <v>742</v>
      </c>
      <c r="S6" s="480"/>
      <c r="T6" s="480"/>
      <c r="U6" s="480"/>
      <c r="V6" s="480"/>
      <c r="W6" s="480"/>
      <c r="X6" s="481"/>
      <c r="Y6" s="478" t="s">
        <v>6</v>
      </c>
      <c r="Z6" s="480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ht="14.4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3"/>
      <c r="R7" s="479"/>
      <c r="S7" s="482"/>
      <c r="T7" s="482"/>
      <c r="U7" s="482"/>
      <c r="V7" s="482"/>
      <c r="W7" s="482"/>
      <c r="X7" s="483"/>
      <c r="Y7" s="479"/>
      <c r="Z7" s="482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ht="14.4" x14ac:dyDescent="0.3">
      <c r="A8" s="147">
        <f>IF(B8="","",COUNTA($B$8:B8))</f>
        <v>1</v>
      </c>
      <c r="B8" s="132" t="s">
        <v>185</v>
      </c>
      <c r="C8" s="122"/>
      <c r="D8" s="122"/>
      <c r="E8" s="122"/>
      <c r="F8" s="122"/>
      <c r="G8" s="122"/>
      <c r="H8" s="122"/>
      <c r="I8" s="233" t="s">
        <v>937</v>
      </c>
      <c r="J8" s="83"/>
      <c r="K8" s="122"/>
      <c r="L8" s="122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3"/>
      <c r="T8" s="122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2314</v>
      </c>
      <c r="AH8" s="192" t="s">
        <v>106</v>
      </c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 t="shared" ref="BE8:BE43" si="0">IF(I8&lt;&gt;R8,1,0)</f>
        <v>0</v>
      </c>
    </row>
    <row r="9" spans="1:57" s="1" customFormat="1" ht="14.4" x14ac:dyDescent="0.3">
      <c r="A9" s="134">
        <f>IF(B9="","",COUNTA($B$8:B9))</f>
        <v>2</v>
      </c>
      <c r="B9" s="9" t="s">
        <v>108</v>
      </c>
      <c r="C9" s="109"/>
      <c r="D9" s="109"/>
      <c r="E9" s="109"/>
      <c r="F9" s="109"/>
      <c r="G9" s="109"/>
      <c r="H9" s="109"/>
      <c r="I9" s="80" t="s">
        <v>938</v>
      </c>
      <c r="J9" s="6"/>
      <c r="K9" s="109"/>
      <c r="L9" s="109"/>
      <c r="M9" s="111"/>
      <c r="N9" s="111"/>
      <c r="O9" s="111"/>
      <c r="P9" s="111"/>
      <c r="Q9" s="111"/>
      <c r="R9" s="110" t="str">
        <f>VLOOKUP(B9,'項目一覧 (2)'!A:B,2,FALSE)</f>
        <v>kino_cd</v>
      </c>
      <c r="S9" s="111"/>
      <c r="T9" s="109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10</v>
      </c>
      <c r="AE9" s="113" t="s">
        <v>106</v>
      </c>
      <c r="AF9" s="114" t="s">
        <v>119</v>
      </c>
      <c r="AG9" s="192" t="s">
        <v>2314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si="0"/>
        <v>0</v>
      </c>
    </row>
    <row r="10" spans="1:57" s="1" customFormat="1" ht="14.4" x14ac:dyDescent="0.3">
      <c r="A10" s="134">
        <f>IF(B10="","",COUNTA($B$8:B10))</f>
        <v>3</v>
      </c>
      <c r="B10" s="5" t="s">
        <v>109</v>
      </c>
      <c r="C10" s="109"/>
      <c r="D10" s="109"/>
      <c r="E10" s="109"/>
      <c r="F10" s="109"/>
      <c r="G10" s="109"/>
      <c r="H10" s="109"/>
      <c r="I10" s="80" t="s">
        <v>939</v>
      </c>
      <c r="J10" s="6"/>
      <c r="K10" s="109"/>
      <c r="L10" s="109"/>
      <c r="M10" s="111"/>
      <c r="N10" s="111"/>
      <c r="O10" s="111"/>
      <c r="P10" s="111"/>
      <c r="Q10" s="111"/>
      <c r="R10" s="110" t="str">
        <f>VLOOKUP(B10,'項目一覧 (2)'!A:B,2,FALSE)</f>
        <v>kino_nm</v>
      </c>
      <c r="S10" s="111"/>
      <c r="T10" s="109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60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ht="14.4" x14ac:dyDescent="0.3">
      <c r="A11" s="134">
        <f>IF(B11="","",COUNTA($B$8:B11))</f>
        <v>4</v>
      </c>
      <c r="B11" s="9" t="s">
        <v>110</v>
      </c>
      <c r="C11" s="109"/>
      <c r="D11" s="109"/>
      <c r="E11" s="109"/>
      <c r="F11" s="109"/>
      <c r="G11" s="109"/>
      <c r="H11" s="109"/>
      <c r="I11" s="80" t="s">
        <v>940</v>
      </c>
      <c r="J11" s="6"/>
      <c r="K11" s="109"/>
      <c r="L11" s="109"/>
      <c r="M11" s="111"/>
      <c r="N11" s="111"/>
      <c r="O11" s="111"/>
      <c r="P11" s="111"/>
      <c r="Q11" s="111"/>
      <c r="R11" s="110" t="str">
        <f>VLOOKUP(B11,'項目一覧 (2)'!A:B,2,FALSE)</f>
        <v>gyomu_kbn</v>
      </c>
      <c r="S11" s="111"/>
      <c r="T11" s="109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2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ht="14.4" x14ac:dyDescent="0.3">
      <c r="A12" s="134">
        <f>IF(B12="","",COUNTA($B$8:B12))</f>
        <v>5</v>
      </c>
      <c r="B12" s="80" t="s">
        <v>217</v>
      </c>
      <c r="C12" s="109"/>
      <c r="D12" s="109"/>
      <c r="E12" s="109"/>
      <c r="F12" s="109"/>
      <c r="G12" s="109"/>
      <c r="H12" s="109"/>
      <c r="I12" s="80" t="s">
        <v>941</v>
      </c>
      <c r="J12" s="6"/>
      <c r="K12" s="109"/>
      <c r="L12" s="109"/>
      <c r="M12" s="111"/>
      <c r="N12" s="111"/>
      <c r="O12" s="111"/>
      <c r="P12" s="111"/>
      <c r="Q12" s="111"/>
      <c r="R12" s="110" t="str">
        <f>VLOOKUP(B12,'項目一覧 (2)'!A:B,2,FALSE)</f>
        <v>category</v>
      </c>
      <c r="S12" s="111"/>
      <c r="T12" s="109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12">
        <v>2</v>
      </c>
      <c r="AE12" s="113" t="s">
        <v>106</v>
      </c>
      <c r="AF12" s="114"/>
      <c r="AG12" s="114"/>
      <c r="AH12" s="114" t="s">
        <v>106</v>
      </c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ht="14.4" x14ac:dyDescent="0.3">
      <c r="A13" s="134">
        <f>IF(B13="","",COUNTA($B$8:B13))</f>
        <v>6</v>
      </c>
      <c r="B13" s="9" t="s">
        <v>134</v>
      </c>
      <c r="C13" s="109"/>
      <c r="D13" s="109"/>
      <c r="E13" s="109"/>
      <c r="F13" s="109"/>
      <c r="G13" s="109"/>
      <c r="H13" s="109"/>
      <c r="I13" s="80" t="s">
        <v>943</v>
      </c>
      <c r="J13" s="6"/>
      <c r="K13" s="119"/>
      <c r="L13" s="119"/>
      <c r="M13" s="119"/>
      <c r="N13" s="119"/>
      <c r="O13" s="119"/>
      <c r="P13" s="119"/>
      <c r="Q13" s="119"/>
      <c r="R13" s="110" t="str">
        <f>VLOOKUP(B13,'項目一覧 (2)'!A:B,2,FALSE)</f>
        <v>kokunai_kaigai_kbn</v>
      </c>
      <c r="S13" s="119"/>
      <c r="T13" s="119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379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ht="14.4" x14ac:dyDescent="0.3">
      <c r="A14" s="134">
        <f>IF(B14="","",COUNTA($B$8:B14))</f>
        <v>7</v>
      </c>
      <c r="B14" s="80" t="s">
        <v>225</v>
      </c>
      <c r="C14" s="109"/>
      <c r="D14" s="109"/>
      <c r="E14" s="109"/>
      <c r="F14" s="109"/>
      <c r="G14" s="109"/>
      <c r="H14" s="109"/>
      <c r="I14" s="80" t="s">
        <v>944</v>
      </c>
      <c r="J14" s="6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disp_order</v>
      </c>
      <c r="S14" s="111"/>
      <c r="T14" s="109"/>
      <c r="U14" s="6"/>
      <c r="V14" s="6"/>
      <c r="W14" s="6"/>
      <c r="X14" s="6"/>
      <c r="Y14" s="459" t="s">
        <v>226</v>
      </c>
      <c r="Z14" s="460"/>
      <c r="AA14" s="461" t="s">
        <v>227</v>
      </c>
      <c r="AB14" s="462"/>
      <c r="AC14" s="463"/>
      <c r="AD14" s="112">
        <v>3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228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ht="14.4" x14ac:dyDescent="0.3">
      <c r="A15" s="134">
        <f>IF(B15="","",COUNTA($B$8:B15))</f>
        <v>8</v>
      </c>
      <c r="B15" s="80" t="s">
        <v>418</v>
      </c>
      <c r="C15" s="109"/>
      <c r="D15" s="109"/>
      <c r="E15" s="109"/>
      <c r="F15" s="109"/>
      <c r="G15" s="109"/>
      <c r="H15" s="109"/>
      <c r="I15" s="80" t="s">
        <v>945</v>
      </c>
      <c r="J15" s="6"/>
      <c r="K15" s="109"/>
      <c r="L15" s="109"/>
      <c r="M15" s="111"/>
      <c r="N15" s="111"/>
      <c r="O15" s="111"/>
      <c r="P15" s="111"/>
      <c r="Q15" s="111"/>
      <c r="R15" s="110" t="str">
        <f>VLOOKUP(B15,'項目一覧 (2)'!A:B,2,FALSE)</f>
        <v>start_app_id</v>
      </c>
      <c r="S15" s="111"/>
      <c r="T15" s="109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12">
        <v>20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ht="14.4" x14ac:dyDescent="0.3">
      <c r="A16" s="134">
        <f>IF(B16="","",COUNTA($B$8:B16))</f>
        <v>9</v>
      </c>
      <c r="B16" s="9" t="s">
        <v>111</v>
      </c>
      <c r="C16" s="109"/>
      <c r="D16" s="109"/>
      <c r="E16" s="109"/>
      <c r="F16" s="109"/>
      <c r="G16" s="109"/>
      <c r="H16" s="109"/>
      <c r="I16" s="80" t="s">
        <v>946</v>
      </c>
      <c r="J16" s="6"/>
      <c r="K16" s="109"/>
      <c r="L16" s="109"/>
      <c r="M16" s="119"/>
      <c r="N16" s="119"/>
      <c r="O16" s="119"/>
      <c r="P16" s="119"/>
      <c r="Q16" s="119"/>
      <c r="R16" s="110" t="str">
        <f>VLOOKUP(B16,'項目一覧 (2)'!A:B,2,FALSE)</f>
        <v>delete_flg</v>
      </c>
      <c r="S16" s="119"/>
      <c r="T16" s="119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12">
        <v>1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 t="s">
        <v>1310</v>
      </c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ht="14.4" x14ac:dyDescent="0.3">
      <c r="A17" s="134">
        <f>IF(B17="","",COUNTA($B$8:B17))</f>
        <v>10</v>
      </c>
      <c r="B17" s="9" t="s">
        <v>112</v>
      </c>
      <c r="C17" s="109"/>
      <c r="D17" s="109"/>
      <c r="E17" s="109"/>
      <c r="F17" s="109"/>
      <c r="G17" s="109"/>
      <c r="H17" s="109"/>
      <c r="I17" s="80" t="s">
        <v>947</v>
      </c>
      <c r="J17" s="6"/>
      <c r="K17" s="109"/>
      <c r="L17" s="109"/>
      <c r="M17" s="111"/>
      <c r="N17" s="111"/>
      <c r="O17" s="111"/>
      <c r="P17" s="111"/>
      <c r="Q17" s="111"/>
      <c r="R17" s="110" t="str">
        <f>VLOOKUP(B17,'項目一覧 (2)'!A:B,2,FALSE)</f>
        <v>insert_user_cd</v>
      </c>
      <c r="S17" s="111"/>
      <c r="T17" s="109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ht="14.4" x14ac:dyDescent="0.3">
      <c r="A18" s="134">
        <f>IF(B18="","",COUNTA($B$8:B18))</f>
        <v>11</v>
      </c>
      <c r="B18" s="9" t="s">
        <v>113</v>
      </c>
      <c r="C18" s="109"/>
      <c r="D18" s="109"/>
      <c r="E18" s="109"/>
      <c r="F18" s="109"/>
      <c r="G18" s="109"/>
      <c r="H18" s="109"/>
      <c r="I18" s="80" t="s">
        <v>948</v>
      </c>
      <c r="J18" s="6"/>
      <c r="K18" s="109"/>
      <c r="L18" s="109"/>
      <c r="M18" s="111"/>
      <c r="N18" s="111"/>
      <c r="O18" s="111"/>
      <c r="P18" s="111"/>
      <c r="Q18" s="111"/>
      <c r="R18" s="110" t="str">
        <f>VLOOKUP(B18,'項目一覧 (2)'!A:B,2,FALSE)</f>
        <v>insert_user_nm</v>
      </c>
      <c r="S18" s="111"/>
      <c r="T18" s="109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ht="14.4" x14ac:dyDescent="0.3">
      <c r="A19" s="134">
        <f>IF(B19="","",COUNTA($B$8:B19))</f>
        <v>12</v>
      </c>
      <c r="B19" s="9" t="s">
        <v>114</v>
      </c>
      <c r="C19" s="109"/>
      <c r="D19" s="109"/>
      <c r="E19" s="109"/>
      <c r="F19" s="109"/>
      <c r="G19" s="109"/>
      <c r="H19" s="109"/>
      <c r="I19" s="80" t="s">
        <v>949</v>
      </c>
      <c r="J19" s="6"/>
      <c r="K19" s="109"/>
      <c r="L19" s="109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11"/>
      <c r="T19" s="109"/>
      <c r="U19" s="6"/>
      <c r="V19" s="6"/>
      <c r="W19" s="6"/>
      <c r="X19" s="6"/>
      <c r="Y19" s="459" t="s">
        <v>85</v>
      </c>
      <c r="Z19" s="460"/>
      <c r="AA19" s="461" t="s">
        <v>817</v>
      </c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ht="14.4" x14ac:dyDescent="0.3">
      <c r="A20" s="134">
        <f>IF(B20="","",COUNTA($B$8:B20))</f>
        <v>13</v>
      </c>
      <c r="B20" s="9" t="s">
        <v>115</v>
      </c>
      <c r="C20" s="109"/>
      <c r="D20" s="109"/>
      <c r="E20" s="109"/>
      <c r="F20" s="109"/>
      <c r="G20" s="109"/>
      <c r="H20" s="109"/>
      <c r="I20" s="80" t="s">
        <v>950</v>
      </c>
      <c r="J20" s="6"/>
      <c r="K20" s="109"/>
      <c r="L20" s="109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11"/>
      <c r="T20" s="111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36">
        <v>10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ht="14.4" x14ac:dyDescent="0.3">
      <c r="A21" s="134">
        <f>IF(B21="","",COUNTA($B$8:B21))</f>
        <v>14</v>
      </c>
      <c r="B21" s="9" t="s">
        <v>116</v>
      </c>
      <c r="C21" s="109"/>
      <c r="D21" s="109"/>
      <c r="E21" s="109"/>
      <c r="F21" s="109"/>
      <c r="G21" s="109"/>
      <c r="H21" s="109"/>
      <c r="I21" s="80" t="s">
        <v>951</v>
      </c>
      <c r="J21" s="6"/>
      <c r="K21" s="109"/>
      <c r="L21" s="109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11"/>
      <c r="T21" s="109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136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ht="14.4" x14ac:dyDescent="0.3">
      <c r="A22" s="134">
        <f>IF(B22="","",COUNTA($B$8:B22))</f>
        <v>15</v>
      </c>
      <c r="B22" s="9" t="s">
        <v>117</v>
      </c>
      <c r="C22" s="109"/>
      <c r="D22" s="109"/>
      <c r="E22" s="109"/>
      <c r="F22" s="109"/>
      <c r="G22" s="109"/>
      <c r="H22" s="109"/>
      <c r="I22" s="80" t="s">
        <v>952</v>
      </c>
      <c r="J22" s="6"/>
      <c r="K22" s="109"/>
      <c r="L22" s="109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11"/>
      <c r="T22" s="109"/>
      <c r="U22" s="6"/>
      <c r="V22" s="6"/>
      <c r="W22" s="6"/>
      <c r="X22" s="6"/>
      <c r="Y22" s="459" t="s">
        <v>85</v>
      </c>
      <c r="Z22" s="460"/>
      <c r="AA22" s="461" t="s">
        <v>817</v>
      </c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ht="14.4" x14ac:dyDescent="0.3">
      <c r="A23" s="134" t="str">
        <f>IF(B23="","",COUNTA($B$8:B23))</f>
        <v/>
      </c>
      <c r="B23" s="74"/>
      <c r="C23" s="3"/>
      <c r="D23" s="3"/>
      <c r="E23" s="3"/>
      <c r="F23" s="3"/>
      <c r="G23" s="3"/>
      <c r="H23" s="3"/>
      <c r="I23" s="80"/>
      <c r="J23" s="6"/>
      <c r="K23" s="111"/>
      <c r="L23" s="111"/>
      <c r="M23" s="111"/>
      <c r="N23" s="111"/>
      <c r="O23" s="111"/>
      <c r="P23" s="111"/>
      <c r="Q23" s="111"/>
      <c r="R23" s="110"/>
      <c r="S23" s="111"/>
      <c r="T23" s="109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2"/>
      <c r="BE23" s="1">
        <f t="shared" si="0"/>
        <v>0</v>
      </c>
    </row>
    <row r="24" spans="1:57" s="1" customFormat="1" ht="14.4" x14ac:dyDescent="0.3">
      <c r="A24" s="134" t="str">
        <f>IF(B24="","",COUNTA($B$8:B24))</f>
        <v/>
      </c>
      <c r="B24" s="9"/>
      <c r="C24" s="3"/>
      <c r="D24" s="3"/>
      <c r="E24" s="3"/>
      <c r="F24" s="3"/>
      <c r="G24" s="3"/>
      <c r="H24" s="3"/>
      <c r="I24" s="80"/>
      <c r="J24" s="6"/>
      <c r="K24" s="111"/>
      <c r="L24" s="111"/>
      <c r="M24" s="111"/>
      <c r="N24" s="111"/>
      <c r="O24" s="111"/>
      <c r="P24" s="111"/>
      <c r="Q24" s="111"/>
      <c r="R24" s="110"/>
      <c r="S24" s="111"/>
      <c r="T24" s="109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2"/>
      <c r="BE24" s="1">
        <f t="shared" si="0"/>
        <v>0</v>
      </c>
    </row>
    <row r="25" spans="1:57" s="1" customFormat="1" ht="14.4" x14ac:dyDescent="0.3">
      <c r="A25" s="134" t="str">
        <f>IF(B25="","",COUNTA($B$8:B25))</f>
        <v/>
      </c>
      <c r="B25" s="74"/>
      <c r="C25" s="109"/>
      <c r="D25" s="109"/>
      <c r="E25" s="109"/>
      <c r="F25" s="109"/>
      <c r="G25" s="109"/>
      <c r="H25" s="109"/>
      <c r="I25" s="80"/>
      <c r="J25" s="6"/>
      <c r="K25" s="111"/>
      <c r="L25" s="111"/>
      <c r="M25" s="111"/>
      <c r="N25" s="111"/>
      <c r="O25" s="111"/>
      <c r="P25" s="111"/>
      <c r="Q25" s="111"/>
      <c r="R25" s="110"/>
      <c r="S25" s="111"/>
      <c r="T25" s="109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ht="14.4" x14ac:dyDescent="0.3">
      <c r="A26" s="134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80"/>
      <c r="J26" s="6"/>
      <c r="K26" s="111"/>
      <c r="L26" s="111"/>
      <c r="M26" s="111"/>
      <c r="N26" s="111"/>
      <c r="O26" s="111"/>
      <c r="P26" s="111"/>
      <c r="Q26" s="111"/>
      <c r="R26" s="110"/>
      <c r="S26" s="111"/>
      <c r="T26" s="109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ht="14.4" x14ac:dyDescent="0.3">
      <c r="A27" s="134" t="str">
        <f>IF(B27="","",COUNTA($B$8:B27))</f>
        <v/>
      </c>
      <c r="B27" s="74"/>
      <c r="C27" s="3"/>
      <c r="D27" s="3"/>
      <c r="E27" s="3"/>
      <c r="F27" s="3"/>
      <c r="G27" s="3"/>
      <c r="H27" s="3"/>
      <c r="I27" s="80"/>
      <c r="J27" s="6"/>
      <c r="K27" s="111"/>
      <c r="L27" s="111"/>
      <c r="M27" s="111"/>
      <c r="N27" s="111"/>
      <c r="O27" s="111"/>
      <c r="P27" s="111"/>
      <c r="Q27" s="111"/>
      <c r="R27" s="110"/>
      <c r="S27" s="111"/>
      <c r="T27" s="109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ht="14.4" x14ac:dyDescent="0.3">
      <c r="A28" s="134" t="str">
        <f>IF(B28="","",COUNTA($B$8:B28))</f>
        <v/>
      </c>
      <c r="B28" s="74"/>
      <c r="C28" s="3"/>
      <c r="D28" s="3"/>
      <c r="E28" s="3"/>
      <c r="F28" s="3"/>
      <c r="G28" s="3"/>
      <c r="H28" s="3"/>
      <c r="I28" s="80"/>
      <c r="J28" s="6"/>
      <c r="K28" s="111"/>
      <c r="L28" s="111"/>
      <c r="M28" s="111"/>
      <c r="N28" s="111"/>
      <c r="O28" s="111"/>
      <c r="P28" s="111"/>
      <c r="Q28" s="111"/>
      <c r="R28" s="110"/>
      <c r="S28" s="111"/>
      <c r="T28" s="109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ht="14.4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80"/>
      <c r="J29" s="6"/>
      <c r="K29" s="111"/>
      <c r="L29" s="111"/>
      <c r="M29" s="111"/>
      <c r="N29" s="111"/>
      <c r="O29" s="111"/>
      <c r="P29" s="111"/>
      <c r="Q29" s="111"/>
      <c r="R29" s="110"/>
      <c r="S29" s="111"/>
      <c r="T29" s="109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ht="14.4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80"/>
      <c r="J30" s="6"/>
      <c r="K30" s="111"/>
      <c r="L30" s="111"/>
      <c r="M30" s="111"/>
      <c r="N30" s="111"/>
      <c r="O30" s="111"/>
      <c r="P30" s="111"/>
      <c r="Q30" s="111"/>
      <c r="R30" s="110"/>
      <c r="S30" s="111"/>
      <c r="T30" s="109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ht="14.4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80"/>
      <c r="J31" s="6"/>
      <c r="K31" s="111"/>
      <c r="L31" s="111"/>
      <c r="M31" s="111"/>
      <c r="N31" s="111"/>
      <c r="O31" s="111"/>
      <c r="P31" s="111"/>
      <c r="Q31" s="111"/>
      <c r="R31" s="110"/>
      <c r="S31" s="111"/>
      <c r="T31" s="111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ht="14.4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80"/>
      <c r="J32" s="6"/>
      <c r="K32" s="111"/>
      <c r="L32" s="111"/>
      <c r="M32" s="111"/>
      <c r="N32" s="111"/>
      <c r="O32" s="111"/>
      <c r="P32" s="111"/>
      <c r="Q32" s="111"/>
      <c r="R32" s="110"/>
      <c r="S32" s="111"/>
      <c r="T32" s="109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ht="14.4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80"/>
      <c r="J33" s="6"/>
      <c r="K33" s="111"/>
      <c r="L33" s="111"/>
      <c r="M33" s="111"/>
      <c r="N33" s="111"/>
      <c r="O33" s="111"/>
      <c r="P33" s="111"/>
      <c r="Q33" s="111"/>
      <c r="R33" s="110"/>
      <c r="S33" s="111"/>
      <c r="T33" s="109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ht="14.4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80"/>
      <c r="J34" s="6"/>
      <c r="K34" s="111"/>
      <c r="L34" s="111"/>
      <c r="M34" s="111"/>
      <c r="N34" s="111"/>
      <c r="O34" s="111"/>
      <c r="P34" s="111"/>
      <c r="Q34" s="111"/>
      <c r="R34" s="110"/>
      <c r="S34" s="111"/>
      <c r="T34" s="109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ht="14.4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80"/>
      <c r="J35" s="6"/>
      <c r="K35" s="111"/>
      <c r="L35" s="111"/>
      <c r="M35" s="111"/>
      <c r="N35" s="111"/>
      <c r="O35" s="111"/>
      <c r="P35" s="111"/>
      <c r="Q35" s="111"/>
      <c r="R35" s="110"/>
      <c r="S35" s="111"/>
      <c r="T35" s="109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139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35"/>
      <c r="BE35" s="1">
        <f t="shared" si="0"/>
        <v>0</v>
      </c>
    </row>
    <row r="36" spans="1:57" s="1" customFormat="1" ht="14.4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80"/>
      <c r="J36" s="6"/>
      <c r="K36" s="111"/>
      <c r="L36" s="111"/>
      <c r="M36" s="111"/>
      <c r="N36" s="111"/>
      <c r="O36" s="111"/>
      <c r="P36" s="111"/>
      <c r="Q36" s="111"/>
      <c r="R36" s="110"/>
      <c r="S36" s="111"/>
      <c r="T36" s="109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ht="14.4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80"/>
      <c r="J37" s="6"/>
      <c r="K37" s="111"/>
      <c r="L37" s="111"/>
      <c r="M37" s="111"/>
      <c r="N37" s="111"/>
      <c r="O37" s="111"/>
      <c r="P37" s="111"/>
      <c r="Q37" s="111"/>
      <c r="R37" s="110"/>
      <c r="S37" s="111"/>
      <c r="T37" s="109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ht="14.4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80"/>
      <c r="J38" s="6"/>
      <c r="K38" s="111"/>
      <c r="L38" s="111"/>
      <c r="M38" s="111"/>
      <c r="N38" s="111"/>
      <c r="O38" s="111"/>
      <c r="P38" s="111"/>
      <c r="Q38" s="111"/>
      <c r="R38" s="110"/>
      <c r="S38" s="111"/>
      <c r="T38" s="111"/>
      <c r="U38" s="6"/>
      <c r="V38" s="6"/>
      <c r="W38" s="6"/>
      <c r="X38" s="6"/>
      <c r="Y38" s="459"/>
      <c r="Z38" s="460"/>
      <c r="AA38" s="461"/>
      <c r="AB38" s="462"/>
      <c r="AC38" s="463"/>
      <c r="AD38" s="112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5"/>
      <c r="AP38" s="115"/>
      <c r="AQ38" s="115"/>
      <c r="AR38" s="115"/>
      <c r="AS38" s="116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ht="14.4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80"/>
      <c r="J39" s="6"/>
      <c r="K39" s="111"/>
      <c r="L39" s="111"/>
      <c r="M39" s="111"/>
      <c r="N39" s="111"/>
      <c r="O39" s="111"/>
      <c r="P39" s="111"/>
      <c r="Q39" s="111"/>
      <c r="R39" s="110"/>
      <c r="S39" s="111"/>
      <c r="T39" s="111"/>
      <c r="U39" s="6"/>
      <c r="V39" s="6"/>
      <c r="W39" s="6"/>
      <c r="X39" s="6"/>
      <c r="Y39" s="459"/>
      <c r="Z39" s="460"/>
      <c r="AA39" s="461"/>
      <c r="AB39" s="462"/>
      <c r="AC39" s="463"/>
      <c r="AD39" s="112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5"/>
      <c r="AP39" s="115"/>
      <c r="AQ39" s="115"/>
      <c r="AR39" s="115"/>
      <c r="AS39" s="116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ht="14.4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80"/>
      <c r="J40" s="6"/>
      <c r="K40" s="111"/>
      <c r="L40" s="111"/>
      <c r="M40" s="111"/>
      <c r="N40" s="111"/>
      <c r="O40" s="111"/>
      <c r="P40" s="111"/>
      <c r="Q40" s="111"/>
      <c r="R40" s="110"/>
      <c r="S40" s="111"/>
      <c r="T40" s="111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ht="14.4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80"/>
      <c r="J41" s="6"/>
      <c r="K41" s="111"/>
      <c r="L41" s="111"/>
      <c r="M41" s="111"/>
      <c r="N41" s="111"/>
      <c r="O41" s="111"/>
      <c r="P41" s="111"/>
      <c r="Q41" s="111"/>
      <c r="R41" s="110"/>
      <c r="S41" s="111"/>
      <c r="T41" s="111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ht="14.4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80"/>
      <c r="J42" s="6"/>
      <c r="K42" s="111"/>
      <c r="L42" s="111"/>
      <c r="M42" s="111"/>
      <c r="N42" s="111"/>
      <c r="O42" s="111"/>
      <c r="P42" s="111"/>
      <c r="Q42" s="111"/>
      <c r="R42" s="110"/>
      <c r="S42" s="111"/>
      <c r="T42" s="111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5"/>
      <c r="AP42" s="115"/>
      <c r="AQ42" s="115"/>
      <c r="AR42" s="115"/>
      <c r="AS42" s="116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ht="14.4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80"/>
      <c r="J43" s="6"/>
      <c r="K43" s="111"/>
      <c r="L43" s="111"/>
      <c r="M43" s="111"/>
      <c r="N43" s="111"/>
      <c r="O43" s="111"/>
      <c r="P43" s="111"/>
      <c r="Q43" s="111"/>
      <c r="R43" s="110"/>
      <c r="S43" s="111"/>
      <c r="T43" s="109"/>
      <c r="U43" s="6"/>
      <c r="V43" s="6"/>
      <c r="W43" s="6"/>
      <c r="X43" s="6"/>
      <c r="Y43" s="459"/>
      <c r="Z43" s="460"/>
      <c r="AA43" s="461"/>
      <c r="AB43" s="462"/>
      <c r="AC43" s="463"/>
      <c r="AD43" s="13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ht="14.4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80"/>
      <c r="J44" s="6"/>
      <c r="K44" s="111"/>
      <c r="L44" s="111"/>
      <c r="M44" s="111"/>
      <c r="N44" s="111"/>
      <c r="O44" s="111"/>
      <c r="P44" s="111"/>
      <c r="Q44" s="111"/>
      <c r="R44" s="110"/>
      <c r="S44" s="111"/>
      <c r="T44" s="109"/>
      <c r="U44" s="6"/>
      <c r="V44" s="6"/>
      <c r="W44" s="6"/>
      <c r="X44" s="6"/>
      <c r="Y44" s="459"/>
      <c r="Z44" s="460"/>
      <c r="AA44" s="461"/>
      <c r="AB44" s="462"/>
      <c r="AC44" s="463"/>
      <c r="AD44" s="136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ref="BE44" si="1">IF(I44&lt;&gt;R44,1,0)</f>
        <v>0</v>
      </c>
    </row>
    <row r="45" spans="1:57" s="1" customFormat="1" ht="14.4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80"/>
      <c r="J45" s="6"/>
      <c r="K45" s="111"/>
      <c r="L45" s="111"/>
      <c r="M45" s="111"/>
      <c r="N45" s="111"/>
      <c r="O45" s="111"/>
      <c r="P45" s="111"/>
      <c r="Q45" s="111"/>
      <c r="R45" s="110"/>
      <c r="S45" s="111"/>
      <c r="T45" s="109"/>
      <c r="U45" s="6"/>
      <c r="V45" s="6"/>
      <c r="W45" s="6"/>
      <c r="X45" s="6"/>
      <c r="Y45" s="459"/>
      <c r="Z45" s="460"/>
      <c r="AA45" s="461"/>
      <c r="AB45" s="462"/>
      <c r="AC45" s="463"/>
      <c r="AD45" s="136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" si="2">IF(I45&lt;&gt;R45,1,0)</f>
        <v>0</v>
      </c>
    </row>
    <row r="46" spans="1:57" s="1" customFormat="1" ht="15" customHeight="1" x14ac:dyDescent="0.3">
      <c r="AP46" s="131"/>
      <c r="AQ46" s="131"/>
      <c r="AR46" s="131"/>
      <c r="AS46" s="131"/>
      <c r="AT46" s="131"/>
      <c r="AU46" s="131"/>
      <c r="AV46" s="131"/>
      <c r="AW46" s="131"/>
      <c r="AX46" s="131"/>
      <c r="AY46" s="131"/>
      <c r="AZ46" s="131"/>
      <c r="BA46" s="131"/>
      <c r="BB46" s="131"/>
      <c r="BC46" s="131"/>
      <c r="BD46" s="131"/>
    </row>
    <row r="47" spans="1:57" s="1" customFormat="1" ht="15" customHeigh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ht="15" customHeigh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ht="15" customHeigh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ht="15" customHeigh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ht="15" customHeigh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ht="15" customHeigh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ht="15" customHeigh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ht="15" customHeigh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ht="15" customHeigh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ht="15" customHeigh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ht="15" customHeigh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ht="15" customHeigh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ht="15" customHeigh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ht="15" customHeigh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ht="15" customHeigh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ht="15" customHeigh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ht="15" customHeigh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ht="15" customHeigh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ht="15" customHeigh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ht="15" customHeigh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ht="15" customHeigh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ht="15" customHeigh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ht="15" customHeigh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ht="15" customHeigh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ht="15" customHeigh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ht="15" customHeigh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ht="15" customHeigh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ht="15" customHeigh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ht="15" customHeigh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ht="15" customHeigh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ht="15" customHeigh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ht="15" customHeigh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ht="15" customHeigh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ht="15" customHeigh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ht="15" customHeigh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ht="15" customHeigh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ht="15" customHeigh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ht="15" customHeigh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ht="15" customHeigh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ht="15" customHeigh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ht="15" customHeigh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ht="15" customHeigh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ht="15" customHeigh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ht="15" customHeigh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ht="15" customHeigh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ht="15" customHeigh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ht="15" customHeigh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ht="15" customHeigh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ht="15" customHeigh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ht="15" customHeigh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ht="15" customHeigh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ht="15" customHeigh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ht="15" customHeigh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ht="15" customHeigh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ht="15" customHeigh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ht="15" customHeigh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ht="15" customHeigh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ht="15" customHeigh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ht="15" customHeigh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ht="15" customHeigh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ht="15" customHeigh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ht="15" customHeigh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ht="15" customHeigh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ht="15" customHeigh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ht="15" customHeigh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ht="15" customHeigh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ht="15" customHeigh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ht="15" customHeigh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ht="15" customHeigh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ht="15" customHeigh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ht="15" customHeigh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ht="15" customHeigh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ht="15" customHeigh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ht="15" customHeigh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ht="15" customHeigh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ht="15" customHeigh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ht="15" customHeigh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ht="15" customHeigh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ht="15" customHeigh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ht="15" customHeigh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ht="15" customHeigh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ht="15" customHeigh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ht="15" customHeigh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ht="15" customHeigh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ht="15" customHeigh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ht="15" customHeigh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ht="15" customHeigh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ht="15" customHeigh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ht="15" customHeigh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ht="15" customHeigh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ht="15" customHeigh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ht="15" customHeigh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ht="15" customHeigh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ht="15" customHeigh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ht="15" customHeigh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ht="15" customHeigh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ht="15" customHeigh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ht="15" customHeigh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ht="15" customHeigh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ht="15" customHeigh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ht="15" customHeigh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ht="15" customHeigh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ht="15" customHeigh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ht="15" customHeigh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ht="15" customHeigh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ht="15" customHeigh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ht="15" customHeigh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ht="15" customHeigh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ht="15" customHeigh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ht="15" customHeigh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ht="15" customHeigh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ht="15" customHeigh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ht="15" customHeigh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ht="15" customHeigh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ht="15" customHeigh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ht="15" customHeigh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ht="15" customHeigh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ht="15" customHeigh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ht="15" customHeigh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ht="15" customHeigh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ht="15" customHeigh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ht="15" customHeigh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ht="15" customHeigh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ht="15" customHeigh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ht="15" customHeigh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ht="15" customHeigh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ht="15" customHeigh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ht="15" customHeigh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ht="15" customHeigh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ht="15" customHeigh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ht="15" customHeigh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ht="15" customHeigh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ht="15" customHeigh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ht="15" customHeigh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ht="15" customHeigh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ht="15" customHeigh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ht="15" customHeigh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ht="15" customHeigh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ht="15" customHeigh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ht="15" customHeigh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ht="15" customHeigh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ht="15" customHeigh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ht="15" customHeigh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ht="15" customHeigh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ht="15" customHeigh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ht="15" customHeigh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ht="15" customHeigh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ht="15" customHeigh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ht="15" customHeigh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ht="15" customHeigh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ht="15" customHeigh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ht="15" customHeigh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ht="15" customHeigh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ht="15" customHeigh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ht="15" customHeigh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ht="15" customHeigh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ht="15" customHeigh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ht="15" customHeigh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ht="15" customHeigh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ht="15" customHeigh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ht="15" customHeigh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ht="15" customHeigh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ht="15" customHeigh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ht="15" customHeigh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ht="15" customHeigh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ht="15" customHeigh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ht="15" customHeigh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ht="15" customHeigh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ht="15" customHeigh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ht="15" customHeigh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ht="15" customHeigh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ht="15" customHeigh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ht="15" customHeigh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ht="15" customHeigh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ht="15" customHeigh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ht="15" customHeigh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ht="15" customHeigh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ht="15" customHeigh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ht="15" customHeigh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ht="15" customHeigh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ht="15" customHeigh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ht="15" customHeigh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ht="15" customHeigh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ht="15" customHeigh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ht="15" customHeigh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ht="15" customHeigh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ht="15" customHeigh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ht="15" customHeigh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ht="15" customHeigh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ht="15" customHeigh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ht="15" customHeigh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ht="15" customHeigh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ht="15" customHeigh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ht="15" customHeigh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ht="15" customHeigh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ht="15" customHeigh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ht="15" customHeigh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ht="15" customHeigh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ht="15" customHeigh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ht="15" customHeigh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ht="15" customHeigh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ht="15" customHeigh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ht="15" customHeigh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ht="15" customHeigh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ht="15" customHeigh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ht="15" customHeigh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ht="15" customHeigh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ht="15" customHeigh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ht="15" customHeigh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ht="15" customHeigh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ht="15" customHeigh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ht="15" customHeigh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ht="15" customHeigh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ht="15" customHeigh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ht="15" customHeigh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ht="15" customHeigh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ht="15" customHeigh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ht="15" customHeigh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ht="15" customHeigh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ht="15" customHeigh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ht="15" customHeigh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ht="15" customHeigh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ht="15" customHeigh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ht="15" customHeigh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ht="15" customHeigh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ht="15" customHeigh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ht="15" customHeigh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ht="15" customHeigh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ht="15" customHeigh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ht="15" customHeigh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ht="15" customHeigh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ht="15" customHeigh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ht="15" customHeigh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ht="15" customHeigh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ht="15" customHeigh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ht="15" customHeigh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ht="15" customHeigh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</sheetData>
  <mergeCells count="108">
    <mergeCell ref="AA40:AC40"/>
    <mergeCell ref="AA41:AC41"/>
    <mergeCell ref="AA42:AC42"/>
    <mergeCell ref="AA43:AC43"/>
    <mergeCell ref="AA44:AC44"/>
    <mergeCell ref="AA35:AC35"/>
    <mergeCell ref="AA36:AC36"/>
    <mergeCell ref="AA37:AC37"/>
    <mergeCell ref="AA38:AC38"/>
    <mergeCell ref="AA39:AC39"/>
    <mergeCell ref="AA31:AC31"/>
    <mergeCell ref="AA32:AC32"/>
    <mergeCell ref="AA33:AC33"/>
    <mergeCell ref="AA34:AC34"/>
    <mergeCell ref="AA25:AC25"/>
    <mergeCell ref="AA26:AC26"/>
    <mergeCell ref="AA27:AC27"/>
    <mergeCell ref="AA28:AC28"/>
    <mergeCell ref="AA29:AC29"/>
    <mergeCell ref="Y42:Z42"/>
    <mergeCell ref="Y43:Z43"/>
    <mergeCell ref="Y44:Z44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Y37:Z37"/>
    <mergeCell ref="Y38:Z38"/>
    <mergeCell ref="Y39:Z39"/>
    <mergeCell ref="AA20:AC20"/>
    <mergeCell ref="AA21:AC21"/>
    <mergeCell ref="AA22:AC22"/>
    <mergeCell ref="AA23:AC23"/>
    <mergeCell ref="AA24:AC24"/>
    <mergeCell ref="AA16:AC16"/>
    <mergeCell ref="AA17:AC17"/>
    <mergeCell ref="AA18:AC18"/>
    <mergeCell ref="AA19:AC19"/>
    <mergeCell ref="AA30:AC30"/>
    <mergeCell ref="Y26:Z26"/>
    <mergeCell ref="Y17:Z17"/>
    <mergeCell ref="Y18:Z18"/>
    <mergeCell ref="Y19:Z19"/>
    <mergeCell ref="Y20:Z20"/>
    <mergeCell ref="Y21:Z21"/>
    <mergeCell ref="Y40:Z40"/>
    <mergeCell ref="Y41:Z41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AZ1:BD1"/>
    <mergeCell ref="AD6:AD7"/>
    <mergeCell ref="AE6:AE7"/>
    <mergeCell ref="AS6:BD7"/>
    <mergeCell ref="AF6:AF7"/>
    <mergeCell ref="AG6:AG7"/>
    <mergeCell ref="AH6:AH7"/>
    <mergeCell ref="AI6:AR6"/>
    <mergeCell ref="Y2:AO3"/>
    <mergeCell ref="AP2:AT2"/>
    <mergeCell ref="AZ2:BD2"/>
    <mergeCell ref="AU1:AY1"/>
    <mergeCell ref="AU4:AY4"/>
    <mergeCell ref="AU3:AY3"/>
    <mergeCell ref="AZ3:BD3"/>
    <mergeCell ref="Y6:Z7"/>
    <mergeCell ref="AA6:AC7"/>
    <mergeCell ref="AZ4:BD4"/>
    <mergeCell ref="AP4:AT4"/>
    <mergeCell ref="AP3:AT3"/>
    <mergeCell ref="Y1:AO1"/>
    <mergeCell ref="AP1:AT1"/>
    <mergeCell ref="Y4:AO4"/>
    <mergeCell ref="Y45:Z45"/>
    <mergeCell ref="AA45:AC45"/>
    <mergeCell ref="A6:A7"/>
    <mergeCell ref="I6:Q7"/>
    <mergeCell ref="B6:H7"/>
    <mergeCell ref="R6:X7"/>
    <mergeCell ref="R2:X4"/>
    <mergeCell ref="A1:H4"/>
    <mergeCell ref="I1:Q1"/>
    <mergeCell ref="R1:X1"/>
    <mergeCell ref="I2:Q4"/>
    <mergeCell ref="Y13:Z13"/>
    <mergeCell ref="Y14:Z14"/>
    <mergeCell ref="Y15:Z15"/>
    <mergeCell ref="Y8:Z8"/>
    <mergeCell ref="Y9:Z9"/>
    <mergeCell ref="Y10:Z10"/>
    <mergeCell ref="Y11:Z11"/>
    <mergeCell ref="Y12:Z12"/>
    <mergeCell ref="Y16:Z16"/>
    <mergeCell ref="Y22:Z22"/>
    <mergeCell ref="Y23:Z23"/>
    <mergeCell ref="Y24:Z24"/>
    <mergeCell ref="Y25:Z25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600-000000000000}"/>
    <dataValidation type="list" allowBlank="1" showInputMessage="1" showErrorMessage="1" sqref="Y8:Y45" xr:uid="{00000000-0002-0000-0600-000001000000}">
      <formula1>"文字,数値,日付,時間"</formula1>
    </dataValidation>
    <dataValidation type="list" allowBlank="1" showInputMessage="1" showErrorMessage="1" sqref="AA8:AA45" xr:uid="{00000000-0002-0000-0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8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権限マスタ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m_kengen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185</v>
      </c>
      <c r="C8" s="122"/>
      <c r="D8" s="122"/>
      <c r="E8" s="122"/>
      <c r="F8" s="122"/>
      <c r="G8" s="122"/>
      <c r="H8" s="122"/>
      <c r="I8" s="233" t="s">
        <v>937</v>
      </c>
      <c r="J8" s="83"/>
      <c r="K8" s="122"/>
      <c r="L8" s="122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 t="s">
        <v>106</v>
      </c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120</v>
      </c>
      <c r="C9" s="109"/>
      <c r="D9" s="109"/>
      <c r="E9" s="109"/>
      <c r="F9" s="109"/>
      <c r="G9" s="109"/>
      <c r="H9" s="109"/>
      <c r="I9" s="80" t="s">
        <v>953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user_cd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10</v>
      </c>
      <c r="AE9" s="113" t="s">
        <v>106</v>
      </c>
      <c r="AF9" s="114" t="s">
        <v>119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108</v>
      </c>
      <c r="C10" s="109"/>
      <c r="D10" s="109"/>
      <c r="E10" s="109"/>
      <c r="F10" s="109"/>
      <c r="G10" s="109"/>
      <c r="H10" s="109"/>
      <c r="I10" s="80" t="s">
        <v>938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kino_cd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10</v>
      </c>
      <c r="AE10" s="113" t="s">
        <v>106</v>
      </c>
      <c r="AF10" s="114" t="s">
        <v>121</v>
      </c>
      <c r="AG10" s="192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392</v>
      </c>
      <c r="C11" s="109"/>
      <c r="D11" s="109"/>
      <c r="E11" s="109"/>
      <c r="F11" s="109"/>
      <c r="G11" s="109"/>
      <c r="H11" s="109"/>
      <c r="I11" s="80" t="s">
        <v>954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busho_kotei_auth_flg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372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9" t="s">
        <v>1267</v>
      </c>
      <c r="C12" s="109"/>
      <c r="D12" s="109"/>
      <c r="E12" s="109"/>
      <c r="F12" s="109"/>
      <c r="G12" s="109"/>
      <c r="H12" s="109"/>
      <c r="I12" s="80" t="s">
        <v>1268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disp_siireuriage_auth_flg</v>
      </c>
      <c r="S12" s="109"/>
      <c r="T12" s="6"/>
      <c r="U12" s="6"/>
      <c r="V12" s="6"/>
      <c r="W12" s="6"/>
      <c r="X12" s="6"/>
      <c r="Y12" s="459" t="s">
        <v>105</v>
      </c>
      <c r="Z12" s="460"/>
      <c r="AA12" s="461" t="s">
        <v>102</v>
      </c>
      <c r="AB12" s="462"/>
      <c r="AC12" s="463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372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80" t="s">
        <v>111</v>
      </c>
      <c r="C13" s="109"/>
      <c r="D13" s="109"/>
      <c r="E13" s="109"/>
      <c r="F13" s="109"/>
      <c r="G13" s="109"/>
      <c r="H13" s="109"/>
      <c r="I13" s="80" t="s">
        <v>946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1310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122</v>
      </c>
      <c r="C14" s="109"/>
      <c r="D14" s="109"/>
      <c r="E14" s="109"/>
      <c r="F14" s="109"/>
      <c r="G14" s="109"/>
      <c r="H14" s="109"/>
      <c r="I14" s="80" t="s">
        <v>947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insert_user_cd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10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113</v>
      </c>
      <c r="C15" s="109"/>
      <c r="D15" s="109"/>
      <c r="E15" s="109"/>
      <c r="F15" s="109"/>
      <c r="G15" s="109"/>
      <c r="H15" s="109"/>
      <c r="I15" s="80" t="s">
        <v>948</v>
      </c>
      <c r="J15" s="119"/>
      <c r="K15" s="119"/>
      <c r="L15" s="119"/>
      <c r="M15" s="119"/>
      <c r="N15" s="119"/>
      <c r="O15" s="119"/>
      <c r="P15" s="119"/>
      <c r="Q15" s="119"/>
      <c r="R15" s="110" t="str">
        <f>VLOOKUP(B15,'項目一覧 (2)'!A:B,2,FALSE)</f>
        <v>insert_user_nm</v>
      </c>
      <c r="S15" s="11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30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114</v>
      </c>
      <c r="C16" s="109"/>
      <c r="D16" s="109"/>
      <c r="E16" s="109"/>
      <c r="F16" s="109"/>
      <c r="G16" s="109"/>
      <c r="H16" s="109"/>
      <c r="I16" s="80" t="s">
        <v>949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459" t="s">
        <v>85</v>
      </c>
      <c r="Z16" s="460"/>
      <c r="AA16" s="461" t="s">
        <v>817</v>
      </c>
      <c r="AB16" s="462"/>
      <c r="AC16" s="463"/>
      <c r="AD16" s="112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115</v>
      </c>
      <c r="C17" s="109"/>
      <c r="D17" s="109"/>
      <c r="E17" s="109"/>
      <c r="F17" s="109"/>
      <c r="G17" s="109"/>
      <c r="H17" s="109"/>
      <c r="I17" s="80" t="s">
        <v>950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116</v>
      </c>
      <c r="C18" s="109"/>
      <c r="D18" s="109"/>
      <c r="E18" s="109"/>
      <c r="F18" s="109"/>
      <c r="G18" s="109"/>
      <c r="H18" s="109"/>
      <c r="I18" s="80" t="s">
        <v>951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09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117</v>
      </c>
      <c r="C19" s="109"/>
      <c r="D19" s="109"/>
      <c r="E19" s="109"/>
      <c r="F19" s="109"/>
      <c r="G19" s="109"/>
      <c r="H19" s="109"/>
      <c r="I19" s="80" t="s">
        <v>952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11"/>
      <c r="T19" s="6"/>
      <c r="U19" s="6"/>
      <c r="V19" s="6"/>
      <c r="W19" s="6"/>
      <c r="X19" s="6"/>
      <c r="Y19" s="459" t="s">
        <v>85</v>
      </c>
      <c r="Z19" s="460"/>
      <c r="AA19" s="461" t="s">
        <v>817</v>
      </c>
      <c r="AB19" s="462"/>
      <c r="AC19" s="463"/>
      <c r="AD19" s="136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74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9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2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74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139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35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0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139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35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0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0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3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39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35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3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36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110"/>
      <c r="S45" s="10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36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0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36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AA44:AC44"/>
    <mergeCell ref="AA35:AC35"/>
    <mergeCell ref="AA36:AC36"/>
    <mergeCell ref="AA37:AC37"/>
    <mergeCell ref="AA38:AC38"/>
    <mergeCell ref="AA39:AC39"/>
    <mergeCell ref="Y44:Z44"/>
    <mergeCell ref="Y35:Z35"/>
    <mergeCell ref="Y36:Z36"/>
    <mergeCell ref="Y37:Z37"/>
    <mergeCell ref="Y38:Z38"/>
    <mergeCell ref="Y39:Z39"/>
    <mergeCell ref="AA25:AC25"/>
    <mergeCell ref="AA26:AC26"/>
    <mergeCell ref="AA27:AC27"/>
    <mergeCell ref="AA28:AC28"/>
    <mergeCell ref="AA29:AC29"/>
    <mergeCell ref="AA40:AC40"/>
    <mergeCell ref="AA41:AC41"/>
    <mergeCell ref="AA42:AC42"/>
    <mergeCell ref="AA43:AC43"/>
    <mergeCell ref="AA20:AC20"/>
    <mergeCell ref="AA21:AC21"/>
    <mergeCell ref="AA22:AC22"/>
    <mergeCell ref="AA23:AC23"/>
    <mergeCell ref="AA24:AC24"/>
    <mergeCell ref="Y40:Z40"/>
    <mergeCell ref="Y41:Z41"/>
    <mergeCell ref="Y42:Z42"/>
    <mergeCell ref="Y43:Z43"/>
    <mergeCell ref="Y25:Z25"/>
    <mergeCell ref="Y26:Z26"/>
    <mergeCell ref="Y27:Z27"/>
    <mergeCell ref="Y28:Z28"/>
    <mergeCell ref="Y29:Z29"/>
    <mergeCell ref="Y20:Z20"/>
    <mergeCell ref="Y21:Z21"/>
    <mergeCell ref="Y22:Z22"/>
    <mergeCell ref="Y23:Z23"/>
    <mergeCell ref="Y24:Z24"/>
    <mergeCell ref="AA30:AC30"/>
    <mergeCell ref="AA31:AC31"/>
    <mergeCell ref="AA32:AC32"/>
    <mergeCell ref="AA33:AC33"/>
    <mergeCell ref="AA34:AC34"/>
    <mergeCell ref="Y30:Z30"/>
    <mergeCell ref="Y31:Z31"/>
    <mergeCell ref="Y32:Z32"/>
    <mergeCell ref="Y33:Z33"/>
    <mergeCell ref="Y34:Z34"/>
    <mergeCell ref="AA18:AC18"/>
    <mergeCell ref="AA19:AC19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1:H4"/>
    <mergeCell ref="I1:Q1"/>
    <mergeCell ref="R1:X1"/>
    <mergeCell ref="Y1:AO1"/>
    <mergeCell ref="A6:A7"/>
    <mergeCell ref="B6:H7"/>
    <mergeCell ref="AE6:AE7"/>
    <mergeCell ref="AF6:AF7"/>
    <mergeCell ref="AP1:AT1"/>
    <mergeCell ref="I2:Q4"/>
    <mergeCell ref="R2:X4"/>
    <mergeCell ref="Y2:AO3"/>
    <mergeCell ref="AP2:AT2"/>
    <mergeCell ref="AP3:AT3"/>
    <mergeCell ref="Y4:AO4"/>
    <mergeCell ref="AP4:AT4"/>
    <mergeCell ref="AG6:AG7"/>
    <mergeCell ref="AH6:AH7"/>
    <mergeCell ref="AI6:AR6"/>
    <mergeCell ref="AS6:BD7"/>
    <mergeCell ref="AU1:AY1"/>
    <mergeCell ref="AZ1:BD1"/>
    <mergeCell ref="AZ2:BD2"/>
    <mergeCell ref="AU3:AY3"/>
    <mergeCell ref="AZ3:BD3"/>
    <mergeCell ref="AU4:AY4"/>
    <mergeCell ref="AZ4:BD4"/>
    <mergeCell ref="Y6:Z7"/>
    <mergeCell ref="AA6:AC7"/>
    <mergeCell ref="I6:Q7"/>
    <mergeCell ref="R6:X7"/>
    <mergeCell ref="AD6:AD7"/>
  </mergeCells>
  <phoneticPr fontId="13"/>
  <dataValidations count="3">
    <dataValidation imeMode="hiragana" allowBlank="1" showInputMessage="1" showErrorMessage="1" sqref="JO65537:JZ65539 TK65537:TV65539 ADG65537:ADR65539 ANC65537:ANN65539 AWY65537:AXJ65539 BGU65537:BHF65539 BQQ65537:BRB65539 CAM65537:CAX65539 CKI65537:CKT65539 CUE65537:CUP65539 DEA65537:DEL65539 DNW65537:DOH65539 DXS65537:DYD65539 EHO65537:EHZ65539 ERK65537:ERV65539 FBG65537:FBR65539 FLC65537:FLN65539 FUY65537:FVJ65539 GEU65537:GFF65539 GOQ65537:GPB65539 GYM65537:GYX65539 HII65537:HIT65539 HSE65537:HSP65539 ICA65537:ICL65539 ILW65537:IMH65539 IVS65537:IWD65539 JFO65537:JFZ65539 JPK65537:JPV65539 JZG65537:JZR65539 KJC65537:KJN65539 KSY65537:KTJ65539 LCU65537:LDF65539 LMQ65537:LNB65539 LWM65537:LWX65539 MGI65537:MGT65539 MQE65537:MQP65539 NAA65537:NAL65539 NJW65537:NKH65539 NTS65537:NUD65539 ODO65537:ODZ65539 ONK65537:ONV65539 OXG65537:OXR65539 PHC65537:PHN65539 PQY65537:PRJ65539 QAU65537:QBF65539 QKQ65537:QLB65539 QUM65537:QUX65539 REI65537:RET65539 ROE65537:ROP65539 RYA65537:RYL65539 SHW65537:SIH65539 SRS65537:SSD65539 TBO65537:TBZ65539 TLK65537:TLV65539 TVG65537:TVR65539 UFC65537:UFN65539 UOY65537:UPJ65539 UYU65537:UZF65539 VIQ65537:VJB65539 VSM65537:VSX65539 WCI65537:WCT65539 WME65537:WMP65539 WWA65537:WWL65539 JO131073:JZ131075 TK131073:TV131075 ADG131073:ADR131075 ANC131073:ANN131075 AWY131073:AXJ131075 BGU131073:BHF131075 BQQ131073:BRB131075 CAM131073:CAX131075 CKI131073:CKT131075 CUE131073:CUP131075 DEA131073:DEL131075 DNW131073:DOH131075 DXS131073:DYD131075 EHO131073:EHZ131075 ERK131073:ERV131075 FBG131073:FBR131075 FLC131073:FLN131075 FUY131073:FVJ131075 GEU131073:GFF131075 GOQ131073:GPB131075 GYM131073:GYX131075 HII131073:HIT131075 HSE131073:HSP131075 ICA131073:ICL131075 ILW131073:IMH131075 IVS131073:IWD131075 JFO131073:JFZ131075 JPK131073:JPV131075 JZG131073:JZR131075 KJC131073:KJN131075 KSY131073:KTJ131075 LCU131073:LDF131075 LMQ131073:LNB131075 LWM131073:LWX131075 MGI131073:MGT131075 MQE131073:MQP131075 NAA131073:NAL131075 NJW131073:NKH131075 NTS131073:NUD131075 ODO131073:ODZ131075 ONK131073:ONV131075 OXG131073:OXR131075 PHC131073:PHN131075 PQY131073:PRJ131075 QAU131073:QBF131075 QKQ131073:QLB131075 QUM131073:QUX131075 REI131073:RET131075 ROE131073:ROP131075 RYA131073:RYL131075 SHW131073:SIH131075 SRS131073:SSD131075 TBO131073:TBZ131075 TLK131073:TLV131075 TVG131073:TVR131075 UFC131073:UFN131075 UOY131073:UPJ131075 UYU131073:UZF131075 VIQ131073:VJB131075 VSM131073:VSX131075 WCI131073:WCT131075 WME131073:WMP131075 WWA131073:WWL131075 JO196609:JZ196611 TK196609:TV196611 ADG196609:ADR196611 ANC196609:ANN196611 AWY196609:AXJ196611 BGU196609:BHF196611 BQQ196609:BRB196611 CAM196609:CAX196611 CKI196609:CKT196611 CUE196609:CUP196611 DEA196609:DEL196611 DNW196609:DOH196611 DXS196609:DYD196611 EHO196609:EHZ196611 ERK196609:ERV196611 FBG196609:FBR196611 FLC196609:FLN196611 FUY196609:FVJ196611 GEU196609:GFF196611 GOQ196609:GPB196611 GYM196609:GYX196611 HII196609:HIT196611 HSE196609:HSP196611 ICA196609:ICL196611 ILW196609:IMH196611 IVS196609:IWD196611 JFO196609:JFZ196611 JPK196609:JPV196611 JZG196609:JZR196611 KJC196609:KJN196611 KSY196609:KTJ196611 LCU196609:LDF196611 LMQ196609:LNB196611 LWM196609:LWX196611 MGI196609:MGT196611 MQE196609:MQP196611 NAA196609:NAL196611 NJW196609:NKH196611 NTS196609:NUD196611 ODO196609:ODZ196611 ONK196609:ONV196611 OXG196609:OXR196611 PHC196609:PHN196611 PQY196609:PRJ196611 QAU196609:QBF196611 QKQ196609:QLB196611 QUM196609:QUX196611 REI196609:RET196611 ROE196609:ROP196611 RYA196609:RYL196611 SHW196609:SIH196611 SRS196609:SSD196611 TBO196609:TBZ196611 TLK196609:TLV196611 TVG196609:TVR196611 UFC196609:UFN196611 UOY196609:UPJ196611 UYU196609:UZF196611 VIQ196609:VJB196611 VSM196609:VSX196611 WCI196609:WCT196611 WME196609:WMP196611 WWA196609:WWL196611 JO262145:JZ262147 TK262145:TV262147 ADG262145:ADR262147 ANC262145:ANN262147 AWY262145:AXJ262147 BGU262145:BHF262147 BQQ262145:BRB262147 CAM262145:CAX262147 CKI262145:CKT262147 CUE262145:CUP262147 DEA262145:DEL262147 DNW262145:DOH262147 DXS262145:DYD262147 EHO262145:EHZ262147 ERK262145:ERV262147 FBG262145:FBR262147 FLC262145:FLN262147 FUY262145:FVJ262147 GEU262145:GFF262147 GOQ262145:GPB262147 GYM262145:GYX262147 HII262145:HIT262147 HSE262145:HSP262147 ICA262145:ICL262147 ILW262145:IMH262147 IVS262145:IWD262147 JFO262145:JFZ262147 JPK262145:JPV262147 JZG262145:JZR262147 KJC262145:KJN262147 KSY262145:KTJ262147 LCU262145:LDF262147 LMQ262145:LNB262147 LWM262145:LWX262147 MGI262145:MGT262147 MQE262145:MQP262147 NAA262145:NAL262147 NJW262145:NKH262147 NTS262145:NUD262147 ODO262145:ODZ262147 ONK262145:ONV262147 OXG262145:OXR262147 PHC262145:PHN262147 PQY262145:PRJ262147 QAU262145:QBF262147 QKQ262145:QLB262147 QUM262145:QUX262147 REI262145:RET262147 ROE262145:ROP262147 RYA262145:RYL262147 SHW262145:SIH262147 SRS262145:SSD262147 TBO262145:TBZ262147 TLK262145:TLV262147 TVG262145:TVR262147 UFC262145:UFN262147 UOY262145:UPJ262147 UYU262145:UZF262147 VIQ262145:VJB262147 VSM262145:VSX262147 WCI262145:WCT262147 WME262145:WMP262147 WWA262145:WWL262147 JO327681:JZ327683 TK327681:TV327683 ADG327681:ADR327683 ANC327681:ANN327683 AWY327681:AXJ327683 BGU327681:BHF327683 BQQ327681:BRB327683 CAM327681:CAX327683 CKI327681:CKT327683 CUE327681:CUP327683 DEA327681:DEL327683 DNW327681:DOH327683 DXS327681:DYD327683 EHO327681:EHZ327683 ERK327681:ERV327683 FBG327681:FBR327683 FLC327681:FLN327683 FUY327681:FVJ327683 GEU327681:GFF327683 GOQ327681:GPB327683 GYM327681:GYX327683 HII327681:HIT327683 HSE327681:HSP327683 ICA327681:ICL327683 ILW327681:IMH327683 IVS327681:IWD327683 JFO327681:JFZ327683 JPK327681:JPV327683 JZG327681:JZR327683 KJC327681:KJN327683 KSY327681:KTJ327683 LCU327681:LDF327683 LMQ327681:LNB327683 LWM327681:LWX327683 MGI327681:MGT327683 MQE327681:MQP327683 NAA327681:NAL327683 NJW327681:NKH327683 NTS327681:NUD327683 ODO327681:ODZ327683 ONK327681:ONV327683 OXG327681:OXR327683 PHC327681:PHN327683 PQY327681:PRJ327683 QAU327681:QBF327683 QKQ327681:QLB327683 QUM327681:QUX327683 REI327681:RET327683 ROE327681:ROP327683 RYA327681:RYL327683 SHW327681:SIH327683 SRS327681:SSD327683 TBO327681:TBZ327683 TLK327681:TLV327683 TVG327681:TVR327683 UFC327681:UFN327683 UOY327681:UPJ327683 UYU327681:UZF327683 VIQ327681:VJB327683 VSM327681:VSX327683 WCI327681:WCT327683 WME327681:WMP327683 WWA327681:WWL327683 JO393217:JZ393219 TK393217:TV393219 ADG393217:ADR393219 ANC393217:ANN393219 AWY393217:AXJ393219 BGU393217:BHF393219 BQQ393217:BRB393219 CAM393217:CAX393219 CKI393217:CKT393219 CUE393217:CUP393219 DEA393217:DEL393219 DNW393217:DOH393219 DXS393217:DYD393219 EHO393217:EHZ393219 ERK393217:ERV393219 FBG393217:FBR393219 FLC393217:FLN393219 FUY393217:FVJ393219 GEU393217:GFF393219 GOQ393217:GPB393219 GYM393217:GYX393219 HII393217:HIT393219 HSE393217:HSP393219 ICA393217:ICL393219 ILW393217:IMH393219 IVS393217:IWD393219 JFO393217:JFZ393219 JPK393217:JPV393219 JZG393217:JZR393219 KJC393217:KJN393219 KSY393217:KTJ393219 LCU393217:LDF393219 LMQ393217:LNB393219 LWM393217:LWX393219 MGI393217:MGT393219 MQE393217:MQP393219 NAA393217:NAL393219 NJW393217:NKH393219 NTS393217:NUD393219 ODO393217:ODZ393219 ONK393217:ONV393219 OXG393217:OXR393219 PHC393217:PHN393219 PQY393217:PRJ393219 QAU393217:QBF393219 QKQ393217:QLB393219 QUM393217:QUX393219 REI393217:RET393219 ROE393217:ROP393219 RYA393217:RYL393219 SHW393217:SIH393219 SRS393217:SSD393219 TBO393217:TBZ393219 TLK393217:TLV393219 TVG393217:TVR393219 UFC393217:UFN393219 UOY393217:UPJ393219 UYU393217:UZF393219 VIQ393217:VJB393219 VSM393217:VSX393219 WCI393217:WCT393219 WME393217:WMP393219 WWA393217:WWL393219 JO458753:JZ458755 TK458753:TV458755 ADG458753:ADR458755 ANC458753:ANN458755 AWY458753:AXJ458755 BGU458753:BHF458755 BQQ458753:BRB458755 CAM458753:CAX458755 CKI458753:CKT458755 CUE458753:CUP458755 DEA458753:DEL458755 DNW458753:DOH458755 DXS458753:DYD458755 EHO458753:EHZ458755 ERK458753:ERV458755 FBG458753:FBR458755 FLC458753:FLN458755 FUY458753:FVJ458755 GEU458753:GFF458755 GOQ458753:GPB458755 GYM458753:GYX458755 HII458753:HIT458755 HSE458753:HSP458755 ICA458753:ICL458755 ILW458753:IMH458755 IVS458753:IWD458755 JFO458753:JFZ458755 JPK458753:JPV458755 JZG458753:JZR458755 KJC458753:KJN458755 KSY458753:KTJ458755 LCU458753:LDF458755 LMQ458753:LNB458755 LWM458753:LWX458755 MGI458753:MGT458755 MQE458753:MQP458755 NAA458753:NAL458755 NJW458753:NKH458755 NTS458753:NUD458755 ODO458753:ODZ458755 ONK458753:ONV458755 OXG458753:OXR458755 PHC458753:PHN458755 PQY458753:PRJ458755 QAU458753:QBF458755 QKQ458753:QLB458755 QUM458753:QUX458755 REI458753:RET458755 ROE458753:ROP458755 RYA458753:RYL458755 SHW458753:SIH458755 SRS458753:SSD458755 TBO458753:TBZ458755 TLK458753:TLV458755 TVG458753:TVR458755 UFC458753:UFN458755 UOY458753:UPJ458755 UYU458753:UZF458755 VIQ458753:VJB458755 VSM458753:VSX458755 WCI458753:WCT458755 WME458753:WMP458755 WWA458753:WWL458755 JO524289:JZ524291 TK524289:TV524291 ADG524289:ADR524291 ANC524289:ANN524291 AWY524289:AXJ524291 BGU524289:BHF524291 BQQ524289:BRB524291 CAM524289:CAX524291 CKI524289:CKT524291 CUE524289:CUP524291 DEA524289:DEL524291 DNW524289:DOH524291 DXS524289:DYD524291 EHO524289:EHZ524291 ERK524289:ERV524291 FBG524289:FBR524291 FLC524289:FLN524291 FUY524289:FVJ524291 GEU524289:GFF524291 GOQ524289:GPB524291 GYM524289:GYX524291 HII524289:HIT524291 HSE524289:HSP524291 ICA524289:ICL524291 ILW524289:IMH524291 IVS524289:IWD524291 JFO524289:JFZ524291 JPK524289:JPV524291 JZG524289:JZR524291 KJC524289:KJN524291 KSY524289:KTJ524291 LCU524289:LDF524291 LMQ524289:LNB524291 LWM524289:LWX524291 MGI524289:MGT524291 MQE524289:MQP524291 NAA524289:NAL524291 NJW524289:NKH524291 NTS524289:NUD524291 ODO524289:ODZ524291 ONK524289:ONV524291 OXG524289:OXR524291 PHC524289:PHN524291 PQY524289:PRJ524291 QAU524289:QBF524291 QKQ524289:QLB524291 QUM524289:QUX524291 REI524289:RET524291 ROE524289:ROP524291 RYA524289:RYL524291 SHW524289:SIH524291 SRS524289:SSD524291 TBO524289:TBZ524291 TLK524289:TLV524291 TVG524289:TVR524291 UFC524289:UFN524291 UOY524289:UPJ524291 UYU524289:UZF524291 VIQ524289:VJB524291 VSM524289:VSX524291 WCI524289:WCT524291 WME524289:WMP524291 WWA524289:WWL524291 JO589825:JZ589827 TK589825:TV589827 ADG589825:ADR589827 ANC589825:ANN589827 AWY589825:AXJ589827 BGU589825:BHF589827 BQQ589825:BRB589827 CAM589825:CAX589827 CKI589825:CKT589827 CUE589825:CUP589827 DEA589825:DEL589827 DNW589825:DOH589827 DXS589825:DYD589827 EHO589825:EHZ589827 ERK589825:ERV589827 FBG589825:FBR589827 FLC589825:FLN589827 FUY589825:FVJ589827 GEU589825:GFF589827 GOQ589825:GPB589827 GYM589825:GYX589827 HII589825:HIT589827 HSE589825:HSP589827 ICA589825:ICL589827 ILW589825:IMH589827 IVS589825:IWD589827 JFO589825:JFZ589827 JPK589825:JPV589827 JZG589825:JZR589827 KJC589825:KJN589827 KSY589825:KTJ589827 LCU589825:LDF589827 LMQ589825:LNB589827 LWM589825:LWX589827 MGI589825:MGT589827 MQE589825:MQP589827 NAA589825:NAL589827 NJW589825:NKH589827 NTS589825:NUD589827 ODO589825:ODZ589827 ONK589825:ONV589827 OXG589825:OXR589827 PHC589825:PHN589827 PQY589825:PRJ589827 QAU589825:QBF589827 QKQ589825:QLB589827 QUM589825:QUX589827 REI589825:RET589827 ROE589825:ROP589827 RYA589825:RYL589827 SHW589825:SIH589827 SRS589825:SSD589827 TBO589825:TBZ589827 TLK589825:TLV589827 TVG589825:TVR589827 UFC589825:UFN589827 UOY589825:UPJ589827 UYU589825:UZF589827 VIQ589825:VJB589827 VSM589825:VSX589827 WCI589825:WCT589827 WME589825:WMP589827 WWA589825:WWL589827 JO655361:JZ655363 TK655361:TV655363 ADG655361:ADR655363 ANC655361:ANN655363 AWY655361:AXJ655363 BGU655361:BHF655363 BQQ655361:BRB655363 CAM655361:CAX655363 CKI655361:CKT655363 CUE655361:CUP655363 DEA655361:DEL655363 DNW655361:DOH655363 DXS655361:DYD655363 EHO655361:EHZ655363 ERK655361:ERV655363 FBG655361:FBR655363 FLC655361:FLN655363 FUY655361:FVJ655363 GEU655361:GFF655363 GOQ655361:GPB655363 GYM655361:GYX655363 HII655361:HIT655363 HSE655361:HSP655363 ICA655361:ICL655363 ILW655361:IMH655363 IVS655361:IWD655363 JFO655361:JFZ655363 JPK655361:JPV655363 JZG655361:JZR655363 KJC655361:KJN655363 KSY655361:KTJ655363 LCU655361:LDF655363 LMQ655361:LNB655363 LWM655361:LWX655363 MGI655361:MGT655363 MQE655361:MQP655363 NAA655361:NAL655363 NJW655361:NKH655363 NTS655361:NUD655363 ODO655361:ODZ655363 ONK655361:ONV655363 OXG655361:OXR655363 PHC655361:PHN655363 PQY655361:PRJ655363 QAU655361:QBF655363 QKQ655361:QLB655363 QUM655361:QUX655363 REI655361:RET655363 ROE655361:ROP655363 RYA655361:RYL655363 SHW655361:SIH655363 SRS655361:SSD655363 TBO655361:TBZ655363 TLK655361:TLV655363 TVG655361:TVR655363 UFC655361:UFN655363 UOY655361:UPJ655363 UYU655361:UZF655363 VIQ655361:VJB655363 VSM655361:VSX655363 WCI655361:WCT655363 WME655361:WMP655363 WWA655361:WWL655363 JO720897:JZ720899 TK720897:TV720899 ADG720897:ADR720899 ANC720897:ANN720899 AWY720897:AXJ720899 BGU720897:BHF720899 BQQ720897:BRB720899 CAM720897:CAX720899 CKI720897:CKT720899 CUE720897:CUP720899 DEA720897:DEL720899 DNW720897:DOH720899 DXS720897:DYD720899 EHO720897:EHZ720899 ERK720897:ERV720899 FBG720897:FBR720899 FLC720897:FLN720899 FUY720897:FVJ720899 GEU720897:GFF720899 GOQ720897:GPB720899 GYM720897:GYX720899 HII720897:HIT720899 HSE720897:HSP720899 ICA720897:ICL720899 ILW720897:IMH720899 IVS720897:IWD720899 JFO720897:JFZ720899 JPK720897:JPV720899 JZG720897:JZR720899 KJC720897:KJN720899 KSY720897:KTJ720899 LCU720897:LDF720899 LMQ720897:LNB720899 LWM720897:LWX720899 MGI720897:MGT720899 MQE720897:MQP720899 NAA720897:NAL720899 NJW720897:NKH720899 NTS720897:NUD720899 ODO720897:ODZ720899 ONK720897:ONV720899 OXG720897:OXR720899 PHC720897:PHN720899 PQY720897:PRJ720899 QAU720897:QBF720899 QKQ720897:QLB720899 QUM720897:QUX720899 REI720897:RET720899 ROE720897:ROP720899 RYA720897:RYL720899 SHW720897:SIH720899 SRS720897:SSD720899 TBO720897:TBZ720899 TLK720897:TLV720899 TVG720897:TVR720899 UFC720897:UFN720899 UOY720897:UPJ720899 UYU720897:UZF720899 VIQ720897:VJB720899 VSM720897:VSX720899 WCI720897:WCT720899 WME720897:WMP720899 WWA720897:WWL720899 JO786433:JZ786435 TK786433:TV786435 ADG786433:ADR786435 ANC786433:ANN786435 AWY786433:AXJ786435 BGU786433:BHF786435 BQQ786433:BRB786435 CAM786433:CAX786435 CKI786433:CKT786435 CUE786433:CUP786435 DEA786433:DEL786435 DNW786433:DOH786435 DXS786433:DYD786435 EHO786433:EHZ786435 ERK786433:ERV786435 FBG786433:FBR786435 FLC786433:FLN786435 FUY786433:FVJ786435 GEU786433:GFF786435 GOQ786433:GPB786435 GYM786433:GYX786435 HII786433:HIT786435 HSE786433:HSP786435 ICA786433:ICL786435 ILW786433:IMH786435 IVS786433:IWD786435 JFO786433:JFZ786435 JPK786433:JPV786435 JZG786433:JZR786435 KJC786433:KJN786435 KSY786433:KTJ786435 LCU786433:LDF786435 LMQ786433:LNB786435 LWM786433:LWX786435 MGI786433:MGT786435 MQE786433:MQP786435 NAA786433:NAL786435 NJW786433:NKH786435 NTS786433:NUD786435 ODO786433:ODZ786435 ONK786433:ONV786435 OXG786433:OXR786435 PHC786433:PHN786435 PQY786433:PRJ786435 QAU786433:QBF786435 QKQ786433:QLB786435 QUM786433:QUX786435 REI786433:RET786435 ROE786433:ROP786435 RYA786433:RYL786435 SHW786433:SIH786435 SRS786433:SSD786435 TBO786433:TBZ786435 TLK786433:TLV786435 TVG786433:TVR786435 UFC786433:UFN786435 UOY786433:UPJ786435 UYU786433:UZF786435 VIQ786433:VJB786435 VSM786433:VSX786435 WCI786433:WCT786435 WME786433:WMP786435 WWA786433:WWL786435 JO851969:JZ851971 TK851969:TV851971 ADG851969:ADR851971 ANC851969:ANN851971 AWY851969:AXJ851971 BGU851969:BHF851971 BQQ851969:BRB851971 CAM851969:CAX851971 CKI851969:CKT851971 CUE851969:CUP851971 DEA851969:DEL851971 DNW851969:DOH851971 DXS851969:DYD851971 EHO851969:EHZ851971 ERK851969:ERV851971 FBG851969:FBR851971 FLC851969:FLN851971 FUY851969:FVJ851971 GEU851969:GFF851971 GOQ851969:GPB851971 GYM851969:GYX851971 HII851969:HIT851971 HSE851969:HSP851971 ICA851969:ICL851971 ILW851969:IMH851971 IVS851969:IWD851971 JFO851969:JFZ851971 JPK851969:JPV851971 JZG851969:JZR851971 KJC851969:KJN851971 KSY851969:KTJ851971 LCU851969:LDF851971 LMQ851969:LNB851971 LWM851969:LWX851971 MGI851969:MGT851971 MQE851969:MQP851971 NAA851969:NAL851971 NJW851969:NKH851971 NTS851969:NUD851971 ODO851969:ODZ851971 ONK851969:ONV851971 OXG851969:OXR851971 PHC851969:PHN851971 PQY851969:PRJ851971 QAU851969:QBF851971 QKQ851969:QLB851971 QUM851969:QUX851971 REI851969:RET851971 ROE851969:ROP851971 RYA851969:RYL851971 SHW851969:SIH851971 SRS851969:SSD851971 TBO851969:TBZ851971 TLK851969:TLV851971 TVG851969:TVR851971 UFC851969:UFN851971 UOY851969:UPJ851971 UYU851969:UZF851971 VIQ851969:VJB851971 VSM851969:VSX851971 WCI851969:WCT851971 WME851969:WMP851971 WWA851969:WWL851971 JO917505:JZ917507 TK917505:TV917507 ADG917505:ADR917507 ANC917505:ANN917507 AWY917505:AXJ917507 BGU917505:BHF917507 BQQ917505:BRB917507 CAM917505:CAX917507 CKI917505:CKT917507 CUE917505:CUP917507 DEA917505:DEL917507 DNW917505:DOH917507 DXS917505:DYD917507 EHO917505:EHZ917507 ERK917505:ERV917507 FBG917505:FBR917507 FLC917505:FLN917507 FUY917505:FVJ917507 GEU917505:GFF917507 GOQ917505:GPB917507 GYM917505:GYX917507 HII917505:HIT917507 HSE917505:HSP917507 ICA917505:ICL917507 ILW917505:IMH917507 IVS917505:IWD917507 JFO917505:JFZ917507 JPK917505:JPV917507 JZG917505:JZR917507 KJC917505:KJN917507 KSY917505:KTJ917507 LCU917505:LDF917507 LMQ917505:LNB917507 LWM917505:LWX917507 MGI917505:MGT917507 MQE917505:MQP917507 NAA917505:NAL917507 NJW917505:NKH917507 NTS917505:NUD917507 ODO917505:ODZ917507 ONK917505:ONV917507 OXG917505:OXR917507 PHC917505:PHN917507 PQY917505:PRJ917507 QAU917505:QBF917507 QKQ917505:QLB917507 QUM917505:QUX917507 REI917505:RET917507 ROE917505:ROP917507 RYA917505:RYL917507 SHW917505:SIH917507 SRS917505:SSD917507 TBO917505:TBZ917507 TLK917505:TLV917507 TVG917505:TVR917507 UFC917505:UFN917507 UOY917505:UPJ917507 UYU917505:UZF917507 VIQ917505:VJB917507 VSM917505:VSX917507 WCI917505:WCT917507 WME917505:WMP917507 WWA917505:WWL917507 JO983041:JZ983043 TK983041:TV983043 ADG983041:ADR983043 ANC983041:ANN983043 AWY983041:AXJ983043 BGU983041:BHF983043 BQQ983041:BRB983043 CAM983041:CAX983043 CKI983041:CKT983043 CUE983041:CUP983043 DEA983041:DEL983043 DNW983041:DOH983043 DXS983041:DYD983043 EHO983041:EHZ983043 ERK983041:ERV983043 FBG983041:FBR983043 FLC983041:FLN983043 FUY983041:FVJ983043 GEU983041:GFF983043 GOQ983041:GPB983043 GYM983041:GYX983043 HII983041:HIT983043 HSE983041:HSP983043 ICA983041:ICL983043 ILW983041:IMH983043 IVS983041:IWD983043 JFO983041:JFZ983043 JPK983041:JPV983043 JZG983041:JZR983043 KJC983041:KJN983043 KSY983041:KTJ983043 LCU983041:LDF983043 LMQ983041:LNB983043 LWM983041:LWX983043 MGI983041:MGT983043 MQE983041:MQP983043 NAA983041:NAL983043 NJW983041:NKH983043 NTS983041:NUD983043 ODO983041:ODZ983043 ONK983041:ONV983043 OXG983041:OXR983043 PHC983041:PHN983043 PQY983041:PRJ983043 QAU983041:QBF983043 QKQ983041:QLB983043 QUM983041:QUX983043 REI983041:RET983043 ROE983041:ROP983043 RYA983041:RYL983043 SHW983041:SIH983043 SRS983041:SSD983043 TBO983041:TBZ983043 TLK983041:TLV983043 TVG983041:TVR983043 UFC983041:UFN983043 UOY983041:UPJ983043 UYU983041:UZF983043 VIQ983041:VJB983043 VSM983041:VSX983043 WCI983041:WCT983043 WME983041:WMP983043 WWA983041:WWL983043 Z65537:AJ65539 Z983041:AJ983043 Z917505:AJ917507 Z851969:AJ851971 Z786433:AJ786435 Z720897:AJ720899 Z655361:AJ655363 Z589825:AJ589827 Z524289:AJ524291 Z458753:AJ458755 Z393217:AJ393219 Z327681:AJ327683 Z262145:AJ262147 Z196609:AJ196611 Z131073:AJ13107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700-000000000000}"/>
    <dataValidation type="list" allowBlank="1" showInputMessage="1" showErrorMessage="1" sqref="Y8:Y46" xr:uid="{00000000-0002-0000-0700-000001000000}">
      <formula1>"文字,数値,日付,時間"</formula1>
    </dataValidation>
    <dataValidation type="list" allowBlank="1" showInputMessage="1" showErrorMessage="1" sqref="AA8:AA46" xr:uid="{00000000-0002-0000-0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9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9" width="2.6328125" style="22"/>
    <col min="10" max="10" width="2.6328125" style="22" customWidth="1"/>
    <col min="11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権限詳細マスタ（部署工程）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m_kengen_bushokotei_m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233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120</v>
      </c>
      <c r="C9" s="109"/>
      <c r="D9" s="109"/>
      <c r="E9" s="109"/>
      <c r="F9" s="109"/>
      <c r="G9" s="109"/>
      <c r="H9" s="109"/>
      <c r="I9" s="80" t="s">
        <v>953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user_cd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10</v>
      </c>
      <c r="AE9" s="113" t="s">
        <v>106</v>
      </c>
      <c r="AF9" s="114" t="s">
        <v>119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108</v>
      </c>
      <c r="C10" s="109"/>
      <c r="D10" s="109"/>
      <c r="E10" s="109"/>
      <c r="F10" s="109"/>
      <c r="G10" s="109"/>
      <c r="H10" s="109"/>
      <c r="I10" s="80" t="s">
        <v>938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kino_cd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10</v>
      </c>
      <c r="AE10" s="113" t="s">
        <v>106</v>
      </c>
      <c r="AF10" s="114" t="s">
        <v>121</v>
      </c>
      <c r="AG10" s="192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80" t="s">
        <v>124</v>
      </c>
      <c r="C11" s="109"/>
      <c r="D11" s="109"/>
      <c r="E11" s="109"/>
      <c r="F11" s="109"/>
      <c r="G11" s="109"/>
      <c r="H11" s="109"/>
      <c r="I11" s="80" t="s">
        <v>956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busho_cd</v>
      </c>
      <c r="S11" s="109"/>
      <c r="T11" s="6"/>
      <c r="U11" s="6"/>
      <c r="V11" s="6"/>
      <c r="W11" s="6"/>
      <c r="X11" s="6"/>
      <c r="Y11" s="459" t="s">
        <v>118</v>
      </c>
      <c r="Z11" s="460"/>
      <c r="AA11" s="461" t="s">
        <v>102</v>
      </c>
      <c r="AB11" s="462"/>
      <c r="AC11" s="463"/>
      <c r="AD11" s="112">
        <v>4</v>
      </c>
      <c r="AE11" s="113" t="s">
        <v>106</v>
      </c>
      <c r="AF11" s="114" t="s">
        <v>416</v>
      </c>
      <c r="AG11" s="192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9" t="s">
        <v>123</v>
      </c>
      <c r="C12" s="109"/>
      <c r="D12" s="109"/>
      <c r="E12" s="109"/>
      <c r="F12" s="109"/>
      <c r="G12" s="109"/>
      <c r="H12" s="109"/>
      <c r="I12" s="80" t="s">
        <v>957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kotei_cd</v>
      </c>
      <c r="S12" s="109"/>
      <c r="T12" s="6"/>
      <c r="U12" s="6"/>
      <c r="V12" s="6"/>
      <c r="W12" s="6"/>
      <c r="X12" s="6"/>
      <c r="Y12" s="459" t="s">
        <v>105</v>
      </c>
      <c r="Z12" s="460"/>
      <c r="AA12" s="461" t="s">
        <v>102</v>
      </c>
      <c r="AB12" s="462"/>
      <c r="AC12" s="463"/>
      <c r="AD12" s="112">
        <v>4</v>
      </c>
      <c r="AE12" s="113" t="s">
        <v>106</v>
      </c>
      <c r="AF12" s="114" t="s">
        <v>417</v>
      </c>
      <c r="AG12" s="192" t="s">
        <v>1802</v>
      </c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370</v>
      </c>
      <c r="C13" s="109"/>
      <c r="D13" s="109"/>
      <c r="E13" s="109"/>
      <c r="F13" s="109"/>
      <c r="G13" s="109"/>
      <c r="H13" s="109"/>
      <c r="I13" s="80" t="s">
        <v>958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henshu_auth_flg</v>
      </c>
      <c r="S13" s="109"/>
      <c r="T13" s="6"/>
      <c r="U13" s="6"/>
      <c r="V13" s="6"/>
      <c r="W13" s="6"/>
      <c r="X13" s="6"/>
      <c r="Y13" s="459" t="s">
        <v>105</v>
      </c>
      <c r="Z13" s="460"/>
      <c r="AA13" s="461" t="s">
        <v>102</v>
      </c>
      <c r="AB13" s="462"/>
      <c r="AC13" s="463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372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111</v>
      </c>
      <c r="C14" s="109"/>
      <c r="D14" s="109"/>
      <c r="E14" s="109"/>
      <c r="F14" s="109"/>
      <c r="G14" s="109"/>
      <c r="H14" s="109"/>
      <c r="I14" s="80" t="s">
        <v>946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delete_flg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1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37"/>
      <c r="AP14" s="137"/>
      <c r="AQ14" s="137"/>
      <c r="AR14" s="137"/>
      <c r="AS14" s="116" t="s">
        <v>1310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112</v>
      </c>
      <c r="C15" s="109"/>
      <c r="D15" s="109"/>
      <c r="E15" s="109"/>
      <c r="F15" s="109"/>
      <c r="G15" s="109"/>
      <c r="H15" s="109"/>
      <c r="I15" s="80" t="s">
        <v>947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insert_user_cd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113</v>
      </c>
      <c r="C16" s="109"/>
      <c r="D16" s="109"/>
      <c r="E16" s="109"/>
      <c r="F16" s="109"/>
      <c r="G16" s="109"/>
      <c r="H16" s="109"/>
      <c r="I16" s="80" t="s">
        <v>948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insert_user_nm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114</v>
      </c>
      <c r="C17" s="109"/>
      <c r="D17" s="109"/>
      <c r="E17" s="109"/>
      <c r="F17" s="109"/>
      <c r="G17" s="109"/>
      <c r="H17" s="109"/>
      <c r="I17" s="80" t="s">
        <v>949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insert_datetime</v>
      </c>
      <c r="S17" s="111"/>
      <c r="T17" s="6"/>
      <c r="U17" s="6"/>
      <c r="V17" s="6"/>
      <c r="W17" s="6"/>
      <c r="X17" s="6"/>
      <c r="Y17" s="459" t="s">
        <v>85</v>
      </c>
      <c r="Z17" s="460"/>
      <c r="AA17" s="461" t="s">
        <v>817</v>
      </c>
      <c r="AB17" s="462"/>
      <c r="AC17" s="463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115</v>
      </c>
      <c r="C18" s="109"/>
      <c r="D18" s="109"/>
      <c r="E18" s="109"/>
      <c r="F18" s="109"/>
      <c r="G18" s="109"/>
      <c r="H18" s="109"/>
      <c r="I18" s="80" t="s">
        <v>950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update_user_cd</v>
      </c>
      <c r="S18" s="109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10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116</v>
      </c>
      <c r="C19" s="109"/>
      <c r="D19" s="109"/>
      <c r="E19" s="109"/>
      <c r="F19" s="109"/>
      <c r="G19" s="109"/>
      <c r="H19" s="109"/>
      <c r="I19" s="80" t="s">
        <v>951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update_user_nm</v>
      </c>
      <c r="S19" s="109"/>
      <c r="T19" s="6"/>
      <c r="U19" s="6"/>
      <c r="V19" s="6"/>
      <c r="W19" s="6"/>
      <c r="X19" s="6"/>
      <c r="Y19" s="459" t="s">
        <v>118</v>
      </c>
      <c r="Z19" s="460"/>
      <c r="AA19" s="461" t="s">
        <v>102</v>
      </c>
      <c r="AB19" s="462"/>
      <c r="AC19" s="463"/>
      <c r="AD19" s="136">
        <v>30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>
        <f>IF(B20="","",COUNTA($B$8:B20))</f>
        <v>13</v>
      </c>
      <c r="B20" s="74" t="s">
        <v>125</v>
      </c>
      <c r="C20" s="3"/>
      <c r="D20" s="3"/>
      <c r="E20" s="3"/>
      <c r="F20" s="3"/>
      <c r="G20" s="3"/>
      <c r="H20" s="3"/>
      <c r="I20" s="80" t="s">
        <v>952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update_datetime</v>
      </c>
      <c r="S20" s="109"/>
      <c r="T20" s="6"/>
      <c r="U20" s="6"/>
      <c r="V20" s="6"/>
      <c r="W20" s="6"/>
      <c r="X20" s="6"/>
      <c r="Y20" s="459" t="s">
        <v>85</v>
      </c>
      <c r="Z20" s="460"/>
      <c r="AA20" s="461" t="s">
        <v>817</v>
      </c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2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9"/>
      <c r="C21" s="3"/>
      <c r="D21" s="3"/>
      <c r="E21" s="3"/>
      <c r="F21" s="3"/>
      <c r="G21" s="3"/>
      <c r="H21" s="3"/>
      <c r="I21" s="80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2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74"/>
      <c r="C22" s="109"/>
      <c r="D22" s="109"/>
      <c r="E22" s="109"/>
      <c r="F22" s="109"/>
      <c r="G22" s="109"/>
      <c r="H22" s="109"/>
      <c r="I22" s="80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80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74"/>
      <c r="C24" s="3"/>
      <c r="D24" s="3"/>
      <c r="E24" s="3"/>
      <c r="F24" s="3"/>
      <c r="G24" s="3"/>
      <c r="H24" s="3"/>
      <c r="I24" s="80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74"/>
      <c r="C25" s="3"/>
      <c r="D25" s="3"/>
      <c r="E25" s="3"/>
      <c r="F25" s="3"/>
      <c r="G25" s="3"/>
      <c r="H25" s="3"/>
      <c r="I25" s="80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80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80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80"/>
      <c r="J28" s="111"/>
      <c r="K28" s="111"/>
      <c r="L28" s="111"/>
      <c r="M28" s="111"/>
      <c r="N28" s="111"/>
      <c r="O28" s="111"/>
      <c r="P28" s="111"/>
      <c r="Q28" s="111"/>
      <c r="R28" s="110"/>
      <c r="S28" s="111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80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80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80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80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80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139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35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80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80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80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80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80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139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35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80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80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80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36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80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3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80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3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139"/>
      <c r="AT43" s="117"/>
      <c r="AU43" s="117"/>
      <c r="AV43" s="117"/>
      <c r="AW43" s="117"/>
      <c r="AX43" s="117"/>
      <c r="AY43" s="117"/>
      <c r="AZ43" s="117"/>
      <c r="BA43" s="117"/>
      <c r="BB43" s="117"/>
      <c r="BC43" s="117"/>
      <c r="BD43" s="135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80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36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80"/>
      <c r="J45" s="111"/>
      <c r="K45" s="111"/>
      <c r="L45" s="111"/>
      <c r="M45" s="111"/>
      <c r="N45" s="111"/>
      <c r="O45" s="111"/>
      <c r="P45" s="111"/>
      <c r="Q45" s="111"/>
      <c r="R45" s="110"/>
      <c r="S45" s="10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36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80"/>
      <c r="J46" s="111"/>
      <c r="K46" s="111"/>
      <c r="L46" s="111"/>
      <c r="M46" s="111"/>
      <c r="N46" s="111"/>
      <c r="O46" s="111"/>
      <c r="P46" s="111"/>
      <c r="Q46" s="111"/>
      <c r="R46" s="110"/>
      <c r="S46" s="10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36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AA42:AC42"/>
    <mergeCell ref="AA43:AC43"/>
    <mergeCell ref="AA44:AC44"/>
    <mergeCell ref="AA37:AC37"/>
    <mergeCell ref="AA38:AC38"/>
    <mergeCell ref="AA39:AC39"/>
    <mergeCell ref="AA40:AC40"/>
    <mergeCell ref="AA41:AC41"/>
    <mergeCell ref="Y41:Z41"/>
    <mergeCell ref="Y42:Z42"/>
    <mergeCell ref="AA32:AC32"/>
    <mergeCell ref="AA33:AC33"/>
    <mergeCell ref="AA34:AC34"/>
    <mergeCell ref="AA35:AC35"/>
    <mergeCell ref="AA36:AC36"/>
    <mergeCell ref="AA27:AC27"/>
    <mergeCell ref="AA28:AC28"/>
    <mergeCell ref="AA29:AC29"/>
    <mergeCell ref="AA30:AC30"/>
    <mergeCell ref="AA31:AC31"/>
    <mergeCell ref="AA22:AC22"/>
    <mergeCell ref="AA23:AC23"/>
    <mergeCell ref="AA24:AC24"/>
    <mergeCell ref="AA25:AC25"/>
    <mergeCell ref="AA26:AC26"/>
    <mergeCell ref="Y43:Z43"/>
    <mergeCell ref="Y44:Z44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Y38:Z38"/>
    <mergeCell ref="Y39:Z39"/>
    <mergeCell ref="Y40:Z40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6:A7"/>
    <mergeCell ref="B6:H7"/>
    <mergeCell ref="I6:Q7"/>
    <mergeCell ref="AF6:AF7"/>
    <mergeCell ref="AG6:AG7"/>
    <mergeCell ref="R6:X7"/>
    <mergeCell ref="Y6:Z7"/>
    <mergeCell ref="AA6:AC7"/>
    <mergeCell ref="AD6:AD7"/>
    <mergeCell ref="AE6:AE7"/>
    <mergeCell ref="A1:H4"/>
    <mergeCell ref="I1:Q1"/>
    <mergeCell ref="R1:X1"/>
    <mergeCell ref="Y1:AO1"/>
    <mergeCell ref="I2:Q4"/>
    <mergeCell ref="R2:X4"/>
    <mergeCell ref="Y2:AO3"/>
    <mergeCell ref="Y4:AO4"/>
    <mergeCell ref="AU1:AY1"/>
    <mergeCell ref="AS6:BD7"/>
    <mergeCell ref="AH6:AH7"/>
    <mergeCell ref="AI6:AR6"/>
    <mergeCell ref="AU4:AY4"/>
    <mergeCell ref="AZ4:BD4"/>
    <mergeCell ref="AZ1:BD1"/>
    <mergeCell ref="AZ2:BD2"/>
    <mergeCell ref="AU3:AY3"/>
    <mergeCell ref="AZ3:BD3"/>
    <mergeCell ref="AP1:AT1"/>
    <mergeCell ref="AP2:AT2"/>
    <mergeCell ref="AP3:AT3"/>
    <mergeCell ref="AP4:AT4"/>
  </mergeCells>
  <phoneticPr fontId="13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800-000000000000}"/>
    <dataValidation type="list" allowBlank="1" showInputMessage="1" showErrorMessage="1" sqref="Y8:Y46" xr:uid="{00000000-0002-0000-0800-000001000000}">
      <formula1>"文字,数値,日付,時間"</formula1>
    </dataValidation>
    <dataValidation type="list" allowBlank="1" showInputMessage="1" showErrorMessage="1" sqref="AA8:AA46" xr:uid="{00000000-0002-0000-08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0">
    <pageSetUpPr autoPageBreaks="0"/>
  </sheetPr>
  <dimension ref="A1:BG2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44" width="2.6328125" style="47"/>
    <col min="45" max="45" width="2.6328125" style="47" customWidth="1"/>
    <col min="46" max="56" width="2.6328125" style="47"/>
    <col min="57" max="58" width="2.6328125" style="22"/>
    <col min="59" max="59" width="8.36328125" style="22" bestFit="1" customWidth="1"/>
    <col min="60" max="16384" width="2.6328125" style="22"/>
  </cols>
  <sheetData>
    <row r="1" spans="1:58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8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品種マスタ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8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8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m_hinshu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8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11" t="s">
        <v>742</v>
      </c>
      <c r="S6" s="412"/>
      <c r="T6" s="412"/>
      <c r="U6" s="412"/>
      <c r="V6" s="412"/>
      <c r="W6" s="412"/>
      <c r="X6" s="413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8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11"/>
      <c r="S7" s="412"/>
      <c r="T7" s="412"/>
      <c r="U7" s="412"/>
      <c r="V7" s="412"/>
      <c r="W7" s="412"/>
      <c r="X7" s="413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8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189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8" s="1" customFormat="1" x14ac:dyDescent="0.3">
      <c r="A9" s="147">
        <f>IF(B9="","",COUNTA($B$8:B9))</f>
        <v>2</v>
      </c>
      <c r="B9" s="9" t="s">
        <v>127</v>
      </c>
      <c r="C9" s="109"/>
      <c r="D9" s="109"/>
      <c r="E9" s="109"/>
      <c r="F9" s="109"/>
      <c r="G9" s="109"/>
      <c r="H9" s="109"/>
      <c r="I9" s="110" t="s">
        <v>959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hinshu_cd</v>
      </c>
      <c r="S9" s="109"/>
      <c r="T9" s="6"/>
      <c r="U9" s="6"/>
      <c r="V9" s="6"/>
      <c r="W9" s="6"/>
      <c r="X9" s="7"/>
      <c r="Y9" s="459" t="s">
        <v>105</v>
      </c>
      <c r="Z9" s="460"/>
      <c r="AA9" s="461" t="s">
        <v>102</v>
      </c>
      <c r="AB9" s="462"/>
      <c r="AC9" s="463"/>
      <c r="AD9" s="112">
        <v>20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83" si="0">IF(I9&lt;&gt;R9,1,0)</f>
        <v>0</v>
      </c>
    </row>
    <row r="10" spans="1:58" s="1" customFormat="1" x14ac:dyDescent="0.3">
      <c r="A10" s="147">
        <f>IF(B10="","",COUNTA($B$8:B10))</f>
        <v>3</v>
      </c>
      <c r="B10" s="5" t="s">
        <v>230</v>
      </c>
      <c r="C10" s="109"/>
      <c r="D10" s="109"/>
      <c r="E10" s="109"/>
      <c r="F10" s="109"/>
      <c r="G10" s="109"/>
      <c r="H10" s="109"/>
      <c r="I10" s="110" t="s">
        <v>960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hinshu_daibunrui_cd</v>
      </c>
      <c r="S10" s="109"/>
      <c r="T10" s="6"/>
      <c r="U10" s="6"/>
      <c r="V10" s="6"/>
      <c r="W10" s="6"/>
      <c r="X10" s="7"/>
      <c r="Y10" s="459" t="s">
        <v>105</v>
      </c>
      <c r="Z10" s="460"/>
      <c r="AA10" s="461" t="s">
        <v>102</v>
      </c>
      <c r="AB10" s="462"/>
      <c r="AC10" s="463"/>
      <c r="AD10" s="112">
        <v>2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8" s="1" customFormat="1" x14ac:dyDescent="0.3">
      <c r="A11" s="147">
        <f>IF(B11="","",COUNTA($B$8:B11))</f>
        <v>4</v>
      </c>
      <c r="B11" s="9" t="s">
        <v>231</v>
      </c>
      <c r="C11" s="109"/>
      <c r="D11" s="109"/>
      <c r="E11" s="109"/>
      <c r="F11" s="109"/>
      <c r="G11" s="109"/>
      <c r="H11" s="109"/>
      <c r="I11" s="110" t="s">
        <v>961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hinshu_chubunrui_cd</v>
      </c>
      <c r="S11" s="109"/>
      <c r="T11" s="6"/>
      <c r="U11" s="6"/>
      <c r="V11" s="6"/>
      <c r="W11" s="6"/>
      <c r="X11" s="7"/>
      <c r="Y11" s="459" t="s">
        <v>105</v>
      </c>
      <c r="Z11" s="460"/>
      <c r="AA11" s="461" t="s">
        <v>102</v>
      </c>
      <c r="AB11" s="462"/>
      <c r="AC11" s="463"/>
      <c r="AD11" s="112">
        <v>2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8" s="1" customFormat="1" x14ac:dyDescent="0.3">
      <c r="A12" s="147">
        <f>IF(B12="","",COUNTA($B$8:B12))</f>
        <v>5</v>
      </c>
      <c r="B12" s="80" t="s">
        <v>373</v>
      </c>
      <c r="C12" s="109"/>
      <c r="D12" s="109"/>
      <c r="E12" s="109"/>
      <c r="F12" s="109"/>
      <c r="G12" s="109"/>
      <c r="H12" s="109"/>
      <c r="I12" s="110" t="s">
        <v>962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hinshu_nm</v>
      </c>
      <c r="S12" s="109"/>
      <c r="T12" s="6"/>
      <c r="U12" s="6"/>
      <c r="V12" s="6"/>
      <c r="W12" s="6"/>
      <c r="X12" s="7"/>
      <c r="Y12" s="459" t="s">
        <v>118</v>
      </c>
      <c r="Z12" s="460"/>
      <c r="AA12" s="461" t="s">
        <v>102</v>
      </c>
      <c r="AB12" s="462"/>
      <c r="AC12" s="463"/>
      <c r="AD12" s="112">
        <v>30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8" s="1" customFormat="1" x14ac:dyDescent="0.3">
      <c r="A13" s="147">
        <f>IF(B13="","",COUNTA($B$8:B13))</f>
        <v>6</v>
      </c>
      <c r="B13" s="259" t="s">
        <v>1911</v>
      </c>
      <c r="C13" s="150"/>
      <c r="D13" s="150"/>
      <c r="E13" s="150"/>
      <c r="F13" s="150"/>
      <c r="G13" s="150"/>
      <c r="H13" s="150"/>
      <c r="I13" s="151" t="s">
        <v>1927</v>
      </c>
      <c r="J13" s="152"/>
      <c r="K13" s="152"/>
      <c r="L13" s="152"/>
      <c r="M13" s="152"/>
      <c r="N13" s="152"/>
      <c r="O13" s="152"/>
      <c r="P13" s="152"/>
      <c r="Q13" s="152"/>
      <c r="R13" s="151" t="s">
        <v>2315</v>
      </c>
      <c r="S13" s="150"/>
      <c r="T13" s="153"/>
      <c r="U13" s="153"/>
      <c r="V13" s="153"/>
      <c r="W13" s="153"/>
      <c r="X13" s="154"/>
      <c r="Y13" s="506" t="s">
        <v>118</v>
      </c>
      <c r="Z13" s="507"/>
      <c r="AA13" s="510" t="s">
        <v>102</v>
      </c>
      <c r="AB13" s="511"/>
      <c r="AC13" s="512"/>
      <c r="AD13" s="217">
        <v>15</v>
      </c>
      <c r="AE13" s="230" t="s">
        <v>106</v>
      </c>
      <c r="AF13" s="219"/>
      <c r="AG13" s="219"/>
      <c r="AH13" s="219"/>
      <c r="AI13" s="219"/>
      <c r="AJ13" s="219"/>
      <c r="AK13" s="219"/>
      <c r="AL13" s="219"/>
      <c r="AM13" s="219"/>
      <c r="AN13" s="219"/>
      <c r="AO13" s="220"/>
      <c r="AP13" s="220"/>
      <c r="AQ13" s="220"/>
      <c r="AR13" s="220"/>
      <c r="AS13" s="221"/>
      <c r="AT13" s="223"/>
      <c r="AU13" s="223"/>
      <c r="AV13" s="223"/>
      <c r="AW13" s="223"/>
      <c r="AX13" s="223"/>
      <c r="AY13" s="223"/>
      <c r="AZ13" s="223"/>
      <c r="BA13" s="223"/>
      <c r="BB13" s="223"/>
      <c r="BC13" s="223"/>
      <c r="BD13" s="224"/>
      <c r="BE13" s="1">
        <f t="shared" ref="BE13" si="1">IF(I13&lt;&gt;R13,1,0)</f>
        <v>0</v>
      </c>
    </row>
    <row r="14" spans="1:58" s="1" customFormat="1" x14ac:dyDescent="0.3">
      <c r="A14" s="147">
        <f>IF(B14="","",COUNTA($B$8:B14))</f>
        <v>7</v>
      </c>
      <c r="B14" s="9" t="s">
        <v>374</v>
      </c>
      <c r="C14" s="109"/>
      <c r="D14" s="109"/>
      <c r="E14" s="109"/>
      <c r="F14" s="109"/>
      <c r="G14" s="109"/>
      <c r="H14" s="109"/>
      <c r="I14" s="110" t="s">
        <v>963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hinshu_eng_nm</v>
      </c>
      <c r="S14" s="109"/>
      <c r="T14" s="6"/>
      <c r="U14" s="6"/>
      <c r="V14" s="6"/>
      <c r="W14" s="6"/>
      <c r="X14" s="7"/>
      <c r="Y14" s="459" t="s">
        <v>118</v>
      </c>
      <c r="Z14" s="460"/>
      <c r="AA14" s="461" t="s">
        <v>232</v>
      </c>
      <c r="AB14" s="462"/>
      <c r="AC14" s="463"/>
      <c r="AD14" s="112">
        <v>40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8" s="1" customFormat="1" x14ac:dyDescent="0.3">
      <c r="A15" s="147">
        <f>IF(B15="","",COUNTA($B$8:B15))</f>
        <v>8</v>
      </c>
      <c r="B15" s="9" t="s">
        <v>747</v>
      </c>
      <c r="C15" s="109"/>
      <c r="D15" s="109"/>
      <c r="E15" s="109"/>
      <c r="F15" s="109"/>
      <c r="G15" s="109"/>
      <c r="H15" s="109"/>
      <c r="I15" s="110" t="s">
        <v>964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 xml:space="preserve">hinshu_kbn </v>
      </c>
      <c r="S15" s="109"/>
      <c r="T15" s="6"/>
      <c r="U15" s="6"/>
      <c r="V15" s="6"/>
      <c r="W15" s="6"/>
      <c r="X15" s="7"/>
      <c r="Y15" s="459" t="s">
        <v>118</v>
      </c>
      <c r="Z15" s="460"/>
      <c r="AA15" s="461" t="s">
        <v>102</v>
      </c>
      <c r="AB15" s="462"/>
      <c r="AC15" s="463"/>
      <c r="AD15" s="112">
        <v>1</v>
      </c>
      <c r="AE15" s="113"/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748</v>
      </c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ref="BE15:BE16" si="2">IF(I15&lt;&gt;R15,1,0)</f>
        <v>0</v>
      </c>
    </row>
    <row r="16" spans="1:58" s="1" customFormat="1" x14ac:dyDescent="0.3">
      <c r="A16" s="147">
        <f>IF(B16="","",COUNTA($B$8:B16))</f>
        <v>9</v>
      </c>
      <c r="B16" s="149" t="s">
        <v>2203</v>
      </c>
      <c r="C16" s="150"/>
      <c r="D16" s="150"/>
      <c r="E16" s="150"/>
      <c r="F16" s="150"/>
      <c r="G16" s="150"/>
      <c r="H16" s="150"/>
      <c r="I16" s="350" t="s">
        <v>2328</v>
      </c>
      <c r="J16" s="152"/>
      <c r="K16" s="152"/>
      <c r="L16" s="152"/>
      <c r="M16" s="152"/>
      <c r="N16" s="152"/>
      <c r="O16" s="152"/>
      <c r="P16" s="152"/>
      <c r="Q16" s="152"/>
      <c r="R16" s="151" t="s">
        <v>2328</v>
      </c>
      <c r="S16" s="150"/>
      <c r="T16" s="153"/>
      <c r="U16" s="153"/>
      <c r="V16" s="153"/>
      <c r="W16" s="153"/>
      <c r="X16" s="154"/>
      <c r="Y16" s="506" t="s">
        <v>118</v>
      </c>
      <c r="Z16" s="507"/>
      <c r="AA16" s="510" t="s">
        <v>102</v>
      </c>
      <c r="AB16" s="511"/>
      <c r="AC16" s="512"/>
      <c r="AD16" s="217">
        <v>1</v>
      </c>
      <c r="AE16" s="230"/>
      <c r="AF16" s="219"/>
      <c r="AG16" s="219"/>
      <c r="AH16" s="219"/>
      <c r="AI16" s="219"/>
      <c r="AJ16" s="219"/>
      <c r="AK16" s="219"/>
      <c r="AL16" s="219"/>
      <c r="AM16" s="219"/>
      <c r="AN16" s="219"/>
      <c r="AO16" s="220"/>
      <c r="AP16" s="220"/>
      <c r="AQ16" s="220"/>
      <c r="AR16" s="220"/>
      <c r="AS16" s="303" t="s">
        <v>2208</v>
      </c>
      <c r="AT16" s="223"/>
      <c r="AU16" s="223"/>
      <c r="AV16" s="223"/>
      <c r="AW16" s="223"/>
      <c r="AX16" s="223"/>
      <c r="AY16" s="223"/>
      <c r="AZ16" s="223"/>
      <c r="BA16" s="223"/>
      <c r="BB16" s="223"/>
      <c r="BC16" s="223"/>
      <c r="BD16" s="224"/>
      <c r="BE16" s="1">
        <f t="shared" si="2"/>
        <v>0</v>
      </c>
      <c r="BF16" s="1" t="s">
        <v>2204</v>
      </c>
    </row>
    <row r="17" spans="1:59" s="1" customFormat="1" x14ac:dyDescent="0.3">
      <c r="A17" s="147">
        <f>IF(B17="","",COUNTA($B$8:B17))</f>
        <v>10</v>
      </c>
      <c r="B17" s="149" t="s">
        <v>2206</v>
      </c>
      <c r="C17" s="150"/>
      <c r="D17" s="150"/>
      <c r="E17" s="150"/>
      <c r="F17" s="150"/>
      <c r="G17" s="150"/>
      <c r="H17" s="150"/>
      <c r="I17" s="350" t="s">
        <v>2329</v>
      </c>
      <c r="J17" s="152"/>
      <c r="K17" s="152"/>
      <c r="L17" s="152"/>
      <c r="M17" s="152"/>
      <c r="N17" s="152"/>
      <c r="O17" s="152"/>
      <c r="P17" s="152"/>
      <c r="Q17" s="152"/>
      <c r="R17" s="151" t="s">
        <v>2329</v>
      </c>
      <c r="S17" s="150"/>
      <c r="T17" s="153"/>
      <c r="U17" s="153"/>
      <c r="V17" s="153"/>
      <c r="W17" s="153"/>
      <c r="X17" s="154"/>
      <c r="Y17" s="506" t="s">
        <v>118</v>
      </c>
      <c r="Z17" s="507"/>
      <c r="AA17" s="510" t="s">
        <v>102</v>
      </c>
      <c r="AB17" s="511"/>
      <c r="AC17" s="512"/>
      <c r="AD17" s="217">
        <v>1</v>
      </c>
      <c r="AE17" s="230"/>
      <c r="AF17" s="219"/>
      <c r="AG17" s="219"/>
      <c r="AH17" s="219"/>
      <c r="AI17" s="219"/>
      <c r="AJ17" s="219"/>
      <c r="AK17" s="219"/>
      <c r="AL17" s="219"/>
      <c r="AM17" s="219"/>
      <c r="AN17" s="219"/>
      <c r="AO17" s="220"/>
      <c r="AP17" s="220"/>
      <c r="AQ17" s="220"/>
      <c r="AR17" s="220"/>
      <c r="AS17" s="303" t="s">
        <v>2207</v>
      </c>
      <c r="AT17" s="223"/>
      <c r="AU17" s="223"/>
      <c r="AV17" s="223"/>
      <c r="AW17" s="223"/>
      <c r="AX17" s="223"/>
      <c r="AY17" s="223"/>
      <c r="AZ17" s="223"/>
      <c r="BA17" s="223"/>
      <c r="BB17" s="223"/>
      <c r="BC17" s="223"/>
      <c r="BD17" s="224"/>
      <c r="BE17" s="1">
        <f t="shared" si="0"/>
        <v>0</v>
      </c>
      <c r="BF17" s="1" t="s">
        <v>2204</v>
      </c>
    </row>
    <row r="18" spans="1:59" s="1" customFormat="1" x14ac:dyDescent="0.3">
      <c r="A18" s="147">
        <f>IF(B18="","",COUNTA($B$8:B18))</f>
        <v>11</v>
      </c>
      <c r="B18" s="9" t="s">
        <v>2286</v>
      </c>
      <c r="C18" s="109"/>
      <c r="D18" s="109"/>
      <c r="E18" s="109"/>
      <c r="F18" s="109"/>
      <c r="G18" s="109"/>
      <c r="H18" s="109"/>
      <c r="I18" s="151" t="s">
        <v>2325</v>
      </c>
      <c r="J18" s="153"/>
      <c r="K18" s="152"/>
      <c r="L18" s="152"/>
      <c r="M18" s="152"/>
      <c r="N18" s="152"/>
      <c r="O18" s="152"/>
      <c r="P18" s="152"/>
      <c r="Q18" s="152"/>
      <c r="R18" s="151" t="s">
        <v>2327</v>
      </c>
      <c r="S18" s="152"/>
      <c r="T18" s="150"/>
      <c r="U18" s="153"/>
      <c r="V18" s="153"/>
      <c r="W18" s="153"/>
      <c r="X18" s="154"/>
      <c r="Y18" s="459" t="s">
        <v>118</v>
      </c>
      <c r="Z18" s="460"/>
      <c r="AA18" s="461" t="s">
        <v>102</v>
      </c>
      <c r="AB18" s="462"/>
      <c r="AC18" s="463"/>
      <c r="AD18" s="120">
        <v>13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 t="s">
        <v>2287</v>
      </c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>IF(I18&lt;&gt;R18,1,0)</f>
        <v>0</v>
      </c>
      <c r="BF18" s="1" t="s">
        <v>2326</v>
      </c>
      <c r="BG18" s="329"/>
    </row>
    <row r="19" spans="1:59" s="1" customFormat="1" x14ac:dyDescent="0.3">
      <c r="A19" s="147">
        <f>IF(B19="","",COUNTA($B$8:B19))</f>
        <v>12</v>
      </c>
      <c r="B19" s="9" t="s">
        <v>239</v>
      </c>
      <c r="C19" s="109"/>
      <c r="D19" s="109"/>
      <c r="E19" s="109"/>
      <c r="F19" s="109"/>
      <c r="G19" s="109"/>
      <c r="H19" s="109"/>
      <c r="I19" s="110" t="s">
        <v>965</v>
      </c>
      <c r="J19" s="119"/>
      <c r="K19" s="119"/>
      <c r="L19" s="119"/>
      <c r="M19" s="119"/>
      <c r="N19" s="119"/>
      <c r="O19" s="119"/>
      <c r="P19" s="119"/>
      <c r="Q19" s="119"/>
      <c r="R19" s="110" t="str">
        <f>VLOOKUP(B19,'項目一覧 (2)'!A:B,2,FALSE)</f>
        <v>seihin_bunrui_cd_1</v>
      </c>
      <c r="S19" s="119"/>
      <c r="T19" s="6"/>
      <c r="U19" s="6"/>
      <c r="V19" s="6"/>
      <c r="W19" s="6"/>
      <c r="X19" s="7"/>
      <c r="Y19" s="459" t="s">
        <v>118</v>
      </c>
      <c r="Z19" s="460"/>
      <c r="AA19" s="461" t="s">
        <v>102</v>
      </c>
      <c r="AB19" s="462"/>
      <c r="AC19" s="463"/>
      <c r="AD19" s="112">
        <v>2</v>
      </c>
      <c r="AE19" s="113" t="s">
        <v>106</v>
      </c>
      <c r="AF19" s="114"/>
      <c r="AG19" s="114"/>
      <c r="AH19" s="114"/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9" s="1" customFormat="1" x14ac:dyDescent="0.3">
      <c r="A20" s="147">
        <f>IF(B20="","",COUNTA($B$8:B20))</f>
        <v>13</v>
      </c>
      <c r="B20" s="9" t="s">
        <v>240</v>
      </c>
      <c r="C20" s="109"/>
      <c r="D20" s="109"/>
      <c r="E20" s="109"/>
      <c r="F20" s="109"/>
      <c r="G20" s="109"/>
      <c r="H20" s="109"/>
      <c r="I20" s="110" t="s">
        <v>966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seihin_bunrui_cd_2</v>
      </c>
      <c r="S20" s="109"/>
      <c r="T20" s="6"/>
      <c r="U20" s="6"/>
      <c r="V20" s="6"/>
      <c r="W20" s="6"/>
      <c r="X20" s="7"/>
      <c r="Y20" s="459" t="s">
        <v>118</v>
      </c>
      <c r="Z20" s="460"/>
      <c r="AA20" s="461" t="s">
        <v>102</v>
      </c>
      <c r="AB20" s="462"/>
      <c r="AC20" s="463"/>
      <c r="AD20" s="112">
        <v>2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9" s="1" customFormat="1" x14ac:dyDescent="0.3">
      <c r="A21" s="147">
        <f>IF(B21="","",COUNTA($B$8:B21))</f>
        <v>14</v>
      </c>
      <c r="B21" s="9" t="s">
        <v>241</v>
      </c>
      <c r="C21" s="109"/>
      <c r="D21" s="109"/>
      <c r="E21" s="109"/>
      <c r="F21" s="109"/>
      <c r="G21" s="109"/>
      <c r="H21" s="109"/>
      <c r="I21" s="110" t="s">
        <v>967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seihin_bunrui_cd_3</v>
      </c>
      <c r="S21" s="109"/>
      <c r="T21" s="6"/>
      <c r="U21" s="6"/>
      <c r="V21" s="6"/>
      <c r="W21" s="6"/>
      <c r="X21" s="7"/>
      <c r="Y21" s="459" t="s">
        <v>118</v>
      </c>
      <c r="Z21" s="460"/>
      <c r="AA21" s="461" t="s">
        <v>102</v>
      </c>
      <c r="AB21" s="462"/>
      <c r="AC21" s="463"/>
      <c r="AD21" s="112">
        <v>2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9" s="1" customFormat="1" x14ac:dyDescent="0.3">
      <c r="A22" s="147">
        <f>IF(B22="","",COUNTA($B$8:B22))</f>
        <v>15</v>
      </c>
      <c r="B22" s="9" t="s">
        <v>242</v>
      </c>
      <c r="C22" s="109"/>
      <c r="D22" s="109"/>
      <c r="E22" s="109"/>
      <c r="F22" s="109"/>
      <c r="G22" s="109"/>
      <c r="H22" s="109"/>
      <c r="I22" s="110" t="s">
        <v>968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seihin_bunrui_cd_4</v>
      </c>
      <c r="S22" s="109"/>
      <c r="T22" s="6"/>
      <c r="U22" s="6"/>
      <c r="V22" s="6"/>
      <c r="W22" s="6"/>
      <c r="X22" s="7"/>
      <c r="Y22" s="459" t="s">
        <v>118</v>
      </c>
      <c r="Z22" s="460"/>
      <c r="AA22" s="461" t="s">
        <v>102</v>
      </c>
      <c r="AB22" s="462"/>
      <c r="AC22" s="463"/>
      <c r="AD22" s="112">
        <v>2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9" s="1" customFormat="1" x14ac:dyDescent="0.3">
      <c r="A23" s="147">
        <f>IF(B23="","",COUNTA($B$8:B23))</f>
        <v>16</v>
      </c>
      <c r="B23" s="9" t="s">
        <v>243</v>
      </c>
      <c r="C23" s="109"/>
      <c r="D23" s="109"/>
      <c r="E23" s="109"/>
      <c r="F23" s="109"/>
      <c r="G23" s="109"/>
      <c r="H23" s="109"/>
      <c r="I23" s="110" t="s">
        <v>969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seihin_bunrui_cd_5</v>
      </c>
      <c r="S23" s="111"/>
      <c r="T23" s="6"/>
      <c r="U23" s="6"/>
      <c r="V23" s="6"/>
      <c r="W23" s="6"/>
      <c r="X23" s="7"/>
      <c r="Y23" s="459" t="s">
        <v>118</v>
      </c>
      <c r="Z23" s="460"/>
      <c r="AA23" s="461" t="s">
        <v>102</v>
      </c>
      <c r="AB23" s="462"/>
      <c r="AC23" s="463"/>
      <c r="AD23" s="112">
        <v>2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9" s="1" customFormat="1" x14ac:dyDescent="0.3">
      <c r="A24" s="147">
        <f>IF(B24="","",COUNTA($B$8:B24))</f>
        <v>17</v>
      </c>
      <c r="B24" s="9" t="s">
        <v>444</v>
      </c>
      <c r="C24" s="109"/>
      <c r="D24" s="109"/>
      <c r="E24" s="109"/>
      <c r="F24" s="109"/>
      <c r="G24" s="109"/>
      <c r="H24" s="109"/>
      <c r="I24" s="110" t="s">
        <v>970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seihin_bunrui_cd_6</v>
      </c>
      <c r="S24" s="109"/>
      <c r="T24" s="6"/>
      <c r="U24" s="6"/>
      <c r="V24" s="6"/>
      <c r="W24" s="6"/>
      <c r="X24" s="7"/>
      <c r="Y24" s="459" t="s">
        <v>118</v>
      </c>
      <c r="Z24" s="460"/>
      <c r="AA24" s="461" t="s">
        <v>102</v>
      </c>
      <c r="AB24" s="462"/>
      <c r="AC24" s="463"/>
      <c r="AD24" s="112">
        <v>2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9" s="1" customFormat="1" x14ac:dyDescent="0.3">
      <c r="A25" s="147">
        <f>IF(B25="","",COUNTA($B$8:B25))</f>
        <v>18</v>
      </c>
      <c r="B25" s="9" t="s">
        <v>445</v>
      </c>
      <c r="C25" s="109"/>
      <c r="D25" s="109"/>
      <c r="E25" s="109"/>
      <c r="F25" s="109"/>
      <c r="G25" s="109"/>
      <c r="H25" s="109"/>
      <c r="I25" s="110" t="s">
        <v>971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seihin_bunrui_cd_7</v>
      </c>
      <c r="S25" s="111"/>
      <c r="T25" s="6"/>
      <c r="U25" s="6"/>
      <c r="V25" s="6"/>
      <c r="W25" s="6"/>
      <c r="X25" s="7"/>
      <c r="Y25" s="459" t="s">
        <v>118</v>
      </c>
      <c r="Z25" s="460"/>
      <c r="AA25" s="461" t="s">
        <v>102</v>
      </c>
      <c r="AB25" s="462"/>
      <c r="AC25" s="463"/>
      <c r="AD25" s="112">
        <v>2</v>
      </c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9" s="1" customFormat="1" x14ac:dyDescent="0.3">
      <c r="A26" s="147">
        <f>IF(B26="","",COUNTA($B$8:B26))</f>
        <v>19</v>
      </c>
      <c r="B26" s="9" t="s">
        <v>238</v>
      </c>
      <c r="C26" s="109"/>
      <c r="D26" s="109"/>
      <c r="E26" s="109"/>
      <c r="F26" s="109"/>
      <c r="G26" s="109"/>
      <c r="H26" s="109"/>
      <c r="I26" s="110" t="s">
        <v>972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zaiko_kanri_kbn</v>
      </c>
      <c r="S26" s="109"/>
      <c r="T26" s="6"/>
      <c r="U26" s="6"/>
      <c r="V26" s="6"/>
      <c r="W26" s="6"/>
      <c r="X26" s="7"/>
      <c r="Y26" s="459" t="s">
        <v>118</v>
      </c>
      <c r="Z26" s="460"/>
      <c r="AA26" s="461" t="s">
        <v>102</v>
      </c>
      <c r="AB26" s="462"/>
      <c r="AC26" s="463"/>
      <c r="AD26" s="112">
        <v>1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 t="s">
        <v>375</v>
      </c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9" s="1" customFormat="1" x14ac:dyDescent="0.3">
      <c r="A27" s="147">
        <f>IF(B27="","",COUNTA($B$8:B27))</f>
        <v>20</v>
      </c>
      <c r="B27" s="9" t="s">
        <v>463</v>
      </c>
      <c r="C27" s="109"/>
      <c r="D27" s="109"/>
      <c r="E27" s="109"/>
      <c r="F27" s="109"/>
      <c r="G27" s="109"/>
      <c r="H27" s="109"/>
      <c r="I27" s="110" t="s">
        <v>973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seihin_no</v>
      </c>
      <c r="S27" s="109"/>
      <c r="T27" s="6"/>
      <c r="U27" s="6"/>
      <c r="V27" s="6"/>
      <c r="W27" s="6"/>
      <c r="X27" s="7"/>
      <c r="Y27" s="459" t="s">
        <v>118</v>
      </c>
      <c r="Z27" s="460"/>
      <c r="AA27" s="461" t="s">
        <v>102</v>
      </c>
      <c r="AB27" s="462"/>
      <c r="AC27" s="463"/>
      <c r="AD27" s="112">
        <v>5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ref="BE27" si="3">IF(I27&lt;&gt;R27,1,0)</f>
        <v>0</v>
      </c>
    </row>
    <row r="28" spans="1:59" s="1" customFormat="1" x14ac:dyDescent="0.3">
      <c r="A28" s="147">
        <f>IF(B28="","",COUNTA($B$8:B28))</f>
        <v>21</v>
      </c>
      <c r="B28" s="9" t="s">
        <v>1952</v>
      </c>
      <c r="C28" s="109"/>
      <c r="D28" s="109"/>
      <c r="E28" s="109"/>
      <c r="F28" s="109"/>
      <c r="G28" s="109"/>
      <c r="H28" s="109"/>
      <c r="I28" s="110" t="s">
        <v>1953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seihin_kbn</v>
      </c>
      <c r="S28" s="109"/>
      <c r="T28" s="6"/>
      <c r="U28" s="6"/>
      <c r="V28" s="6"/>
      <c r="W28" s="6"/>
      <c r="X28" s="7"/>
      <c r="Y28" s="459" t="s">
        <v>118</v>
      </c>
      <c r="Z28" s="460"/>
      <c r="AA28" s="461" t="s">
        <v>102</v>
      </c>
      <c r="AB28" s="462"/>
      <c r="AC28" s="463"/>
      <c r="AD28" s="112">
        <v>2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 t="s">
        <v>2205</v>
      </c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9" s="1" customFormat="1" x14ac:dyDescent="0.3">
      <c r="A29" s="147">
        <f>IF(B29="","",COUNTA($B$8:B29))</f>
        <v>22</v>
      </c>
      <c r="B29" s="74" t="s">
        <v>128</v>
      </c>
      <c r="C29" s="3"/>
      <c r="D29" s="3"/>
      <c r="E29" s="3"/>
      <c r="F29" s="3"/>
      <c r="G29" s="3"/>
      <c r="H29" s="3"/>
      <c r="I29" s="110" t="s">
        <v>974</v>
      </c>
      <c r="J29" s="111"/>
      <c r="K29" s="111"/>
      <c r="L29" s="111"/>
      <c r="M29" s="111"/>
      <c r="N29" s="111"/>
      <c r="O29" s="111"/>
      <c r="P29" s="111"/>
      <c r="Q29" s="111"/>
      <c r="R29" s="110" t="str">
        <f>VLOOKUP(B29,'項目一覧 (2)'!A:B,2,FALSE)</f>
        <v>paper_weight</v>
      </c>
      <c r="S29" s="109"/>
      <c r="T29" s="6"/>
      <c r="U29" s="6"/>
      <c r="V29" s="6"/>
      <c r="W29" s="6"/>
      <c r="X29" s="7"/>
      <c r="Y29" s="459" t="s">
        <v>226</v>
      </c>
      <c r="Z29" s="460"/>
      <c r="AA29" s="461" t="s">
        <v>227</v>
      </c>
      <c r="AB29" s="462"/>
      <c r="AC29" s="463"/>
      <c r="AD29" s="112">
        <v>5</v>
      </c>
      <c r="AE29" s="113" t="s">
        <v>233</v>
      </c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41"/>
      <c r="AU29" s="141"/>
      <c r="AV29" s="141"/>
      <c r="AW29" s="141"/>
      <c r="AX29" s="141"/>
      <c r="AY29" s="141"/>
      <c r="AZ29" s="141"/>
      <c r="BA29" s="141"/>
      <c r="BB29" s="141"/>
      <c r="BC29" s="141"/>
      <c r="BD29" s="142"/>
      <c r="BE29" s="1">
        <f t="shared" si="0"/>
        <v>0</v>
      </c>
    </row>
    <row r="30" spans="1:59" s="1" customFormat="1" x14ac:dyDescent="0.3">
      <c r="A30" s="348">
        <f>IF(B30="","",COUNTA($B$8:B30))</f>
        <v>23</v>
      </c>
      <c r="B30" s="262" t="s">
        <v>405</v>
      </c>
      <c r="C30" s="263"/>
      <c r="D30" s="263"/>
      <c r="E30" s="263"/>
      <c r="F30" s="263"/>
      <c r="G30" s="263"/>
      <c r="H30" s="263"/>
      <c r="I30" s="264" t="s">
        <v>975</v>
      </c>
      <c r="J30" s="265"/>
      <c r="K30" s="265"/>
      <c r="L30" s="265"/>
      <c r="M30" s="265"/>
      <c r="N30" s="265"/>
      <c r="O30" s="265"/>
      <c r="P30" s="265"/>
      <c r="Q30" s="265"/>
      <c r="R30" s="264" t="str">
        <f>VLOOKUP(B30,'項目一覧 (2)'!A:B,2,FALSE)</f>
        <v>width</v>
      </c>
      <c r="S30" s="266"/>
      <c r="T30" s="267"/>
      <c r="U30" s="267"/>
      <c r="V30" s="267"/>
      <c r="W30" s="267"/>
      <c r="X30" s="268"/>
      <c r="Y30" s="508" t="s">
        <v>226</v>
      </c>
      <c r="Z30" s="509"/>
      <c r="AA30" s="513" t="s">
        <v>227</v>
      </c>
      <c r="AB30" s="514"/>
      <c r="AC30" s="515"/>
      <c r="AD30" s="270">
        <v>4</v>
      </c>
      <c r="AE30" s="271"/>
      <c r="AF30" s="271"/>
      <c r="AG30" s="271"/>
      <c r="AH30" s="271"/>
      <c r="AI30" s="271"/>
      <c r="AJ30" s="271"/>
      <c r="AK30" s="271"/>
      <c r="AL30" s="271"/>
      <c r="AM30" s="271"/>
      <c r="AN30" s="271"/>
      <c r="AO30" s="272"/>
      <c r="AP30" s="272"/>
      <c r="AQ30" s="272"/>
      <c r="AR30" s="272"/>
      <c r="AS30" s="273"/>
      <c r="AT30" s="346"/>
      <c r="AU30" s="346"/>
      <c r="AV30" s="346"/>
      <c r="AW30" s="346"/>
      <c r="AX30" s="346"/>
      <c r="AY30" s="346"/>
      <c r="AZ30" s="346"/>
      <c r="BA30" s="346"/>
      <c r="BB30" s="346"/>
      <c r="BC30" s="346"/>
      <c r="BD30" s="347"/>
      <c r="BE30" s="1">
        <f t="shared" si="0"/>
        <v>0</v>
      </c>
      <c r="BG30" s="1" t="s">
        <v>2202</v>
      </c>
    </row>
    <row r="31" spans="1:59" s="1" customFormat="1" x14ac:dyDescent="0.3">
      <c r="A31" s="348">
        <f>IF(B31="","",COUNTA($B$8:B31))</f>
        <v>24</v>
      </c>
      <c r="B31" s="262" t="s">
        <v>406</v>
      </c>
      <c r="C31" s="263"/>
      <c r="D31" s="263"/>
      <c r="E31" s="263"/>
      <c r="F31" s="263"/>
      <c r="G31" s="263"/>
      <c r="H31" s="263"/>
      <c r="I31" s="264" t="s">
        <v>976</v>
      </c>
      <c r="J31" s="265"/>
      <c r="K31" s="265"/>
      <c r="L31" s="265"/>
      <c r="M31" s="265"/>
      <c r="N31" s="265"/>
      <c r="O31" s="265"/>
      <c r="P31" s="265"/>
      <c r="Q31" s="265"/>
      <c r="R31" s="264" t="str">
        <f>VLOOKUP(B31,'項目一覧 (2)'!A:B,2,FALSE)</f>
        <v>length</v>
      </c>
      <c r="S31" s="266"/>
      <c r="T31" s="267"/>
      <c r="U31" s="267"/>
      <c r="V31" s="267"/>
      <c r="W31" s="267"/>
      <c r="X31" s="268"/>
      <c r="Y31" s="508" t="s">
        <v>226</v>
      </c>
      <c r="Z31" s="509"/>
      <c r="AA31" s="513" t="s">
        <v>227</v>
      </c>
      <c r="AB31" s="514"/>
      <c r="AC31" s="515"/>
      <c r="AD31" s="270">
        <v>5</v>
      </c>
      <c r="AE31" s="271"/>
      <c r="AF31" s="271"/>
      <c r="AG31" s="271"/>
      <c r="AH31" s="271"/>
      <c r="AI31" s="271"/>
      <c r="AJ31" s="271"/>
      <c r="AK31" s="271"/>
      <c r="AL31" s="271"/>
      <c r="AM31" s="271"/>
      <c r="AN31" s="271"/>
      <c r="AO31" s="272"/>
      <c r="AP31" s="272"/>
      <c r="AQ31" s="272"/>
      <c r="AR31" s="272"/>
      <c r="AS31" s="273"/>
      <c r="AT31" s="346"/>
      <c r="AU31" s="346"/>
      <c r="AV31" s="346"/>
      <c r="AW31" s="346"/>
      <c r="AX31" s="346"/>
      <c r="AY31" s="346"/>
      <c r="AZ31" s="346"/>
      <c r="BA31" s="346"/>
      <c r="BB31" s="346"/>
      <c r="BC31" s="346"/>
      <c r="BD31" s="347"/>
      <c r="BE31" s="1">
        <f t="shared" si="0"/>
        <v>0</v>
      </c>
      <c r="BG31" s="1" t="s">
        <v>2202</v>
      </c>
    </row>
    <row r="32" spans="1:59" s="1" customFormat="1" x14ac:dyDescent="0.3">
      <c r="A32" s="147">
        <f>IF(B32="","",COUNTA($B$8:B32))</f>
        <v>25</v>
      </c>
      <c r="B32" s="9" t="s">
        <v>477</v>
      </c>
      <c r="C32" s="3"/>
      <c r="D32" s="3"/>
      <c r="E32" s="3"/>
      <c r="F32" s="3"/>
      <c r="G32" s="3"/>
      <c r="H32" s="3"/>
      <c r="I32" s="110" t="s">
        <v>977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kamaki_length</v>
      </c>
      <c r="S32" s="109"/>
      <c r="T32" s="6"/>
      <c r="U32" s="6"/>
      <c r="V32" s="6"/>
      <c r="W32" s="6"/>
      <c r="X32" s="7"/>
      <c r="Y32" s="459" t="s">
        <v>226</v>
      </c>
      <c r="Z32" s="460"/>
      <c r="AA32" s="461" t="s">
        <v>227</v>
      </c>
      <c r="AB32" s="462"/>
      <c r="AC32" s="463"/>
      <c r="AD32" s="112">
        <v>5</v>
      </c>
      <c r="AE32" s="113"/>
      <c r="AF32" s="113"/>
      <c r="AG32" s="113"/>
      <c r="AH32" s="113" t="s">
        <v>106</v>
      </c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41"/>
      <c r="AU32" s="141"/>
      <c r="AV32" s="141"/>
      <c r="AW32" s="141"/>
      <c r="AX32" s="141"/>
      <c r="AY32" s="141"/>
      <c r="AZ32" s="141"/>
      <c r="BA32" s="141"/>
      <c r="BB32" s="141"/>
      <c r="BC32" s="141"/>
      <c r="BD32" s="142"/>
      <c r="BE32" s="1">
        <f t="shared" si="0"/>
        <v>0</v>
      </c>
    </row>
    <row r="33" spans="1:59" s="1" customFormat="1" x14ac:dyDescent="0.3">
      <c r="A33" s="147">
        <f>IF(B33="","",COUNTA($B$8:B33))</f>
        <v>26</v>
      </c>
      <c r="B33" s="74" t="s">
        <v>478</v>
      </c>
      <c r="C33" s="109"/>
      <c r="D33" s="109"/>
      <c r="E33" s="109"/>
      <c r="F33" s="109"/>
      <c r="G33" s="109"/>
      <c r="H33" s="109"/>
      <c r="I33" s="110" t="s">
        <v>978</v>
      </c>
      <c r="J33" s="111"/>
      <c r="K33" s="111"/>
      <c r="L33" s="111"/>
      <c r="M33" s="111"/>
      <c r="N33" s="111"/>
      <c r="O33" s="111"/>
      <c r="P33" s="111"/>
      <c r="Q33" s="111"/>
      <c r="R33" s="110" t="str">
        <f>VLOOKUP(B33,'項目一覧 (2)'!A:B,2,FALSE)</f>
        <v>kamaki_rate</v>
      </c>
      <c r="S33" s="109"/>
      <c r="T33" s="6"/>
      <c r="U33" s="6"/>
      <c r="V33" s="6"/>
      <c r="W33" s="6"/>
      <c r="X33" s="7"/>
      <c r="Y33" s="459" t="s">
        <v>226</v>
      </c>
      <c r="Z33" s="460"/>
      <c r="AA33" s="461" t="s">
        <v>227</v>
      </c>
      <c r="AB33" s="462"/>
      <c r="AC33" s="463"/>
      <c r="AD33" s="112">
        <v>4</v>
      </c>
      <c r="AE33" s="113" t="s">
        <v>234</v>
      </c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9" s="1" customFormat="1" x14ac:dyDescent="0.3">
      <c r="A34" s="147">
        <f>IF(B34="","",COUNTA($B$8:B34))</f>
        <v>27</v>
      </c>
      <c r="B34" s="9" t="s">
        <v>129</v>
      </c>
      <c r="C34" s="109"/>
      <c r="D34" s="109"/>
      <c r="E34" s="109"/>
      <c r="F34" s="109"/>
      <c r="G34" s="109"/>
      <c r="H34" s="109"/>
      <c r="I34" s="110" t="s">
        <v>979</v>
      </c>
      <c r="J34" s="111"/>
      <c r="K34" s="111"/>
      <c r="L34" s="111"/>
      <c r="M34" s="111"/>
      <c r="N34" s="111"/>
      <c r="O34" s="111"/>
      <c r="P34" s="111"/>
      <c r="Q34" s="111"/>
      <c r="R34" s="110" t="str">
        <f>VLOOKUP(B34,'項目一覧 (2)'!A:B,2,FALSE)</f>
        <v>yakuhin_koeibun</v>
      </c>
      <c r="S34" s="109"/>
      <c r="T34" s="6"/>
      <c r="U34" s="6"/>
      <c r="V34" s="6"/>
      <c r="W34" s="6"/>
      <c r="X34" s="7"/>
      <c r="Y34" s="459" t="s">
        <v>226</v>
      </c>
      <c r="Z34" s="460"/>
      <c r="AA34" s="461" t="s">
        <v>227</v>
      </c>
      <c r="AB34" s="462"/>
      <c r="AC34" s="463"/>
      <c r="AD34" s="112">
        <v>5</v>
      </c>
      <c r="AE34" s="113" t="s">
        <v>233</v>
      </c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9" s="1" customFormat="1" x14ac:dyDescent="0.3">
      <c r="A35" s="348">
        <f>IF(B35="","",COUNTA($B$8:B35))</f>
        <v>28</v>
      </c>
      <c r="B35" s="262" t="s">
        <v>130</v>
      </c>
      <c r="C35" s="263"/>
      <c r="D35" s="263"/>
      <c r="E35" s="263"/>
      <c r="F35" s="263"/>
      <c r="G35" s="263"/>
      <c r="H35" s="263"/>
      <c r="I35" s="264" t="s">
        <v>980</v>
      </c>
      <c r="J35" s="265"/>
      <c r="K35" s="265"/>
      <c r="L35" s="265"/>
      <c r="M35" s="265"/>
      <c r="N35" s="265"/>
      <c r="O35" s="265"/>
      <c r="P35" s="265"/>
      <c r="Q35" s="265"/>
      <c r="R35" s="264" t="str">
        <f>VLOOKUP(B35,'項目一覧 (2)'!A:B,2,FALSE)</f>
        <v>unit_cd</v>
      </c>
      <c r="S35" s="266"/>
      <c r="T35" s="267"/>
      <c r="U35" s="267"/>
      <c r="V35" s="267"/>
      <c r="W35" s="267"/>
      <c r="X35" s="268"/>
      <c r="Y35" s="508" t="s">
        <v>118</v>
      </c>
      <c r="Z35" s="509"/>
      <c r="AA35" s="513" t="s">
        <v>102</v>
      </c>
      <c r="AB35" s="514"/>
      <c r="AC35" s="515"/>
      <c r="AD35" s="270">
        <v>2</v>
      </c>
      <c r="AE35" s="271"/>
      <c r="AF35" s="271"/>
      <c r="AG35" s="271"/>
      <c r="AH35" s="271"/>
      <c r="AI35" s="271"/>
      <c r="AJ35" s="271"/>
      <c r="AK35" s="271"/>
      <c r="AL35" s="271"/>
      <c r="AM35" s="271"/>
      <c r="AN35" s="271"/>
      <c r="AO35" s="272"/>
      <c r="AP35" s="272"/>
      <c r="AQ35" s="272"/>
      <c r="AR35" s="272"/>
      <c r="AS35" s="273"/>
      <c r="AT35" s="274"/>
      <c r="AU35" s="274"/>
      <c r="AV35" s="274"/>
      <c r="AW35" s="274"/>
      <c r="AX35" s="274"/>
      <c r="AY35" s="274"/>
      <c r="AZ35" s="274"/>
      <c r="BA35" s="274"/>
      <c r="BB35" s="274"/>
      <c r="BC35" s="274"/>
      <c r="BD35" s="275"/>
      <c r="BE35" s="1">
        <f t="shared" si="0"/>
        <v>0</v>
      </c>
      <c r="BG35" s="1" t="s">
        <v>1929</v>
      </c>
    </row>
    <row r="36" spans="1:59" s="1" customFormat="1" x14ac:dyDescent="0.3">
      <c r="A36" s="348">
        <f>IF(B36="","",COUNTA($B$8:B36))</f>
        <v>29</v>
      </c>
      <c r="B36" s="262" t="s">
        <v>131</v>
      </c>
      <c r="C36" s="263"/>
      <c r="D36" s="263"/>
      <c r="E36" s="263"/>
      <c r="F36" s="263"/>
      <c r="G36" s="263"/>
      <c r="H36" s="263"/>
      <c r="I36" s="264" t="s">
        <v>981</v>
      </c>
      <c r="J36" s="265"/>
      <c r="K36" s="265"/>
      <c r="L36" s="265"/>
      <c r="M36" s="265"/>
      <c r="N36" s="265"/>
      <c r="O36" s="265"/>
      <c r="P36" s="265"/>
      <c r="Q36" s="265"/>
      <c r="R36" s="264" t="str">
        <f>VLOOKUP(B36,'項目一覧 (2)'!A:B,2,FALSE)</f>
        <v>unit_nm</v>
      </c>
      <c r="S36" s="266"/>
      <c r="T36" s="267"/>
      <c r="U36" s="267"/>
      <c r="V36" s="267"/>
      <c r="W36" s="267"/>
      <c r="X36" s="268"/>
      <c r="Y36" s="508" t="s">
        <v>118</v>
      </c>
      <c r="Z36" s="509"/>
      <c r="AA36" s="513" t="s">
        <v>102</v>
      </c>
      <c r="AB36" s="514"/>
      <c r="AC36" s="515"/>
      <c r="AD36" s="270">
        <v>4</v>
      </c>
      <c r="AE36" s="271"/>
      <c r="AF36" s="271"/>
      <c r="AG36" s="271"/>
      <c r="AH36" s="271"/>
      <c r="AI36" s="271"/>
      <c r="AJ36" s="271"/>
      <c r="AK36" s="271"/>
      <c r="AL36" s="271"/>
      <c r="AM36" s="271"/>
      <c r="AN36" s="271"/>
      <c r="AO36" s="272"/>
      <c r="AP36" s="272"/>
      <c r="AQ36" s="272"/>
      <c r="AR36" s="272"/>
      <c r="AS36" s="273"/>
      <c r="AT36" s="274"/>
      <c r="AU36" s="274"/>
      <c r="AV36" s="274"/>
      <c r="AW36" s="274"/>
      <c r="AX36" s="274"/>
      <c r="AY36" s="274"/>
      <c r="AZ36" s="274"/>
      <c r="BA36" s="274"/>
      <c r="BB36" s="274"/>
      <c r="BC36" s="274"/>
      <c r="BD36" s="275"/>
      <c r="BE36" s="1">
        <f t="shared" si="0"/>
        <v>0</v>
      </c>
      <c r="BG36" s="1" t="s">
        <v>1923</v>
      </c>
    </row>
    <row r="37" spans="1:59" s="1" customFormat="1" x14ac:dyDescent="0.3">
      <c r="A37" s="348">
        <f>IF(B37="","",COUNTA($B$8:B37))</f>
        <v>30</v>
      </c>
      <c r="B37" s="269" t="s">
        <v>464</v>
      </c>
      <c r="C37" s="266"/>
      <c r="D37" s="266"/>
      <c r="E37" s="266"/>
      <c r="F37" s="266"/>
      <c r="G37" s="266"/>
      <c r="H37" s="266"/>
      <c r="I37" s="264" t="s">
        <v>1260</v>
      </c>
      <c r="J37" s="265"/>
      <c r="K37" s="265"/>
      <c r="L37" s="265"/>
      <c r="M37" s="265"/>
      <c r="N37" s="265"/>
      <c r="O37" s="265"/>
      <c r="P37" s="265"/>
      <c r="Q37" s="265"/>
      <c r="R37" s="264" t="str">
        <f>VLOOKUP(B37,'項目一覧 (2)'!A:B,2,FALSE)</f>
        <v>unit_juryo</v>
      </c>
      <c r="S37" s="266"/>
      <c r="T37" s="267"/>
      <c r="U37" s="267"/>
      <c r="V37" s="267"/>
      <c r="W37" s="267"/>
      <c r="X37" s="268"/>
      <c r="Y37" s="508" t="s">
        <v>226</v>
      </c>
      <c r="Z37" s="509"/>
      <c r="AA37" s="513" t="s">
        <v>227</v>
      </c>
      <c r="AB37" s="514"/>
      <c r="AC37" s="515"/>
      <c r="AD37" s="270">
        <v>5</v>
      </c>
      <c r="AE37" s="271" t="s">
        <v>103</v>
      </c>
      <c r="AF37" s="271"/>
      <c r="AG37" s="271"/>
      <c r="AH37" s="271"/>
      <c r="AI37" s="271"/>
      <c r="AJ37" s="271"/>
      <c r="AK37" s="271"/>
      <c r="AL37" s="271"/>
      <c r="AM37" s="271"/>
      <c r="AN37" s="271"/>
      <c r="AO37" s="272"/>
      <c r="AP37" s="272"/>
      <c r="AQ37" s="272"/>
      <c r="AR37" s="272"/>
      <c r="AS37" s="273"/>
      <c r="AT37" s="274"/>
      <c r="AU37" s="274"/>
      <c r="AV37" s="274"/>
      <c r="AW37" s="274"/>
      <c r="AX37" s="274"/>
      <c r="AY37" s="274"/>
      <c r="AZ37" s="274"/>
      <c r="BA37" s="274"/>
      <c r="BB37" s="274"/>
      <c r="BC37" s="274"/>
      <c r="BD37" s="275"/>
      <c r="BE37" s="1">
        <f t="shared" si="0"/>
        <v>0</v>
      </c>
      <c r="BG37" s="1" t="s">
        <v>1923</v>
      </c>
    </row>
    <row r="38" spans="1:59" s="1" customFormat="1" x14ac:dyDescent="0.3">
      <c r="A38" s="147">
        <f>IF(B38="","",COUNTA($B$8:B38))</f>
        <v>31</v>
      </c>
      <c r="B38" s="9" t="s">
        <v>473</v>
      </c>
      <c r="C38" s="109"/>
      <c r="D38" s="109"/>
      <c r="E38" s="109"/>
      <c r="F38" s="109"/>
      <c r="G38" s="109"/>
      <c r="H38" s="109"/>
      <c r="I38" s="110" t="s">
        <v>983</v>
      </c>
      <c r="J38" s="111"/>
      <c r="K38" s="111"/>
      <c r="L38" s="111"/>
      <c r="M38" s="111"/>
      <c r="N38" s="111"/>
      <c r="O38" s="111"/>
      <c r="P38" s="111"/>
      <c r="Q38" s="111"/>
      <c r="R38" s="110" t="str">
        <f>VLOOKUP(B38,'項目一覧 (2)'!A:B,2,FALSE)</f>
        <v>case_irisu</v>
      </c>
      <c r="S38" s="109"/>
      <c r="T38" s="6"/>
      <c r="U38" s="6"/>
      <c r="V38" s="6"/>
      <c r="W38" s="6"/>
      <c r="X38" s="7"/>
      <c r="Y38" s="459" t="s">
        <v>226</v>
      </c>
      <c r="Z38" s="460"/>
      <c r="AA38" s="461" t="s">
        <v>227</v>
      </c>
      <c r="AB38" s="462"/>
      <c r="AC38" s="463"/>
      <c r="AD38" s="217">
        <v>5</v>
      </c>
      <c r="AE38" s="113"/>
      <c r="AF38" s="113"/>
      <c r="AG38" s="113"/>
      <c r="AH38" s="113" t="s">
        <v>106</v>
      </c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  <c r="BF38" s="1" t="s">
        <v>2326</v>
      </c>
    </row>
    <row r="39" spans="1:59" s="1" customFormat="1" x14ac:dyDescent="0.3">
      <c r="A39" s="147">
        <f>IF(B39="","",COUNTA($B$8:B39))</f>
        <v>32</v>
      </c>
      <c r="B39" s="9" t="s">
        <v>425</v>
      </c>
      <c r="C39" s="109"/>
      <c r="D39" s="109"/>
      <c r="E39" s="109"/>
      <c r="F39" s="109"/>
      <c r="G39" s="109"/>
      <c r="H39" s="109"/>
      <c r="I39" s="110" t="s">
        <v>984</v>
      </c>
      <c r="J39" s="111"/>
      <c r="K39" s="111"/>
      <c r="L39" s="111"/>
      <c r="M39" s="111"/>
      <c r="N39" s="111"/>
      <c r="O39" s="111"/>
      <c r="P39" s="111"/>
      <c r="Q39" s="111"/>
      <c r="R39" s="110" t="str">
        <f>VLOOKUP(B39,'項目一覧 (2)'!A:B,2,FALSE)</f>
        <v>pakku_irisu</v>
      </c>
      <c r="S39" s="109"/>
      <c r="T39" s="6"/>
      <c r="U39" s="6"/>
      <c r="V39" s="6"/>
      <c r="W39" s="6"/>
      <c r="X39" s="7"/>
      <c r="Y39" s="459" t="s">
        <v>226</v>
      </c>
      <c r="Z39" s="460"/>
      <c r="AA39" s="461" t="s">
        <v>227</v>
      </c>
      <c r="AB39" s="462"/>
      <c r="AC39" s="463"/>
      <c r="AD39" s="112">
        <v>5</v>
      </c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9" s="1" customFormat="1" x14ac:dyDescent="0.3">
      <c r="A40" s="147">
        <f>IF(B40="","",COUNTA($B$8:B40))</f>
        <v>33</v>
      </c>
      <c r="B40" s="9" t="s">
        <v>749</v>
      </c>
      <c r="C40" s="109"/>
      <c r="D40" s="109"/>
      <c r="E40" s="109"/>
      <c r="F40" s="109"/>
      <c r="G40" s="109"/>
      <c r="H40" s="109"/>
      <c r="I40" s="110" t="s">
        <v>985</v>
      </c>
      <c r="J40" s="111"/>
      <c r="K40" s="111"/>
      <c r="L40" s="111"/>
      <c r="M40" s="111"/>
      <c r="N40" s="111"/>
      <c r="O40" s="111"/>
      <c r="P40" s="111"/>
      <c r="Q40" s="111"/>
      <c r="R40" s="110" t="str">
        <f>VLOOKUP(B40,'項目一覧 (2)'!A:B,2,FALSE)</f>
        <v>laminated_su</v>
      </c>
      <c r="S40" s="109"/>
      <c r="T40" s="6"/>
      <c r="U40" s="6"/>
      <c r="V40" s="6"/>
      <c r="W40" s="6"/>
      <c r="X40" s="7"/>
      <c r="Y40" s="459" t="s">
        <v>226</v>
      </c>
      <c r="Z40" s="460"/>
      <c r="AA40" s="461" t="s">
        <v>227</v>
      </c>
      <c r="AB40" s="462"/>
      <c r="AC40" s="463"/>
      <c r="AD40" s="112">
        <v>5</v>
      </c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9" s="1" customFormat="1" x14ac:dyDescent="0.3">
      <c r="A41" s="147">
        <f>IF(B41="","",COUNTA($B$8:B41))</f>
        <v>34</v>
      </c>
      <c r="B41" s="9" t="s">
        <v>394</v>
      </c>
      <c r="C41" s="109"/>
      <c r="D41" s="109"/>
      <c r="E41" s="109"/>
      <c r="F41" s="109"/>
      <c r="G41" s="109"/>
      <c r="H41" s="109"/>
      <c r="I41" s="110" t="s">
        <v>986</v>
      </c>
      <c r="J41" s="111"/>
      <c r="K41" s="111"/>
      <c r="L41" s="111"/>
      <c r="M41" s="111"/>
      <c r="N41" s="111"/>
      <c r="O41" s="111"/>
      <c r="P41" s="111"/>
      <c r="Q41" s="111"/>
      <c r="R41" s="110" t="str">
        <f>VLOOKUP(B41,'項目一覧 (2)'!A:B,2,FALSE)</f>
        <v>bale_su</v>
      </c>
      <c r="S41" s="109"/>
      <c r="T41" s="6"/>
      <c r="U41" s="6"/>
      <c r="V41" s="6"/>
      <c r="W41" s="6"/>
      <c r="X41" s="7"/>
      <c r="Y41" s="459" t="s">
        <v>226</v>
      </c>
      <c r="Z41" s="460"/>
      <c r="AA41" s="461" t="s">
        <v>227</v>
      </c>
      <c r="AB41" s="462"/>
      <c r="AC41" s="463"/>
      <c r="AD41" s="112">
        <v>5</v>
      </c>
      <c r="AE41" s="113" t="s">
        <v>398</v>
      </c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 t="s">
        <v>399</v>
      </c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9" s="1" customFormat="1" x14ac:dyDescent="0.3">
      <c r="A42" s="147">
        <f>IF(B42="","",COUNTA($B$8:B42))</f>
        <v>35</v>
      </c>
      <c r="B42" s="9" t="s">
        <v>397</v>
      </c>
      <c r="C42" s="109"/>
      <c r="D42" s="109"/>
      <c r="E42" s="109"/>
      <c r="F42" s="109"/>
      <c r="G42" s="109"/>
      <c r="H42" s="109"/>
      <c r="I42" s="110" t="s">
        <v>987</v>
      </c>
      <c r="J42" s="111"/>
      <c r="K42" s="111"/>
      <c r="L42" s="111"/>
      <c r="M42" s="111"/>
      <c r="N42" s="111"/>
      <c r="O42" s="111"/>
      <c r="P42" s="111"/>
      <c r="Q42" s="111"/>
      <c r="R42" s="110" t="str">
        <f>VLOOKUP(B42,'項目一覧 (2)'!A:B,2,FALSE)</f>
        <v>fukuro_su</v>
      </c>
      <c r="S42" s="109"/>
      <c r="T42" s="6"/>
      <c r="U42" s="6"/>
      <c r="V42" s="6"/>
      <c r="W42" s="6"/>
      <c r="X42" s="7"/>
      <c r="Y42" s="459" t="s">
        <v>226</v>
      </c>
      <c r="Z42" s="460"/>
      <c r="AA42" s="461" t="s">
        <v>227</v>
      </c>
      <c r="AB42" s="462"/>
      <c r="AC42" s="463"/>
      <c r="AD42" s="112">
        <v>5</v>
      </c>
      <c r="AE42" s="113" t="s">
        <v>398</v>
      </c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 t="s">
        <v>399</v>
      </c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9" s="1" customFormat="1" x14ac:dyDescent="0.3">
      <c r="A43" s="147">
        <f>IF(B43="","",COUNTA($B$8:B43))</f>
        <v>36</v>
      </c>
      <c r="B43" s="9" t="s">
        <v>395</v>
      </c>
      <c r="C43" s="109"/>
      <c r="D43" s="109"/>
      <c r="E43" s="109"/>
      <c r="F43" s="109"/>
      <c r="G43" s="109"/>
      <c r="H43" s="109"/>
      <c r="I43" s="110" t="s">
        <v>988</v>
      </c>
      <c r="J43" s="111"/>
      <c r="K43" s="111"/>
      <c r="L43" s="111"/>
      <c r="M43" s="111"/>
      <c r="N43" s="111"/>
      <c r="O43" s="111"/>
      <c r="P43" s="111"/>
      <c r="Q43" s="111"/>
      <c r="R43" s="110" t="str">
        <f>VLOOKUP(B43,'項目一覧 (2)'!A:B,2,FALSE)</f>
        <v>juryo</v>
      </c>
      <c r="S43" s="109"/>
      <c r="T43" s="6"/>
      <c r="U43" s="6"/>
      <c r="V43" s="6"/>
      <c r="W43" s="6"/>
      <c r="X43" s="7"/>
      <c r="Y43" s="459" t="s">
        <v>226</v>
      </c>
      <c r="Z43" s="460"/>
      <c r="AA43" s="461" t="s">
        <v>227</v>
      </c>
      <c r="AB43" s="462"/>
      <c r="AC43" s="463"/>
      <c r="AD43" s="112">
        <v>5</v>
      </c>
      <c r="AE43" s="113" t="s">
        <v>398</v>
      </c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 t="s">
        <v>399</v>
      </c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9" s="1" customFormat="1" x14ac:dyDescent="0.3">
      <c r="A44" s="147">
        <f>IF(B44="","",COUNTA($B$8:B44))</f>
        <v>37</v>
      </c>
      <c r="B44" s="9" t="s">
        <v>396</v>
      </c>
      <c r="C44" s="109"/>
      <c r="D44" s="109"/>
      <c r="E44" s="109"/>
      <c r="F44" s="109"/>
      <c r="G44" s="109"/>
      <c r="H44" s="109"/>
      <c r="I44" s="110" t="s">
        <v>989</v>
      </c>
      <c r="J44" s="111"/>
      <c r="K44" s="111"/>
      <c r="L44" s="111"/>
      <c r="M44" s="111"/>
      <c r="N44" s="111"/>
      <c r="O44" s="111"/>
      <c r="P44" s="111"/>
      <c r="Q44" s="111"/>
      <c r="R44" s="110" t="str">
        <f>VLOOKUP(B44,'項目一覧 (2)'!A:B,2,FALSE)</f>
        <v>hiritsu</v>
      </c>
      <c r="S44" s="109"/>
      <c r="T44" s="6"/>
      <c r="U44" s="6"/>
      <c r="V44" s="6"/>
      <c r="W44" s="6"/>
      <c r="X44" s="7"/>
      <c r="Y44" s="459" t="s">
        <v>226</v>
      </c>
      <c r="Z44" s="460"/>
      <c r="AA44" s="461" t="s">
        <v>227</v>
      </c>
      <c r="AB44" s="462"/>
      <c r="AC44" s="463"/>
      <c r="AD44" s="112">
        <v>5</v>
      </c>
      <c r="AE44" s="113" t="s">
        <v>398</v>
      </c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 t="s">
        <v>399</v>
      </c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9" s="1" customFormat="1" x14ac:dyDescent="0.3">
      <c r="A45" s="147">
        <f>IF(B45="","",COUNTA($B$8:B45))</f>
        <v>38</v>
      </c>
      <c r="B45" s="9" t="s">
        <v>409</v>
      </c>
      <c r="C45" s="109"/>
      <c r="D45" s="109"/>
      <c r="E45" s="109"/>
      <c r="F45" s="109"/>
      <c r="G45" s="109"/>
      <c r="H45" s="109"/>
      <c r="I45" s="110" t="s">
        <v>990</v>
      </c>
      <c r="J45" s="111"/>
      <c r="K45" s="111"/>
      <c r="L45" s="111"/>
      <c r="M45" s="111"/>
      <c r="N45" s="111"/>
      <c r="O45" s="111"/>
      <c r="P45" s="111"/>
      <c r="Q45" s="111"/>
      <c r="R45" s="110" t="str">
        <f>VLOOKUP(B45,'項目一覧 (2)'!A:B,2,FALSE)</f>
        <v>ganshin_ryo</v>
      </c>
      <c r="S45" s="109"/>
      <c r="T45" s="6"/>
      <c r="U45" s="6"/>
      <c r="V45" s="6"/>
      <c r="W45" s="6"/>
      <c r="X45" s="7"/>
      <c r="Y45" s="459" t="s">
        <v>226</v>
      </c>
      <c r="Z45" s="460"/>
      <c r="AA45" s="461" t="s">
        <v>227</v>
      </c>
      <c r="AB45" s="462"/>
      <c r="AC45" s="463"/>
      <c r="AD45" s="112">
        <v>5</v>
      </c>
      <c r="AE45" s="113" t="s">
        <v>103</v>
      </c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 t="s">
        <v>415</v>
      </c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si="0"/>
        <v>0</v>
      </c>
    </row>
    <row r="46" spans="1:59" s="1" customFormat="1" x14ac:dyDescent="0.3">
      <c r="A46" s="147">
        <f>IF(B46="","",COUNTA($B$8:B46))</f>
        <v>39</v>
      </c>
      <c r="B46" s="9" t="s">
        <v>411</v>
      </c>
      <c r="C46" s="109"/>
      <c r="D46" s="109"/>
      <c r="E46" s="109"/>
      <c r="F46" s="109"/>
      <c r="G46" s="109"/>
      <c r="H46" s="109"/>
      <c r="I46" s="110" t="s">
        <v>991</v>
      </c>
      <c r="J46" s="111"/>
      <c r="K46" s="111"/>
      <c r="L46" s="111"/>
      <c r="M46" s="111"/>
      <c r="N46" s="111"/>
      <c r="O46" s="111"/>
      <c r="P46" s="111"/>
      <c r="Q46" s="111"/>
      <c r="R46" s="110" t="str">
        <f>VLOOKUP(B46,'項目一覧 (2)'!A:B,2,FALSE)</f>
        <v>ganshin_nodo</v>
      </c>
      <c r="S46" s="109"/>
      <c r="T46" s="6"/>
      <c r="U46" s="6"/>
      <c r="V46" s="6"/>
      <c r="W46" s="6"/>
      <c r="X46" s="7"/>
      <c r="Y46" s="459" t="s">
        <v>226</v>
      </c>
      <c r="Z46" s="460"/>
      <c r="AA46" s="461" t="s">
        <v>227</v>
      </c>
      <c r="AB46" s="462"/>
      <c r="AC46" s="463"/>
      <c r="AD46" s="112">
        <v>5</v>
      </c>
      <c r="AE46" s="113" t="s">
        <v>103</v>
      </c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 t="s">
        <v>415</v>
      </c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0"/>
        <v>0</v>
      </c>
    </row>
    <row r="47" spans="1:59" s="1" customFormat="1" x14ac:dyDescent="0.3">
      <c r="A47" s="147">
        <f>IF(B47="","",COUNTA($B$8:B47))</f>
        <v>40</v>
      </c>
      <c r="B47" s="9" t="s">
        <v>410</v>
      </c>
      <c r="C47" s="109"/>
      <c r="D47" s="109"/>
      <c r="E47" s="109"/>
      <c r="F47" s="109"/>
      <c r="G47" s="109"/>
      <c r="H47" s="109"/>
      <c r="I47" s="110" t="s">
        <v>992</v>
      </c>
      <c r="J47" s="111"/>
      <c r="K47" s="111"/>
      <c r="L47" s="111"/>
      <c r="M47" s="111"/>
      <c r="N47" s="111"/>
      <c r="O47" s="111"/>
      <c r="P47" s="111"/>
      <c r="Q47" s="111"/>
      <c r="R47" s="110" t="str">
        <f>VLOOKUP(B47,'項目一覧 (2)'!A:B,2,FALSE)</f>
        <v>coating_amount</v>
      </c>
      <c r="S47" s="109"/>
      <c r="T47" s="6"/>
      <c r="U47" s="6"/>
      <c r="V47" s="6"/>
      <c r="W47" s="6"/>
      <c r="X47" s="7"/>
      <c r="Y47" s="459" t="s">
        <v>226</v>
      </c>
      <c r="Z47" s="460"/>
      <c r="AA47" s="461" t="s">
        <v>227</v>
      </c>
      <c r="AB47" s="462"/>
      <c r="AC47" s="463"/>
      <c r="AD47" s="112">
        <v>5</v>
      </c>
      <c r="AE47" s="113" t="s">
        <v>103</v>
      </c>
      <c r="AF47" s="113"/>
      <c r="AG47" s="113"/>
      <c r="AH47" s="113"/>
      <c r="AI47" s="113"/>
      <c r="AJ47" s="113"/>
      <c r="AK47" s="113"/>
      <c r="AL47" s="113"/>
      <c r="AM47" s="113"/>
      <c r="AN47" s="113"/>
      <c r="AO47" s="137"/>
      <c r="AP47" s="137"/>
      <c r="AQ47" s="137"/>
      <c r="AR47" s="137"/>
      <c r="AS47" s="80" t="s">
        <v>415</v>
      </c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138"/>
      <c r="BE47" s="1">
        <f t="shared" si="0"/>
        <v>0</v>
      </c>
    </row>
    <row r="48" spans="1:59" s="1" customFormat="1" x14ac:dyDescent="0.3">
      <c r="A48" s="147">
        <f>IF(B48="","",COUNTA($B$8:B48))</f>
        <v>41</v>
      </c>
      <c r="B48" s="9" t="s">
        <v>412</v>
      </c>
      <c r="C48" s="109"/>
      <c r="D48" s="109"/>
      <c r="E48" s="109"/>
      <c r="F48" s="109"/>
      <c r="G48" s="109"/>
      <c r="H48" s="109"/>
      <c r="I48" s="110" t="s">
        <v>993</v>
      </c>
      <c r="J48" s="111"/>
      <c r="K48" s="111"/>
      <c r="L48" s="111"/>
      <c r="M48" s="111"/>
      <c r="N48" s="111"/>
      <c r="O48" s="111"/>
      <c r="P48" s="111"/>
      <c r="Q48" s="111"/>
      <c r="R48" s="110" t="str">
        <f>VLOOKUP(B48,'項目一覧 (2)'!A:B,2,FALSE)</f>
        <v>coating_nodo</v>
      </c>
      <c r="S48" s="109"/>
      <c r="T48" s="6"/>
      <c r="U48" s="6"/>
      <c r="V48" s="6"/>
      <c r="W48" s="6"/>
      <c r="X48" s="7"/>
      <c r="Y48" s="459" t="s">
        <v>226</v>
      </c>
      <c r="Z48" s="460"/>
      <c r="AA48" s="461" t="s">
        <v>227</v>
      </c>
      <c r="AB48" s="462"/>
      <c r="AC48" s="463"/>
      <c r="AD48" s="112">
        <v>5</v>
      </c>
      <c r="AE48" s="113" t="s">
        <v>103</v>
      </c>
      <c r="AF48" s="113"/>
      <c r="AG48" s="113"/>
      <c r="AH48" s="113"/>
      <c r="AI48" s="113"/>
      <c r="AJ48" s="113"/>
      <c r="AK48" s="113"/>
      <c r="AL48" s="113"/>
      <c r="AM48" s="113"/>
      <c r="AN48" s="113"/>
      <c r="AO48" s="137"/>
      <c r="AP48" s="137"/>
      <c r="AQ48" s="137"/>
      <c r="AR48" s="137"/>
      <c r="AS48" s="80" t="s">
        <v>415</v>
      </c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138"/>
      <c r="BE48" s="1">
        <f t="shared" si="0"/>
        <v>0</v>
      </c>
    </row>
    <row r="49" spans="1:57" s="1" customFormat="1" x14ac:dyDescent="0.3">
      <c r="A49" s="147">
        <f>IF(B49="","",COUNTA($B$8:B49))</f>
        <v>42</v>
      </c>
      <c r="B49" s="9" t="s">
        <v>414</v>
      </c>
      <c r="C49" s="109"/>
      <c r="D49" s="109"/>
      <c r="E49" s="109"/>
      <c r="F49" s="109"/>
      <c r="G49" s="109"/>
      <c r="H49" s="109"/>
      <c r="I49" s="110" t="s">
        <v>994</v>
      </c>
      <c r="J49" s="111"/>
      <c r="K49" s="111"/>
      <c r="L49" s="111"/>
      <c r="M49" s="111"/>
      <c r="N49" s="111"/>
      <c r="O49" s="111"/>
      <c r="P49" s="111"/>
      <c r="Q49" s="111"/>
      <c r="R49" s="110" t="str">
        <f>VLOOKUP(B49,'項目一覧 (2)'!A:B,2,FALSE)</f>
        <v>yakuhin_kigo</v>
      </c>
      <c r="S49" s="109"/>
      <c r="T49" s="6"/>
      <c r="U49" s="6"/>
      <c r="V49" s="6"/>
      <c r="W49" s="6"/>
      <c r="X49" s="7"/>
      <c r="Y49" s="459" t="s">
        <v>118</v>
      </c>
      <c r="Z49" s="460"/>
      <c r="AA49" s="461" t="s">
        <v>102</v>
      </c>
      <c r="AB49" s="462"/>
      <c r="AC49" s="463"/>
      <c r="AD49" s="112">
        <v>3</v>
      </c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37"/>
      <c r="AP49" s="137"/>
      <c r="AQ49" s="137"/>
      <c r="AR49" s="137"/>
      <c r="AS49" s="80" t="s">
        <v>413</v>
      </c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38"/>
      <c r="BE49" s="1">
        <f t="shared" si="0"/>
        <v>0</v>
      </c>
    </row>
    <row r="50" spans="1:57" s="1" customFormat="1" x14ac:dyDescent="0.3">
      <c r="A50" s="147">
        <f>IF(B50="","",COUNTA($B$8:B50))</f>
        <v>43</v>
      </c>
      <c r="B50" s="149" t="s">
        <v>806</v>
      </c>
      <c r="C50" s="150"/>
      <c r="D50" s="150"/>
      <c r="E50" s="150"/>
      <c r="F50" s="150"/>
      <c r="G50" s="150"/>
      <c r="H50" s="150"/>
      <c r="I50" s="179" t="s">
        <v>995</v>
      </c>
      <c r="K50" s="180"/>
      <c r="L50" s="180"/>
      <c r="M50" s="180"/>
      <c r="N50" s="180"/>
      <c r="O50" s="180"/>
      <c r="P50" s="180"/>
      <c r="Q50" s="180"/>
      <c r="R50" s="110" t="str">
        <f>VLOOKUP(B50,'項目一覧 (2)'!A:B,2,FALSE)</f>
        <v>kokeibun</v>
      </c>
      <c r="S50" s="111"/>
      <c r="T50" s="109"/>
      <c r="U50" s="6"/>
      <c r="V50" s="6"/>
      <c r="W50" s="6"/>
      <c r="X50" s="7"/>
      <c r="Y50" s="459" t="s">
        <v>226</v>
      </c>
      <c r="Z50" s="460"/>
      <c r="AA50" s="461" t="s">
        <v>227</v>
      </c>
      <c r="AB50" s="462"/>
      <c r="AC50" s="463"/>
      <c r="AD50" s="112">
        <v>5</v>
      </c>
      <c r="AE50" s="113" t="s">
        <v>103</v>
      </c>
      <c r="AF50" s="113"/>
      <c r="AG50" s="113"/>
      <c r="AH50" s="113"/>
      <c r="AI50" s="113"/>
      <c r="AJ50" s="113"/>
      <c r="AK50" s="113"/>
      <c r="AL50" s="113"/>
      <c r="AM50" s="113"/>
      <c r="AN50" s="113"/>
      <c r="AO50" s="137"/>
      <c r="AP50" s="137"/>
      <c r="AQ50" s="137"/>
      <c r="AR50" s="137"/>
      <c r="AS50" s="80" t="s">
        <v>413</v>
      </c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38"/>
      <c r="BE50" s="1">
        <f t="shared" si="0"/>
        <v>0</v>
      </c>
    </row>
    <row r="51" spans="1:57" s="1" customFormat="1" x14ac:dyDescent="0.3">
      <c r="A51" s="147">
        <f>IF(B51="","",COUNTA($B$8:B51))</f>
        <v>44</v>
      </c>
      <c r="B51" s="215" t="s">
        <v>807</v>
      </c>
      <c r="C51" s="216"/>
      <c r="D51" s="216"/>
      <c r="E51" s="216"/>
      <c r="F51" s="216"/>
      <c r="G51" s="216"/>
      <c r="H51" s="216"/>
      <c r="I51" s="151" t="s">
        <v>1785</v>
      </c>
      <c r="J51" s="153"/>
      <c r="K51" s="152"/>
      <c r="L51" s="152"/>
      <c r="M51" s="152"/>
      <c r="N51" s="152"/>
      <c r="O51" s="152"/>
      <c r="P51" s="152"/>
      <c r="Q51" s="173"/>
      <c r="R51" s="110" t="str">
        <f>VLOOKUP(B51,'項目一覧 (2)'!A:B,2,FALSE)</f>
        <v>kokei_haigo_hi</v>
      </c>
      <c r="S51" s="111"/>
      <c r="T51" s="109"/>
      <c r="U51" s="6"/>
      <c r="V51" s="6"/>
      <c r="W51" s="6"/>
      <c r="X51" s="7"/>
      <c r="Y51" s="459" t="s">
        <v>226</v>
      </c>
      <c r="Z51" s="460"/>
      <c r="AA51" s="461" t="s">
        <v>227</v>
      </c>
      <c r="AB51" s="462"/>
      <c r="AC51" s="463"/>
      <c r="AD51" s="112">
        <v>5</v>
      </c>
      <c r="AE51" s="113" t="s">
        <v>103</v>
      </c>
      <c r="AF51" s="113"/>
      <c r="AG51" s="113"/>
      <c r="AH51" s="113"/>
      <c r="AI51" s="113"/>
      <c r="AJ51" s="113"/>
      <c r="AK51" s="113"/>
      <c r="AL51" s="113"/>
      <c r="AM51" s="113"/>
      <c r="AN51" s="113"/>
      <c r="AO51" s="137"/>
      <c r="AP51" s="137"/>
      <c r="AQ51" s="137"/>
      <c r="AR51" s="137"/>
      <c r="AS51" s="80" t="s">
        <v>413</v>
      </c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138"/>
      <c r="BE51" s="1">
        <f t="shared" si="0"/>
        <v>0</v>
      </c>
    </row>
    <row r="52" spans="1:57" s="1" customFormat="1" x14ac:dyDescent="0.3">
      <c r="A52" s="147">
        <f>IF(B52="","",COUNTA($B$8:B52))</f>
        <v>45</v>
      </c>
      <c r="B52" s="9" t="s">
        <v>467</v>
      </c>
      <c r="C52" s="109"/>
      <c r="D52" s="109"/>
      <c r="E52" s="109"/>
      <c r="F52" s="109"/>
      <c r="G52" s="109"/>
      <c r="H52" s="109"/>
      <c r="I52" s="110" t="s">
        <v>997</v>
      </c>
      <c r="J52" s="6"/>
      <c r="K52" s="111"/>
      <c r="L52" s="111"/>
      <c r="M52" s="111"/>
      <c r="N52" s="111"/>
      <c r="O52" s="111"/>
      <c r="P52" s="111"/>
      <c r="Q52" s="111"/>
      <c r="R52" s="110" t="str">
        <f>VLOOKUP(B52,'項目一覧 (2)'!A:B,2,FALSE)</f>
        <v>gentan_color 　</v>
      </c>
      <c r="S52" s="111"/>
      <c r="T52" s="111"/>
      <c r="U52" s="6"/>
      <c r="V52" s="6"/>
      <c r="W52" s="6"/>
      <c r="X52" s="7"/>
      <c r="Y52" s="459" t="s">
        <v>105</v>
      </c>
      <c r="Z52" s="460"/>
      <c r="AA52" s="461" t="s">
        <v>102</v>
      </c>
      <c r="AB52" s="462"/>
      <c r="AC52" s="463"/>
      <c r="AD52" s="120">
        <v>2</v>
      </c>
      <c r="AE52" s="114"/>
      <c r="AF52" s="114"/>
      <c r="AG52" s="114"/>
      <c r="AH52" s="114"/>
      <c r="AI52" s="114"/>
      <c r="AJ52" s="114"/>
      <c r="AK52" s="114"/>
      <c r="AL52" s="114"/>
      <c r="AM52" s="114"/>
      <c r="AN52" s="114"/>
      <c r="AO52" s="115"/>
      <c r="AP52" s="115"/>
      <c r="AQ52" s="115"/>
      <c r="AR52" s="115"/>
      <c r="AS52" s="116" t="s">
        <v>1791</v>
      </c>
      <c r="AT52" s="140"/>
      <c r="AU52" s="118"/>
      <c r="AV52" s="118"/>
      <c r="AW52" s="118"/>
      <c r="AX52" s="118"/>
      <c r="AY52" s="118"/>
      <c r="AZ52" s="118"/>
      <c r="BA52" s="118"/>
      <c r="BB52" s="118"/>
      <c r="BC52" s="118"/>
      <c r="BD52" s="138"/>
      <c r="BE52" s="1">
        <f t="shared" si="0"/>
        <v>0</v>
      </c>
    </row>
    <row r="53" spans="1:57" s="1" customFormat="1" x14ac:dyDescent="0.3">
      <c r="A53" s="147">
        <f>IF(B53="","",COUNTA($B$8:B53))</f>
        <v>46</v>
      </c>
      <c r="B53" s="9" t="s">
        <v>468</v>
      </c>
      <c r="C53" s="109"/>
      <c r="D53" s="109"/>
      <c r="E53" s="109"/>
      <c r="F53" s="109"/>
      <c r="G53" s="109"/>
      <c r="H53" s="109"/>
      <c r="I53" s="110" t="s">
        <v>998</v>
      </c>
      <c r="J53" s="6"/>
      <c r="K53" s="111"/>
      <c r="L53" s="111"/>
      <c r="M53" s="111"/>
      <c r="N53" s="111"/>
      <c r="O53" s="111"/>
      <c r="P53" s="111"/>
      <c r="Q53" s="111"/>
      <c r="R53" s="110" t="str">
        <f>VLOOKUP(B53,'項目一覧 (2)'!A:B,2,FALSE)</f>
        <v>gentan_width</v>
      </c>
      <c r="S53" s="111"/>
      <c r="T53" s="111"/>
      <c r="U53" s="6"/>
      <c r="V53" s="6"/>
      <c r="W53" s="6"/>
      <c r="X53" s="7"/>
      <c r="Y53" s="459" t="s">
        <v>105</v>
      </c>
      <c r="Z53" s="460"/>
      <c r="AA53" s="461" t="s">
        <v>102</v>
      </c>
      <c r="AB53" s="462"/>
      <c r="AC53" s="463"/>
      <c r="AD53" s="120">
        <v>2</v>
      </c>
      <c r="AE53" s="114"/>
      <c r="AF53" s="114"/>
      <c r="AG53" s="114"/>
      <c r="AH53" s="114"/>
      <c r="AI53" s="114"/>
      <c r="AJ53" s="114"/>
      <c r="AK53" s="114"/>
      <c r="AL53" s="114"/>
      <c r="AM53" s="114"/>
      <c r="AN53" s="114"/>
      <c r="AO53" s="115"/>
      <c r="AP53" s="115"/>
      <c r="AQ53" s="115"/>
      <c r="AR53" s="115"/>
      <c r="AS53" s="116" t="s">
        <v>1791</v>
      </c>
      <c r="AT53" s="140"/>
      <c r="AU53" s="118"/>
      <c r="AV53" s="118"/>
      <c r="AW53" s="118"/>
      <c r="AX53" s="118"/>
      <c r="AY53" s="118"/>
      <c r="AZ53" s="118"/>
      <c r="BA53" s="118"/>
      <c r="BB53" s="118"/>
      <c r="BC53" s="118"/>
      <c r="BD53" s="138"/>
      <c r="BE53" s="1">
        <f t="shared" si="0"/>
        <v>0</v>
      </c>
    </row>
    <row r="54" spans="1:57" s="1" customFormat="1" x14ac:dyDescent="0.3">
      <c r="A54" s="147">
        <f>IF(B54="","",COUNTA($B$8:B54))</f>
        <v>47</v>
      </c>
      <c r="B54" s="9" t="s">
        <v>469</v>
      </c>
      <c r="C54" s="109"/>
      <c r="D54" s="109"/>
      <c r="E54" s="109"/>
      <c r="F54" s="109"/>
      <c r="G54" s="109"/>
      <c r="H54" s="109"/>
      <c r="I54" s="110" t="s">
        <v>1262</v>
      </c>
      <c r="J54" s="6"/>
      <c r="K54" s="111"/>
      <c r="L54" s="111"/>
      <c r="M54" s="111"/>
      <c r="N54" s="111"/>
      <c r="O54" s="111"/>
      <c r="P54" s="111"/>
      <c r="Q54" s="111"/>
      <c r="R54" s="110" t="str">
        <f>VLOOKUP(B54,'項目一覧 (2)'!A:B,2,FALSE)</f>
        <v xml:space="preserve">spec </v>
      </c>
      <c r="S54" s="111"/>
      <c r="T54" s="111"/>
      <c r="U54" s="6"/>
      <c r="V54" s="6"/>
      <c r="W54" s="6"/>
      <c r="X54" s="7"/>
      <c r="Y54" s="459" t="s">
        <v>105</v>
      </c>
      <c r="Z54" s="460"/>
      <c r="AA54" s="461" t="s">
        <v>102</v>
      </c>
      <c r="AB54" s="462"/>
      <c r="AC54" s="463"/>
      <c r="AD54" s="120">
        <v>2</v>
      </c>
      <c r="AE54" s="114"/>
      <c r="AF54" s="114"/>
      <c r="AG54" s="114"/>
      <c r="AH54" s="114"/>
      <c r="AI54" s="114"/>
      <c r="AJ54" s="114"/>
      <c r="AK54" s="114"/>
      <c r="AL54" s="114"/>
      <c r="AM54" s="114"/>
      <c r="AN54" s="114"/>
      <c r="AO54" s="115"/>
      <c r="AP54" s="115"/>
      <c r="AQ54" s="115"/>
      <c r="AR54" s="115"/>
      <c r="AS54" s="116" t="s">
        <v>1791</v>
      </c>
      <c r="AT54" s="140"/>
      <c r="AU54" s="118"/>
      <c r="AV54" s="118"/>
      <c r="AW54" s="118"/>
      <c r="AX54" s="118"/>
      <c r="AY54" s="118"/>
      <c r="AZ54" s="118"/>
      <c r="BA54" s="118"/>
      <c r="BB54" s="118"/>
      <c r="BC54" s="118"/>
      <c r="BD54" s="138"/>
      <c r="BE54" s="1">
        <f t="shared" si="0"/>
        <v>0</v>
      </c>
    </row>
    <row r="55" spans="1:57" s="1" customFormat="1" x14ac:dyDescent="0.3">
      <c r="A55" s="147">
        <f>IF(B55="","",COUNTA($B$8:B55))</f>
        <v>48</v>
      </c>
      <c r="B55" s="9" t="s">
        <v>470</v>
      </c>
      <c r="C55" s="109"/>
      <c r="D55" s="109"/>
      <c r="E55" s="109"/>
      <c r="F55" s="109"/>
      <c r="G55" s="109"/>
      <c r="H55" s="109"/>
      <c r="I55" s="110" t="s">
        <v>999</v>
      </c>
      <c r="J55" s="6"/>
      <c r="K55" s="111"/>
      <c r="L55" s="111"/>
      <c r="M55" s="111"/>
      <c r="N55" s="111"/>
      <c r="O55" s="111"/>
      <c r="P55" s="111"/>
      <c r="Q55" s="111"/>
      <c r="R55" s="110" t="str">
        <f>VLOOKUP(B55,'項目一覧 (2)'!A:B,2,FALSE)</f>
        <v>lip</v>
      </c>
      <c r="S55" s="111"/>
      <c r="T55" s="111"/>
      <c r="U55" s="6"/>
      <c r="V55" s="6"/>
      <c r="W55" s="6"/>
      <c r="X55" s="7"/>
      <c r="Y55" s="459" t="s">
        <v>105</v>
      </c>
      <c r="Z55" s="460"/>
      <c r="AA55" s="461" t="s">
        <v>102</v>
      </c>
      <c r="AB55" s="462"/>
      <c r="AC55" s="463"/>
      <c r="AD55" s="120">
        <v>2</v>
      </c>
      <c r="AE55" s="114"/>
      <c r="AF55" s="114"/>
      <c r="AG55" s="114"/>
      <c r="AH55" s="114"/>
      <c r="AI55" s="114"/>
      <c r="AJ55" s="114"/>
      <c r="AK55" s="114"/>
      <c r="AL55" s="114"/>
      <c r="AM55" s="114"/>
      <c r="AN55" s="114"/>
      <c r="AO55" s="115"/>
      <c r="AP55" s="115"/>
      <c r="AQ55" s="115"/>
      <c r="AR55" s="115"/>
      <c r="AS55" s="116" t="s">
        <v>1791</v>
      </c>
      <c r="AT55" s="140"/>
      <c r="AU55" s="118"/>
      <c r="AV55" s="118"/>
      <c r="AW55" s="118"/>
      <c r="AX55" s="118"/>
      <c r="AY55" s="118"/>
      <c r="AZ55" s="118"/>
      <c r="BA55" s="118"/>
      <c r="BB55" s="118"/>
      <c r="BC55" s="118"/>
      <c r="BD55" s="138"/>
      <c r="BE55" s="1">
        <f t="shared" si="0"/>
        <v>0</v>
      </c>
    </row>
    <row r="56" spans="1:57" s="1" customFormat="1" x14ac:dyDescent="0.3">
      <c r="A56" s="147">
        <f>IF(B56="","",COUNTA($B$8:B56))</f>
        <v>49</v>
      </c>
      <c r="B56" s="9" t="s">
        <v>471</v>
      </c>
      <c r="C56" s="109"/>
      <c r="D56" s="109"/>
      <c r="E56" s="109"/>
      <c r="F56" s="109"/>
      <c r="G56" s="109"/>
      <c r="H56" s="109"/>
      <c r="I56" s="110" t="s">
        <v>1000</v>
      </c>
      <c r="J56" s="6"/>
      <c r="K56" s="111"/>
      <c r="L56" s="111"/>
      <c r="M56" s="111"/>
      <c r="N56" s="111"/>
      <c r="O56" s="111"/>
      <c r="P56" s="111"/>
      <c r="Q56" s="111"/>
      <c r="R56" s="110" t="str">
        <f>VLOOKUP(B56,'項目一覧 (2)'!A:B,2,FALSE)</f>
        <v>spec_maisu</v>
      </c>
      <c r="S56" s="111"/>
      <c r="T56" s="111"/>
      <c r="U56" s="6"/>
      <c r="V56" s="6"/>
      <c r="W56" s="6"/>
      <c r="X56" s="7"/>
      <c r="Y56" s="459" t="s">
        <v>226</v>
      </c>
      <c r="Z56" s="460"/>
      <c r="AA56" s="461" t="s">
        <v>227</v>
      </c>
      <c r="AB56" s="462"/>
      <c r="AC56" s="463"/>
      <c r="AD56" s="120">
        <v>5</v>
      </c>
      <c r="AE56" s="114"/>
      <c r="AF56" s="114"/>
      <c r="AG56" s="114"/>
      <c r="AH56" s="114"/>
      <c r="AI56" s="114"/>
      <c r="AJ56" s="114"/>
      <c r="AK56" s="114"/>
      <c r="AL56" s="114"/>
      <c r="AM56" s="114"/>
      <c r="AN56" s="114"/>
      <c r="AO56" s="115"/>
      <c r="AP56" s="115"/>
      <c r="AQ56" s="115"/>
      <c r="AR56" s="115"/>
      <c r="AS56" s="116" t="s">
        <v>1791</v>
      </c>
      <c r="AT56" s="140"/>
      <c r="AU56" s="118"/>
      <c r="AV56" s="118"/>
      <c r="AW56" s="118"/>
      <c r="AX56" s="118"/>
      <c r="AY56" s="118"/>
      <c r="AZ56" s="118"/>
      <c r="BA56" s="118"/>
      <c r="BB56" s="118"/>
      <c r="BC56" s="118"/>
      <c r="BD56" s="138"/>
      <c r="BE56" s="1">
        <f t="shared" si="0"/>
        <v>0</v>
      </c>
    </row>
    <row r="57" spans="1:57" s="1" customFormat="1" x14ac:dyDescent="0.3">
      <c r="A57" s="147">
        <f>IF(B57="","",COUNTA($B$8:B57))</f>
        <v>50</v>
      </c>
      <c r="B57" s="149" t="s">
        <v>1796</v>
      </c>
      <c r="C57" s="150"/>
      <c r="D57" s="150"/>
      <c r="E57" s="150"/>
      <c r="F57" s="150"/>
      <c r="G57" s="150"/>
      <c r="H57" s="150"/>
      <c r="I57" s="151" t="s">
        <v>1800</v>
      </c>
      <c r="J57" s="153"/>
      <c r="K57" s="152"/>
      <c r="L57" s="152"/>
      <c r="M57" s="152"/>
      <c r="N57" s="152"/>
      <c r="O57" s="152"/>
      <c r="P57" s="152"/>
      <c r="Q57" s="152"/>
      <c r="R57" s="151" t="str">
        <f>VLOOKUP(B57,'項目一覧 (2)'!A:B,2,FALSE)</f>
        <v>uchifukuro_pakku_su</v>
      </c>
      <c r="S57" s="152"/>
      <c r="T57" s="152"/>
      <c r="U57" s="153"/>
      <c r="V57" s="153"/>
      <c r="W57" s="153"/>
      <c r="X57" s="154"/>
      <c r="Y57" s="506" t="s">
        <v>226</v>
      </c>
      <c r="Z57" s="507"/>
      <c r="AA57" s="510" t="s">
        <v>227</v>
      </c>
      <c r="AB57" s="511"/>
      <c r="AC57" s="512"/>
      <c r="AD57" s="218">
        <v>5</v>
      </c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20"/>
      <c r="AP57" s="220"/>
      <c r="AQ57" s="220"/>
      <c r="AR57" s="220"/>
      <c r="AS57" s="221" t="s">
        <v>1791</v>
      </c>
      <c r="AT57" s="222"/>
      <c r="AU57" s="223"/>
      <c r="AV57" s="223"/>
      <c r="AW57" s="223"/>
      <c r="AX57" s="223"/>
      <c r="AY57" s="223"/>
      <c r="AZ57" s="223"/>
      <c r="BA57" s="223"/>
      <c r="BB57" s="223"/>
      <c r="BC57" s="223"/>
      <c r="BD57" s="224"/>
      <c r="BE57" s="1">
        <f t="shared" ref="BE57:BE60" si="4">IF(I57&lt;&gt;R57,1,0)</f>
        <v>0</v>
      </c>
    </row>
    <row r="58" spans="1:57" s="1" customFormat="1" x14ac:dyDescent="0.3">
      <c r="A58" s="147">
        <f>IF(B58="","",COUNTA($B$8:B58))</f>
        <v>51</v>
      </c>
      <c r="B58" s="149" t="s">
        <v>1798</v>
      </c>
      <c r="C58" s="150"/>
      <c r="D58" s="150"/>
      <c r="E58" s="150"/>
      <c r="F58" s="150"/>
      <c r="G58" s="150"/>
      <c r="H58" s="150"/>
      <c r="I58" s="151" t="s">
        <v>1801</v>
      </c>
      <c r="J58" s="153"/>
      <c r="K58" s="152"/>
      <c r="L58" s="152"/>
      <c r="M58" s="152"/>
      <c r="N58" s="152"/>
      <c r="O58" s="152"/>
      <c r="P58" s="152"/>
      <c r="Q58" s="152"/>
      <c r="R58" s="151" t="str">
        <f>VLOOKUP(B58,'項目一覧 (2)'!A:B,2,FALSE)</f>
        <v>case_uchifukuro_su</v>
      </c>
      <c r="S58" s="152"/>
      <c r="T58" s="152"/>
      <c r="U58" s="153"/>
      <c r="V58" s="153"/>
      <c r="W58" s="153"/>
      <c r="X58" s="154"/>
      <c r="Y58" s="506" t="s">
        <v>226</v>
      </c>
      <c r="Z58" s="507"/>
      <c r="AA58" s="510" t="s">
        <v>227</v>
      </c>
      <c r="AB58" s="511"/>
      <c r="AC58" s="512"/>
      <c r="AD58" s="218">
        <v>5</v>
      </c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20"/>
      <c r="AP58" s="220"/>
      <c r="AQ58" s="220"/>
      <c r="AR58" s="220"/>
      <c r="AS58" s="221" t="s">
        <v>1791</v>
      </c>
      <c r="AT58" s="222"/>
      <c r="AU58" s="223"/>
      <c r="AV58" s="223"/>
      <c r="AW58" s="223"/>
      <c r="AX58" s="223"/>
      <c r="AY58" s="223"/>
      <c r="AZ58" s="223"/>
      <c r="BA58" s="223"/>
      <c r="BB58" s="223"/>
      <c r="BC58" s="223"/>
      <c r="BD58" s="224"/>
      <c r="BE58" s="1">
        <f t="shared" si="4"/>
        <v>0</v>
      </c>
    </row>
    <row r="59" spans="1:57" s="1" customFormat="1" x14ac:dyDescent="0.3">
      <c r="A59" s="147">
        <f>IF(B59="","",COUNTA($B$8:B59))</f>
        <v>52</v>
      </c>
      <c r="B59" s="149" t="s">
        <v>1792</v>
      </c>
      <c r="C59" s="150"/>
      <c r="D59" s="150"/>
      <c r="E59" s="150"/>
      <c r="F59" s="150"/>
      <c r="G59" s="150"/>
      <c r="H59" s="150"/>
      <c r="I59" s="151" t="s">
        <v>1794</v>
      </c>
      <c r="J59" s="153"/>
      <c r="K59" s="152"/>
      <c r="L59" s="152"/>
      <c r="M59" s="152"/>
      <c r="N59" s="152"/>
      <c r="O59" s="152"/>
      <c r="P59" s="152"/>
      <c r="Q59" s="152"/>
      <c r="R59" s="151" t="str">
        <f>VLOOKUP(B59,'項目一覧 (2)'!A:B,2,FALSE)</f>
        <v>irisu</v>
      </c>
      <c r="S59" s="152"/>
      <c r="T59" s="152"/>
      <c r="U59" s="153"/>
      <c r="V59" s="153"/>
      <c r="W59" s="153"/>
      <c r="X59" s="154"/>
      <c r="Y59" s="506" t="s">
        <v>226</v>
      </c>
      <c r="Z59" s="507"/>
      <c r="AA59" s="510" t="s">
        <v>227</v>
      </c>
      <c r="AB59" s="511"/>
      <c r="AC59" s="512"/>
      <c r="AD59" s="218">
        <v>5</v>
      </c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20"/>
      <c r="AP59" s="220"/>
      <c r="AQ59" s="220"/>
      <c r="AR59" s="220"/>
      <c r="AS59" s="221" t="s">
        <v>1791</v>
      </c>
      <c r="AT59" s="222"/>
      <c r="AU59" s="223"/>
      <c r="AV59" s="223"/>
      <c r="AW59" s="223"/>
      <c r="AX59" s="223"/>
      <c r="AY59" s="223"/>
      <c r="AZ59" s="223"/>
      <c r="BA59" s="223"/>
      <c r="BB59" s="223"/>
      <c r="BC59" s="223"/>
      <c r="BD59" s="224"/>
      <c r="BE59" s="1">
        <f t="shared" si="4"/>
        <v>0</v>
      </c>
    </row>
    <row r="60" spans="1:57" s="1" customFormat="1" x14ac:dyDescent="0.3">
      <c r="A60" s="147">
        <f>IF(B60="","",COUNTA($B$8:B60))</f>
        <v>53</v>
      </c>
      <c r="B60" s="149" t="s">
        <v>1793</v>
      </c>
      <c r="C60" s="150"/>
      <c r="D60" s="150"/>
      <c r="E60" s="150"/>
      <c r="F60" s="150"/>
      <c r="G60" s="150"/>
      <c r="H60" s="150"/>
      <c r="I60" s="151" t="s">
        <v>1795</v>
      </c>
      <c r="J60" s="153"/>
      <c r="K60" s="152"/>
      <c r="L60" s="152"/>
      <c r="M60" s="152"/>
      <c r="N60" s="152"/>
      <c r="O60" s="152"/>
      <c r="P60" s="152"/>
      <c r="Q60" s="152"/>
      <c r="R60" s="151" t="str">
        <f>VLOOKUP(B60,'項目一覧 (2)'!A:B,2,FALSE)</f>
        <v>pallet_sekisai_su</v>
      </c>
      <c r="S60" s="152"/>
      <c r="T60" s="152"/>
      <c r="U60" s="153"/>
      <c r="V60" s="153"/>
      <c r="W60" s="153"/>
      <c r="X60" s="154"/>
      <c r="Y60" s="506" t="s">
        <v>226</v>
      </c>
      <c r="Z60" s="507"/>
      <c r="AA60" s="510" t="s">
        <v>227</v>
      </c>
      <c r="AB60" s="511"/>
      <c r="AC60" s="512"/>
      <c r="AD60" s="218">
        <v>5</v>
      </c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20"/>
      <c r="AP60" s="220"/>
      <c r="AQ60" s="220"/>
      <c r="AR60" s="220"/>
      <c r="AS60" s="221" t="s">
        <v>1791</v>
      </c>
      <c r="AT60" s="222"/>
      <c r="AU60" s="223"/>
      <c r="AV60" s="223"/>
      <c r="AW60" s="223"/>
      <c r="AX60" s="223"/>
      <c r="AY60" s="223"/>
      <c r="AZ60" s="223"/>
      <c r="BA60" s="223"/>
      <c r="BB60" s="223"/>
      <c r="BC60" s="223"/>
      <c r="BD60" s="224"/>
      <c r="BE60" s="1">
        <f t="shared" si="4"/>
        <v>0</v>
      </c>
    </row>
    <row r="61" spans="1:57" s="1" customFormat="1" x14ac:dyDescent="0.3">
      <c r="A61" s="147">
        <f>IF(B61="","",COUNTA($B$8:B61))</f>
        <v>54</v>
      </c>
      <c r="B61" s="9" t="s">
        <v>441</v>
      </c>
      <c r="C61" s="109"/>
      <c r="D61" s="109"/>
      <c r="E61" s="109"/>
      <c r="F61" s="109"/>
      <c r="G61" s="109"/>
      <c r="H61" s="109"/>
      <c r="I61" s="110" t="s">
        <v>1001</v>
      </c>
      <c r="J61" s="6"/>
      <c r="K61" s="111"/>
      <c r="L61" s="111"/>
      <c r="M61" s="111"/>
      <c r="N61" s="111"/>
      <c r="O61" s="111"/>
      <c r="P61" s="111"/>
      <c r="Q61" s="111"/>
      <c r="R61" s="110" t="str">
        <f>VLOOKUP(B61,'項目一覧 (2)'!A:B,2,FALSE)</f>
        <v>fsc_kbn</v>
      </c>
      <c r="S61" s="111"/>
      <c r="T61" s="109"/>
      <c r="U61" s="6"/>
      <c r="V61" s="6"/>
      <c r="W61" s="6"/>
      <c r="X61" s="7"/>
      <c r="Y61" s="459" t="s">
        <v>118</v>
      </c>
      <c r="Z61" s="460"/>
      <c r="AA61" s="461" t="s">
        <v>102</v>
      </c>
      <c r="AB61" s="462"/>
      <c r="AC61" s="463"/>
      <c r="AD61" s="120">
        <v>1</v>
      </c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37"/>
      <c r="AP61" s="137"/>
      <c r="AQ61" s="137"/>
      <c r="AR61" s="137"/>
      <c r="AS61" s="80"/>
      <c r="AT61" s="118"/>
      <c r="AU61" s="118"/>
      <c r="AV61" s="118"/>
      <c r="AW61" s="118"/>
      <c r="AX61" s="118"/>
      <c r="AY61" s="118"/>
      <c r="AZ61" s="118"/>
      <c r="BA61" s="118"/>
      <c r="BB61" s="118"/>
      <c r="BC61" s="118"/>
      <c r="BD61" s="138"/>
      <c r="BE61" s="1">
        <f t="shared" si="0"/>
        <v>0</v>
      </c>
    </row>
    <row r="62" spans="1:57" s="1" customFormat="1" x14ac:dyDescent="0.3">
      <c r="A62" s="147">
        <f>IF(B62="","",COUNTA($B$8:B62))</f>
        <v>55</v>
      </c>
      <c r="B62" s="9" t="s">
        <v>123</v>
      </c>
      <c r="C62" s="109"/>
      <c r="D62" s="109"/>
      <c r="E62" s="109"/>
      <c r="F62" s="109"/>
      <c r="G62" s="109"/>
      <c r="H62" s="109"/>
      <c r="I62" s="110" t="s">
        <v>957</v>
      </c>
      <c r="J62" s="6"/>
      <c r="K62" s="111"/>
      <c r="L62" s="111"/>
      <c r="M62" s="111"/>
      <c r="N62" s="111"/>
      <c r="O62" s="111"/>
      <c r="P62" s="111"/>
      <c r="Q62" s="111"/>
      <c r="R62" s="110" t="str">
        <f>VLOOKUP(B62,'項目一覧 (2)'!A:B,2,FALSE)</f>
        <v>kotei_cd</v>
      </c>
      <c r="S62" s="111"/>
      <c r="T62" s="109"/>
      <c r="U62" s="6"/>
      <c r="V62" s="6"/>
      <c r="W62" s="6"/>
      <c r="X62" s="7"/>
      <c r="Y62" s="459" t="s">
        <v>105</v>
      </c>
      <c r="Z62" s="460"/>
      <c r="AA62" s="461" t="s">
        <v>102</v>
      </c>
      <c r="AB62" s="462"/>
      <c r="AC62" s="463"/>
      <c r="AD62" s="120">
        <v>4</v>
      </c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37"/>
      <c r="AP62" s="137"/>
      <c r="AQ62" s="137"/>
      <c r="AR62" s="137"/>
      <c r="AS62" s="116"/>
      <c r="AT62" s="6"/>
      <c r="AU62" s="117"/>
      <c r="AV62" s="117"/>
      <c r="AW62" s="117"/>
      <c r="AX62" s="117"/>
      <c r="AY62" s="117"/>
      <c r="AZ62" s="117"/>
      <c r="BA62" s="117"/>
      <c r="BB62" s="117"/>
      <c r="BC62" s="117"/>
      <c r="BD62" s="135"/>
      <c r="BE62" s="1">
        <f t="shared" si="0"/>
        <v>0</v>
      </c>
    </row>
    <row r="63" spans="1:57" s="1" customFormat="1" x14ac:dyDescent="0.3">
      <c r="A63" s="147">
        <f>IF(B63="","",COUNTA($B$8:B63))</f>
        <v>56</v>
      </c>
      <c r="B63" s="9" t="s">
        <v>143</v>
      </c>
      <c r="C63" s="109"/>
      <c r="D63" s="109"/>
      <c r="E63" s="109"/>
      <c r="F63" s="109"/>
      <c r="G63" s="109"/>
      <c r="H63" s="109"/>
      <c r="I63" s="151" t="s">
        <v>1784</v>
      </c>
      <c r="J63" s="153"/>
      <c r="K63" s="152"/>
      <c r="L63" s="152"/>
      <c r="M63" s="152"/>
      <c r="N63" s="152"/>
      <c r="O63" s="152"/>
      <c r="P63" s="152"/>
      <c r="Q63" s="152"/>
      <c r="R63" s="110" t="str">
        <f>VLOOKUP(B63,'項目一覧 (2)'!A:B,2,FALSE)</f>
        <v>tax_calc_kbn</v>
      </c>
      <c r="S63" s="111"/>
      <c r="T63" s="109"/>
      <c r="U63" s="6"/>
      <c r="V63" s="6"/>
      <c r="W63" s="6"/>
      <c r="X63" s="7"/>
      <c r="Y63" s="459" t="s">
        <v>118</v>
      </c>
      <c r="Z63" s="460"/>
      <c r="AA63" s="461" t="s">
        <v>102</v>
      </c>
      <c r="AB63" s="462"/>
      <c r="AC63" s="463"/>
      <c r="AD63" s="120">
        <v>1</v>
      </c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37"/>
      <c r="AP63" s="137"/>
      <c r="AQ63" s="137"/>
      <c r="AR63" s="137"/>
      <c r="AS63" s="116"/>
      <c r="AT63" s="6"/>
      <c r="AU63" s="117"/>
      <c r="AV63" s="117"/>
      <c r="AW63" s="117"/>
      <c r="AX63" s="117"/>
      <c r="AY63" s="117"/>
      <c r="AZ63" s="117"/>
      <c r="BA63" s="117"/>
      <c r="BB63" s="117"/>
      <c r="BC63" s="117"/>
      <c r="BD63" s="135"/>
      <c r="BE63" s="1">
        <f t="shared" si="0"/>
        <v>0</v>
      </c>
    </row>
    <row r="64" spans="1:57" s="1" customFormat="1" x14ac:dyDescent="0.3">
      <c r="A64" s="147">
        <f>IF(B64="","",COUNTA($B$8:B64))</f>
        <v>57</v>
      </c>
      <c r="B64" s="9" t="s">
        <v>144</v>
      </c>
      <c r="C64" s="109"/>
      <c r="D64" s="109"/>
      <c r="E64" s="109"/>
      <c r="F64" s="109"/>
      <c r="G64" s="109"/>
      <c r="H64" s="109"/>
      <c r="I64" s="110" t="s">
        <v>1003</v>
      </c>
      <c r="J64" s="6"/>
      <c r="K64" s="111"/>
      <c r="L64" s="111"/>
      <c r="M64" s="111"/>
      <c r="N64" s="111"/>
      <c r="O64" s="111"/>
      <c r="P64" s="111"/>
      <c r="Q64" s="111"/>
      <c r="R64" s="110" t="str">
        <f>VLOOKUP(B64,'項目一覧 (2)'!A:B,2,FALSE)</f>
        <v>tax_rate_kbn</v>
      </c>
      <c r="S64" s="111"/>
      <c r="T64" s="109"/>
      <c r="U64" s="6"/>
      <c r="V64" s="6"/>
      <c r="W64" s="6"/>
      <c r="X64" s="7"/>
      <c r="Y64" s="459" t="s">
        <v>118</v>
      </c>
      <c r="Z64" s="460"/>
      <c r="AA64" s="461" t="s">
        <v>102</v>
      </c>
      <c r="AB64" s="462"/>
      <c r="AC64" s="463"/>
      <c r="AD64" s="112">
        <v>1</v>
      </c>
      <c r="AE64" s="114"/>
      <c r="AF64" s="114"/>
      <c r="AG64" s="114"/>
      <c r="AH64" s="114"/>
      <c r="AI64" s="114"/>
      <c r="AJ64" s="114"/>
      <c r="AK64" s="114"/>
      <c r="AL64" s="114"/>
      <c r="AM64" s="114"/>
      <c r="AN64" s="114"/>
      <c r="AO64" s="115"/>
      <c r="AP64" s="115"/>
      <c r="AQ64" s="115"/>
      <c r="AR64" s="115"/>
      <c r="AS64" s="116"/>
      <c r="AT64" s="140"/>
      <c r="AU64" s="118"/>
      <c r="AV64" s="118"/>
      <c r="AW64" s="118"/>
      <c r="AX64" s="118"/>
      <c r="AY64" s="118"/>
      <c r="AZ64" s="118"/>
      <c r="BA64" s="118"/>
      <c r="BB64" s="118"/>
      <c r="BC64" s="118"/>
      <c r="BD64" s="138"/>
      <c r="BE64" s="1">
        <f t="shared" si="0"/>
        <v>0</v>
      </c>
    </row>
    <row r="65" spans="1:58" s="1" customFormat="1" x14ac:dyDescent="0.3">
      <c r="A65" s="147">
        <f>IF(B65="","",COUNTA($B$8:B65))</f>
        <v>58</v>
      </c>
      <c r="B65" s="9" t="s">
        <v>1972</v>
      </c>
      <c r="C65" s="109"/>
      <c r="D65" s="109"/>
      <c r="E65" s="109"/>
      <c r="F65" s="109"/>
      <c r="G65" s="109"/>
      <c r="H65" s="109"/>
      <c r="I65" s="110" t="s">
        <v>1973</v>
      </c>
      <c r="J65" s="6"/>
      <c r="K65" s="111"/>
      <c r="L65" s="111"/>
      <c r="M65" s="111"/>
      <c r="N65" s="111"/>
      <c r="O65" s="111"/>
      <c r="P65" s="111"/>
      <c r="Q65" s="111"/>
      <c r="R65" s="110" t="s">
        <v>1973</v>
      </c>
      <c r="S65" s="111"/>
      <c r="T65" s="109"/>
      <c r="U65" s="6"/>
      <c r="V65" s="6"/>
      <c r="W65" s="6"/>
      <c r="X65" s="7"/>
      <c r="Y65" s="459" t="s">
        <v>118</v>
      </c>
      <c r="Z65" s="460"/>
      <c r="AA65" s="461" t="s">
        <v>102</v>
      </c>
      <c r="AB65" s="462"/>
      <c r="AC65" s="463"/>
      <c r="AD65" s="112">
        <v>1</v>
      </c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37"/>
      <c r="AP65" s="137"/>
      <c r="AQ65" s="137"/>
      <c r="AR65" s="137"/>
      <c r="AS65" s="116" t="s">
        <v>1967</v>
      </c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38"/>
      <c r="BE65" s="1">
        <f t="shared" si="0"/>
        <v>0</v>
      </c>
      <c r="BF65" s="1" t="s">
        <v>1974</v>
      </c>
    </row>
    <row r="66" spans="1:58" s="1" customFormat="1" x14ac:dyDescent="0.3">
      <c r="A66" s="147">
        <f>IF(B66="","",COUNTA($B$8:B66))</f>
        <v>59</v>
      </c>
      <c r="B66" s="9" t="s">
        <v>1968</v>
      </c>
      <c r="C66" s="109"/>
      <c r="D66" s="109"/>
      <c r="E66" s="109"/>
      <c r="F66" s="109"/>
      <c r="G66" s="109"/>
      <c r="H66" s="109"/>
      <c r="I66" s="110" t="s">
        <v>1970</v>
      </c>
      <c r="J66" s="6"/>
      <c r="K66" s="111"/>
      <c r="L66" s="111"/>
      <c r="M66" s="111"/>
      <c r="N66" s="111"/>
      <c r="O66" s="111"/>
      <c r="P66" s="111"/>
      <c r="Q66" s="111"/>
      <c r="R66" s="110" t="s">
        <v>1970</v>
      </c>
      <c r="S66" s="111"/>
      <c r="T66" s="109"/>
      <c r="U66" s="6"/>
      <c r="V66" s="6"/>
      <c r="W66" s="6"/>
      <c r="X66" s="7"/>
      <c r="Y66" s="459" t="s">
        <v>118</v>
      </c>
      <c r="Z66" s="460"/>
      <c r="AA66" s="461" t="s">
        <v>102</v>
      </c>
      <c r="AB66" s="462"/>
      <c r="AC66" s="463"/>
      <c r="AD66" s="112">
        <v>1</v>
      </c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37"/>
      <c r="AP66" s="137"/>
      <c r="AQ66" s="137"/>
      <c r="AR66" s="137"/>
      <c r="AS66" s="116" t="s">
        <v>1967</v>
      </c>
      <c r="AT66" s="118"/>
      <c r="AU66" s="118"/>
      <c r="AV66" s="118"/>
      <c r="AW66" s="118"/>
      <c r="AX66" s="118"/>
      <c r="AY66" s="118"/>
      <c r="AZ66" s="118"/>
      <c r="BA66" s="118"/>
      <c r="BB66" s="118"/>
      <c r="BC66" s="118"/>
      <c r="BD66" s="138"/>
      <c r="BE66" s="1">
        <f t="shared" si="0"/>
        <v>0</v>
      </c>
      <c r="BF66" s="1" t="s">
        <v>1974</v>
      </c>
    </row>
    <row r="67" spans="1:58" s="1" customFormat="1" x14ac:dyDescent="0.3">
      <c r="A67" s="147">
        <f>IF(B67="","",COUNTA($B$8:B67))</f>
        <v>60</v>
      </c>
      <c r="B67" s="9" t="s">
        <v>1969</v>
      </c>
      <c r="C67" s="109"/>
      <c r="D67" s="109"/>
      <c r="E67" s="109"/>
      <c r="F67" s="109"/>
      <c r="G67" s="109"/>
      <c r="H67" s="109"/>
      <c r="I67" s="110" t="s">
        <v>1971</v>
      </c>
      <c r="J67" s="6"/>
      <c r="K67" s="111"/>
      <c r="L67" s="111"/>
      <c r="M67" s="111"/>
      <c r="N67" s="111"/>
      <c r="O67" s="111"/>
      <c r="P67" s="111"/>
      <c r="Q67" s="111"/>
      <c r="R67" s="110" t="s">
        <v>1971</v>
      </c>
      <c r="S67" s="111"/>
      <c r="T67" s="109"/>
      <c r="U67" s="6"/>
      <c r="V67" s="6"/>
      <c r="W67" s="6"/>
      <c r="X67" s="7"/>
      <c r="Y67" s="459" t="s">
        <v>118</v>
      </c>
      <c r="Z67" s="460"/>
      <c r="AA67" s="461" t="s">
        <v>102</v>
      </c>
      <c r="AB67" s="462"/>
      <c r="AC67" s="463"/>
      <c r="AD67" s="112">
        <v>1</v>
      </c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37"/>
      <c r="AP67" s="137"/>
      <c r="AQ67" s="137"/>
      <c r="AR67" s="137"/>
      <c r="AS67" s="116" t="s">
        <v>1967</v>
      </c>
      <c r="AT67" s="118"/>
      <c r="AU67" s="118"/>
      <c r="AV67" s="118"/>
      <c r="AW67" s="118"/>
      <c r="AX67" s="118"/>
      <c r="AY67" s="118"/>
      <c r="AZ67" s="118"/>
      <c r="BA67" s="118"/>
      <c r="BB67" s="118"/>
      <c r="BC67" s="118"/>
      <c r="BD67" s="138"/>
      <c r="BE67" s="1">
        <f t="shared" ref="BE67" si="5">IF(I67&lt;&gt;R67,1,0)</f>
        <v>0</v>
      </c>
      <c r="BF67" s="1" t="s">
        <v>1974</v>
      </c>
    </row>
    <row r="68" spans="1:58" s="1" customFormat="1" x14ac:dyDescent="0.3">
      <c r="A68" s="147">
        <f>IF(B68="","",COUNTA($B$8:B68))</f>
        <v>61</v>
      </c>
      <c r="B68" s="9" t="s">
        <v>111</v>
      </c>
      <c r="C68" s="109"/>
      <c r="D68" s="109"/>
      <c r="E68" s="109"/>
      <c r="F68" s="109"/>
      <c r="G68" s="109"/>
      <c r="H68" s="109"/>
      <c r="I68" s="110" t="s">
        <v>946</v>
      </c>
      <c r="J68" s="6"/>
      <c r="K68" s="111"/>
      <c r="L68" s="111"/>
      <c r="M68" s="111"/>
      <c r="N68" s="111"/>
      <c r="O68" s="111"/>
      <c r="P68" s="111"/>
      <c r="Q68" s="111"/>
      <c r="R68" s="110" t="str">
        <f>VLOOKUP(B68,'項目一覧 (2)'!A:B,2,FALSE)</f>
        <v>delete_flg</v>
      </c>
      <c r="S68" s="111"/>
      <c r="T68" s="109"/>
      <c r="U68" s="6"/>
      <c r="V68" s="6"/>
      <c r="W68" s="6"/>
      <c r="X68" s="7"/>
      <c r="Y68" s="459" t="s">
        <v>118</v>
      </c>
      <c r="Z68" s="460"/>
      <c r="AA68" s="461" t="s">
        <v>102</v>
      </c>
      <c r="AB68" s="462"/>
      <c r="AC68" s="463"/>
      <c r="AD68" s="112">
        <v>1</v>
      </c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37"/>
      <c r="AP68" s="137"/>
      <c r="AQ68" s="137"/>
      <c r="AR68" s="137"/>
      <c r="AS68" s="116" t="s">
        <v>1310</v>
      </c>
      <c r="AT68" s="118"/>
      <c r="AU68" s="118"/>
      <c r="AV68" s="118"/>
      <c r="AW68" s="118"/>
      <c r="AX68" s="118"/>
      <c r="AY68" s="118"/>
      <c r="AZ68" s="118"/>
      <c r="BA68" s="118"/>
      <c r="BB68" s="118"/>
      <c r="BC68" s="118"/>
      <c r="BD68" s="138"/>
      <c r="BE68" s="1">
        <f t="shared" si="0"/>
        <v>0</v>
      </c>
    </row>
    <row r="69" spans="1:58" s="1" customFormat="1" x14ac:dyDescent="0.3">
      <c r="A69" s="147">
        <f>IF(B69="","",COUNTA($B$8:B69))</f>
        <v>62</v>
      </c>
      <c r="B69" s="9" t="s">
        <v>112</v>
      </c>
      <c r="C69" s="109"/>
      <c r="D69" s="109"/>
      <c r="E69" s="109"/>
      <c r="F69" s="109"/>
      <c r="G69" s="109"/>
      <c r="H69" s="109"/>
      <c r="I69" s="110" t="s">
        <v>947</v>
      </c>
      <c r="J69" s="6"/>
      <c r="K69" s="111"/>
      <c r="L69" s="111"/>
      <c r="M69" s="111"/>
      <c r="N69" s="111"/>
      <c r="O69" s="111"/>
      <c r="P69" s="111"/>
      <c r="Q69" s="111"/>
      <c r="R69" s="110" t="str">
        <f>VLOOKUP(B69,'項目一覧 (2)'!A:B,2,FALSE)</f>
        <v>insert_user_cd</v>
      </c>
      <c r="S69" s="111"/>
      <c r="T69" s="109"/>
      <c r="U69" s="6"/>
      <c r="V69" s="6"/>
      <c r="W69" s="6"/>
      <c r="X69" s="7"/>
      <c r="Y69" s="459" t="s">
        <v>118</v>
      </c>
      <c r="Z69" s="460"/>
      <c r="AA69" s="461" t="s">
        <v>102</v>
      </c>
      <c r="AB69" s="462"/>
      <c r="AC69" s="463"/>
      <c r="AD69" s="136">
        <v>10</v>
      </c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37"/>
      <c r="AP69" s="137"/>
      <c r="AQ69" s="137"/>
      <c r="AR69" s="137"/>
      <c r="AS69" s="80"/>
      <c r="AT69" s="118"/>
      <c r="AU69" s="118"/>
      <c r="AV69" s="118"/>
      <c r="AW69" s="118"/>
      <c r="AX69" s="118"/>
      <c r="AY69" s="118"/>
      <c r="AZ69" s="118"/>
      <c r="BA69" s="118"/>
      <c r="BB69" s="118"/>
      <c r="BC69" s="118"/>
      <c r="BD69" s="138"/>
      <c r="BE69" s="1">
        <f t="shared" si="0"/>
        <v>0</v>
      </c>
    </row>
    <row r="70" spans="1:58" s="1" customFormat="1" x14ac:dyDescent="0.3">
      <c r="A70" s="147">
        <f>IF(B70="","",COUNTA($B$8:B70))</f>
        <v>63</v>
      </c>
      <c r="B70" s="9" t="s">
        <v>113</v>
      </c>
      <c r="C70" s="109"/>
      <c r="D70" s="109"/>
      <c r="E70" s="109"/>
      <c r="F70" s="109"/>
      <c r="G70" s="109"/>
      <c r="H70" s="109"/>
      <c r="I70" s="110" t="s">
        <v>948</v>
      </c>
      <c r="J70" s="6"/>
      <c r="K70" s="111"/>
      <c r="L70" s="111"/>
      <c r="M70" s="111"/>
      <c r="N70" s="111"/>
      <c r="O70" s="111"/>
      <c r="P70" s="111"/>
      <c r="Q70" s="111"/>
      <c r="R70" s="110" t="str">
        <f>VLOOKUP(B70,'項目一覧 (2)'!A:B,2,FALSE)</f>
        <v>insert_user_nm</v>
      </c>
      <c r="S70" s="111"/>
      <c r="T70" s="109"/>
      <c r="U70" s="6"/>
      <c r="V70" s="6"/>
      <c r="W70" s="6"/>
      <c r="X70" s="7"/>
      <c r="Y70" s="459" t="s">
        <v>118</v>
      </c>
      <c r="Z70" s="460"/>
      <c r="AA70" s="461" t="s">
        <v>102</v>
      </c>
      <c r="AB70" s="462"/>
      <c r="AC70" s="463"/>
      <c r="AD70" s="136">
        <v>30</v>
      </c>
      <c r="AE70" s="113"/>
      <c r="AF70" s="113"/>
      <c r="AG70" s="113"/>
      <c r="AH70" s="113"/>
      <c r="AI70" s="113"/>
      <c r="AJ70" s="113"/>
      <c r="AK70" s="113"/>
      <c r="AL70" s="113"/>
      <c r="AM70" s="113"/>
      <c r="AN70" s="113"/>
      <c r="AO70" s="137"/>
      <c r="AP70" s="137"/>
      <c r="AQ70" s="137"/>
      <c r="AR70" s="137"/>
      <c r="AS70" s="80"/>
      <c r="AT70" s="118"/>
      <c r="AU70" s="118"/>
      <c r="AV70" s="118"/>
      <c r="AW70" s="118"/>
      <c r="AX70" s="118"/>
      <c r="AY70" s="118"/>
      <c r="AZ70" s="118"/>
      <c r="BA70" s="118"/>
      <c r="BB70" s="118"/>
      <c r="BC70" s="118"/>
      <c r="BD70" s="138"/>
      <c r="BE70" s="1">
        <f t="shared" si="0"/>
        <v>0</v>
      </c>
    </row>
    <row r="71" spans="1:58" s="1" customFormat="1" x14ac:dyDescent="0.3">
      <c r="A71" s="147">
        <f>IF(B71="","",COUNTA($B$8:B71))</f>
        <v>64</v>
      </c>
      <c r="B71" s="9" t="s">
        <v>114</v>
      </c>
      <c r="C71" s="109"/>
      <c r="D71" s="109"/>
      <c r="E71" s="109"/>
      <c r="F71" s="109"/>
      <c r="G71" s="109"/>
      <c r="H71" s="109"/>
      <c r="I71" s="110" t="s">
        <v>949</v>
      </c>
      <c r="J71" s="6"/>
      <c r="K71" s="111"/>
      <c r="L71" s="111"/>
      <c r="M71" s="111"/>
      <c r="N71" s="111"/>
      <c r="O71" s="111"/>
      <c r="P71" s="111"/>
      <c r="Q71" s="111"/>
      <c r="R71" s="110" t="str">
        <f>VLOOKUP(B71,'項目一覧 (2)'!A:B,2,FALSE)</f>
        <v>insert_datetime</v>
      </c>
      <c r="S71" s="111"/>
      <c r="T71" s="109"/>
      <c r="U71" s="6"/>
      <c r="V71" s="6"/>
      <c r="W71" s="6"/>
      <c r="X71" s="7"/>
      <c r="Y71" s="459" t="s">
        <v>85</v>
      </c>
      <c r="Z71" s="460"/>
      <c r="AA71" s="461" t="s">
        <v>817</v>
      </c>
      <c r="AB71" s="462"/>
      <c r="AC71" s="463"/>
      <c r="AD71" s="112"/>
      <c r="AE71" s="113"/>
      <c r="AF71" s="113"/>
      <c r="AG71" s="113"/>
      <c r="AH71" s="113"/>
      <c r="AI71" s="113"/>
      <c r="AJ71" s="113"/>
      <c r="AK71" s="113"/>
      <c r="AL71" s="113"/>
      <c r="AM71" s="113"/>
      <c r="AN71" s="113"/>
      <c r="AO71" s="137"/>
      <c r="AP71" s="137"/>
      <c r="AQ71" s="137"/>
      <c r="AR71" s="137"/>
      <c r="AS71" s="80"/>
      <c r="AT71" s="118"/>
      <c r="AU71" s="118"/>
      <c r="AV71" s="118"/>
      <c r="AW71" s="118"/>
      <c r="AX71" s="118"/>
      <c r="AY71" s="118"/>
      <c r="AZ71" s="118"/>
      <c r="BA71" s="118"/>
      <c r="BB71" s="118"/>
      <c r="BC71" s="118"/>
      <c r="BD71" s="138"/>
      <c r="BE71" s="1">
        <f t="shared" si="0"/>
        <v>0</v>
      </c>
    </row>
    <row r="72" spans="1:58" s="1" customFormat="1" x14ac:dyDescent="0.3">
      <c r="A72" s="147">
        <f>IF(B72="","",COUNTA($B$8:B72))</f>
        <v>65</v>
      </c>
      <c r="B72" s="9" t="s">
        <v>115</v>
      </c>
      <c r="C72" s="109"/>
      <c r="D72" s="109"/>
      <c r="E72" s="109"/>
      <c r="F72" s="109"/>
      <c r="G72" s="109"/>
      <c r="H72" s="109"/>
      <c r="I72" s="110" t="s">
        <v>950</v>
      </c>
      <c r="J72" s="6"/>
      <c r="K72" s="111"/>
      <c r="L72" s="111"/>
      <c r="M72" s="111"/>
      <c r="N72" s="111"/>
      <c r="O72" s="111"/>
      <c r="P72" s="111"/>
      <c r="Q72" s="111"/>
      <c r="R72" s="110" t="str">
        <f>VLOOKUP(B72,'項目一覧 (2)'!A:B,2,FALSE)</f>
        <v>update_user_cd</v>
      </c>
      <c r="S72" s="111"/>
      <c r="T72" s="109"/>
      <c r="U72" s="6"/>
      <c r="V72" s="6"/>
      <c r="W72" s="6"/>
      <c r="X72" s="7"/>
      <c r="Y72" s="459" t="s">
        <v>118</v>
      </c>
      <c r="Z72" s="460"/>
      <c r="AA72" s="461" t="s">
        <v>102</v>
      </c>
      <c r="AB72" s="462"/>
      <c r="AC72" s="463"/>
      <c r="AD72" s="136">
        <v>10</v>
      </c>
      <c r="AE72" s="113"/>
      <c r="AF72" s="113"/>
      <c r="AG72" s="113"/>
      <c r="AH72" s="113"/>
      <c r="AI72" s="113"/>
      <c r="AJ72" s="113"/>
      <c r="AK72" s="113"/>
      <c r="AL72" s="113"/>
      <c r="AM72" s="113"/>
      <c r="AN72" s="113"/>
      <c r="AO72" s="137"/>
      <c r="AP72" s="137"/>
      <c r="AQ72" s="137"/>
      <c r="AR72" s="137"/>
      <c r="AS72" s="139"/>
      <c r="AT72" s="117"/>
      <c r="AU72" s="117"/>
      <c r="AV72" s="117"/>
      <c r="AW72" s="117"/>
      <c r="AX72" s="117"/>
      <c r="AY72" s="117"/>
      <c r="AZ72" s="117"/>
      <c r="BA72" s="117"/>
      <c r="BB72" s="117"/>
      <c r="BC72" s="117"/>
      <c r="BD72" s="135"/>
      <c r="BE72" s="1">
        <f t="shared" si="0"/>
        <v>0</v>
      </c>
    </row>
    <row r="73" spans="1:58" s="1" customFormat="1" x14ac:dyDescent="0.3">
      <c r="A73" s="147">
        <f>IF(B73="","",COUNTA($B$8:B73))</f>
        <v>66</v>
      </c>
      <c r="B73" s="9" t="s">
        <v>116</v>
      </c>
      <c r="C73" s="109"/>
      <c r="D73" s="109"/>
      <c r="E73" s="109"/>
      <c r="F73" s="109"/>
      <c r="G73" s="109"/>
      <c r="H73" s="109"/>
      <c r="I73" s="110" t="s">
        <v>951</v>
      </c>
      <c r="J73" s="6"/>
      <c r="K73" s="111"/>
      <c r="L73" s="111"/>
      <c r="M73" s="111"/>
      <c r="N73" s="111"/>
      <c r="O73" s="111"/>
      <c r="P73" s="111"/>
      <c r="Q73" s="111"/>
      <c r="R73" s="110" t="str">
        <f>VLOOKUP(B73,'項目一覧 (2)'!A:B,2,FALSE)</f>
        <v>update_user_nm</v>
      </c>
      <c r="S73" s="111"/>
      <c r="T73" s="109"/>
      <c r="U73" s="6"/>
      <c r="V73" s="6"/>
      <c r="W73" s="6"/>
      <c r="X73" s="7"/>
      <c r="Y73" s="459" t="s">
        <v>118</v>
      </c>
      <c r="Z73" s="460"/>
      <c r="AA73" s="461" t="s">
        <v>102</v>
      </c>
      <c r="AB73" s="462"/>
      <c r="AC73" s="463"/>
      <c r="AD73" s="136">
        <v>30</v>
      </c>
      <c r="AE73" s="113"/>
      <c r="AF73" s="113"/>
      <c r="AG73" s="113"/>
      <c r="AH73" s="113"/>
      <c r="AI73" s="113"/>
      <c r="AJ73" s="113"/>
      <c r="AK73" s="113"/>
      <c r="AL73" s="113"/>
      <c r="AM73" s="113"/>
      <c r="AN73" s="113"/>
      <c r="AO73" s="137"/>
      <c r="AP73" s="137"/>
      <c r="AQ73" s="137"/>
      <c r="AR73" s="137"/>
      <c r="AS73" s="80"/>
      <c r="AT73" s="118"/>
      <c r="AU73" s="118"/>
      <c r="AV73" s="118"/>
      <c r="AW73" s="118"/>
      <c r="AX73" s="118"/>
      <c r="AY73" s="118"/>
      <c r="AZ73" s="118"/>
      <c r="BA73" s="118"/>
      <c r="BB73" s="118"/>
      <c r="BC73" s="118"/>
      <c r="BD73" s="138"/>
      <c r="BE73" s="1">
        <f t="shared" si="0"/>
        <v>0</v>
      </c>
    </row>
    <row r="74" spans="1:58" s="1" customFormat="1" x14ac:dyDescent="0.3">
      <c r="A74" s="147">
        <f>IF(B74="","",COUNTA($B$8:B74))</f>
        <v>67</v>
      </c>
      <c r="B74" s="9" t="s">
        <v>117</v>
      </c>
      <c r="C74" s="109"/>
      <c r="D74" s="109"/>
      <c r="E74" s="109"/>
      <c r="F74" s="109"/>
      <c r="G74" s="109"/>
      <c r="H74" s="109"/>
      <c r="I74" s="110" t="s">
        <v>952</v>
      </c>
      <c r="J74" s="6"/>
      <c r="K74" s="111"/>
      <c r="L74" s="111"/>
      <c r="M74" s="111"/>
      <c r="N74" s="111"/>
      <c r="O74" s="111"/>
      <c r="P74" s="111"/>
      <c r="Q74" s="111"/>
      <c r="R74" s="110" t="str">
        <f>VLOOKUP(B74,'項目一覧 (2)'!A:B,2,FALSE)</f>
        <v>update_datetime</v>
      </c>
      <c r="S74" s="111"/>
      <c r="T74" s="109"/>
      <c r="U74" s="6"/>
      <c r="V74" s="6"/>
      <c r="W74" s="6"/>
      <c r="X74" s="7"/>
      <c r="Y74" s="459" t="s">
        <v>85</v>
      </c>
      <c r="Z74" s="460"/>
      <c r="AA74" s="461" t="s">
        <v>817</v>
      </c>
      <c r="AB74" s="462"/>
      <c r="AC74" s="463"/>
      <c r="AD74" s="136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37"/>
      <c r="AP74" s="137"/>
      <c r="AQ74" s="137"/>
      <c r="AR74" s="137"/>
      <c r="AS74" s="80"/>
      <c r="AT74" s="118"/>
      <c r="AU74" s="118"/>
      <c r="AV74" s="118"/>
      <c r="AW74" s="118"/>
      <c r="AX74" s="118"/>
      <c r="AY74" s="118"/>
      <c r="AZ74" s="118"/>
      <c r="BA74" s="118"/>
      <c r="BB74" s="118"/>
      <c r="BC74" s="118"/>
      <c r="BD74" s="138"/>
      <c r="BE74" s="1">
        <f t="shared" si="0"/>
        <v>0</v>
      </c>
    </row>
    <row r="75" spans="1:58" s="1" customFormat="1" x14ac:dyDescent="0.3">
      <c r="A75" s="147" t="str">
        <f>IF(B75="","",COUNTA($B$8:B75))</f>
        <v/>
      </c>
      <c r="B75" s="9"/>
      <c r="C75" s="109"/>
      <c r="D75" s="109"/>
      <c r="E75" s="109"/>
      <c r="F75" s="109"/>
      <c r="G75" s="109"/>
      <c r="H75" s="109"/>
      <c r="I75" s="110"/>
      <c r="J75" s="6"/>
      <c r="K75" s="111"/>
      <c r="L75" s="111"/>
      <c r="M75" s="111"/>
      <c r="N75" s="111"/>
      <c r="O75" s="111"/>
      <c r="P75" s="111"/>
      <c r="Q75" s="111"/>
      <c r="R75" s="110"/>
      <c r="S75" s="111"/>
      <c r="T75" s="109"/>
      <c r="U75" s="6"/>
      <c r="V75" s="6"/>
      <c r="W75" s="6"/>
      <c r="X75" s="7"/>
      <c r="Y75" s="459"/>
      <c r="Z75" s="460"/>
      <c r="AA75" s="461"/>
      <c r="AB75" s="462"/>
      <c r="AC75" s="463"/>
      <c r="AD75" s="120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37"/>
      <c r="AP75" s="137"/>
      <c r="AQ75" s="137"/>
      <c r="AR75" s="137"/>
      <c r="AS75" s="80"/>
      <c r="AT75" s="118"/>
      <c r="AU75" s="118"/>
      <c r="AV75" s="118"/>
      <c r="AW75" s="118"/>
      <c r="AX75" s="118"/>
      <c r="AY75" s="118"/>
      <c r="AZ75" s="118"/>
      <c r="BA75" s="118"/>
      <c r="BB75" s="118"/>
      <c r="BC75" s="118"/>
      <c r="BD75" s="138"/>
      <c r="BE75" s="1">
        <f t="shared" si="0"/>
        <v>0</v>
      </c>
    </row>
    <row r="76" spans="1:58" s="1" customFormat="1" x14ac:dyDescent="0.3">
      <c r="A76" s="147" t="str">
        <f>IF(B76="","",COUNTA($B$8:B76))</f>
        <v/>
      </c>
      <c r="B76" s="9"/>
      <c r="C76" s="109"/>
      <c r="D76" s="109"/>
      <c r="E76" s="109"/>
      <c r="F76" s="109"/>
      <c r="G76" s="109"/>
      <c r="H76" s="109"/>
      <c r="I76" s="110"/>
      <c r="J76" s="6"/>
      <c r="K76" s="111"/>
      <c r="L76" s="111"/>
      <c r="M76" s="111"/>
      <c r="N76" s="111"/>
      <c r="O76" s="111"/>
      <c r="P76" s="111"/>
      <c r="Q76" s="111"/>
      <c r="R76" s="110"/>
      <c r="S76" s="111"/>
      <c r="T76" s="109"/>
      <c r="U76" s="6"/>
      <c r="V76" s="6"/>
      <c r="W76" s="6"/>
      <c r="X76" s="7"/>
      <c r="Y76" s="459"/>
      <c r="Z76" s="460"/>
      <c r="AA76" s="461"/>
      <c r="AB76" s="462"/>
      <c r="AC76" s="463"/>
      <c r="AD76" s="120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37"/>
      <c r="AP76" s="137"/>
      <c r="AQ76" s="137"/>
      <c r="AR76" s="137"/>
      <c r="AS76" s="80"/>
      <c r="AT76" s="118"/>
      <c r="AU76" s="118"/>
      <c r="AV76" s="118"/>
      <c r="AW76" s="118"/>
      <c r="AX76" s="118"/>
      <c r="AY76" s="118"/>
      <c r="AZ76" s="118"/>
      <c r="BA76" s="118"/>
      <c r="BB76" s="118"/>
      <c r="BC76" s="118"/>
      <c r="BD76" s="138"/>
      <c r="BE76" s="1">
        <f t="shared" si="0"/>
        <v>0</v>
      </c>
    </row>
    <row r="77" spans="1:58" s="1" customFormat="1" x14ac:dyDescent="0.3">
      <c r="A77" s="147" t="str">
        <f>IF(B77="","",COUNTA($B$8:B77))</f>
        <v/>
      </c>
      <c r="B77" s="9"/>
      <c r="C77" s="109"/>
      <c r="D77" s="109"/>
      <c r="E77" s="109"/>
      <c r="F77" s="109"/>
      <c r="G77" s="109"/>
      <c r="H77" s="109"/>
      <c r="I77" s="110"/>
      <c r="J77" s="6"/>
      <c r="K77" s="111"/>
      <c r="L77" s="111"/>
      <c r="M77" s="111"/>
      <c r="N77" s="111"/>
      <c r="O77" s="111"/>
      <c r="P77" s="111"/>
      <c r="Q77" s="111"/>
      <c r="R77" s="110"/>
      <c r="S77" s="111"/>
      <c r="T77" s="109"/>
      <c r="U77" s="6"/>
      <c r="V77" s="6"/>
      <c r="W77" s="6"/>
      <c r="X77" s="7"/>
      <c r="Y77" s="459"/>
      <c r="Z77" s="460"/>
      <c r="AA77" s="461"/>
      <c r="AB77" s="462"/>
      <c r="AC77" s="463"/>
      <c r="AD77" s="120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37"/>
      <c r="AP77" s="137"/>
      <c r="AQ77" s="137"/>
      <c r="AR77" s="137"/>
      <c r="AS77" s="80"/>
      <c r="AT77" s="118"/>
      <c r="AU77" s="118"/>
      <c r="AV77" s="118"/>
      <c r="AW77" s="118"/>
      <c r="AX77" s="118"/>
      <c r="AY77" s="118"/>
      <c r="AZ77" s="118"/>
      <c r="BA77" s="118"/>
      <c r="BB77" s="118"/>
      <c r="BC77" s="118"/>
      <c r="BD77" s="138"/>
      <c r="BE77" s="1">
        <f t="shared" si="0"/>
        <v>0</v>
      </c>
    </row>
    <row r="78" spans="1:58" s="1" customFormat="1" x14ac:dyDescent="0.3">
      <c r="A78" s="147" t="str">
        <f>IF(B78="","",COUNTA($B$8:B78))</f>
        <v/>
      </c>
      <c r="B78" s="9"/>
      <c r="C78" s="109"/>
      <c r="D78" s="109"/>
      <c r="E78" s="109"/>
      <c r="F78" s="109"/>
      <c r="G78" s="109"/>
      <c r="H78" s="109"/>
      <c r="I78" s="110"/>
      <c r="J78" s="6"/>
      <c r="K78" s="111"/>
      <c r="L78" s="111"/>
      <c r="M78" s="111"/>
      <c r="N78" s="111"/>
      <c r="O78" s="111"/>
      <c r="P78" s="111"/>
      <c r="Q78" s="111"/>
      <c r="R78" s="110"/>
      <c r="S78" s="111"/>
      <c r="T78" s="109"/>
      <c r="U78" s="6"/>
      <c r="V78" s="6"/>
      <c r="W78" s="6"/>
      <c r="X78" s="7"/>
      <c r="Y78" s="459"/>
      <c r="Z78" s="460"/>
      <c r="AA78" s="461"/>
      <c r="AB78" s="462"/>
      <c r="AC78" s="463"/>
      <c r="AD78" s="120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37"/>
      <c r="AP78" s="137"/>
      <c r="AQ78" s="137"/>
      <c r="AR78" s="137"/>
      <c r="AS78" s="80"/>
      <c r="AT78" s="118"/>
      <c r="AU78" s="118"/>
      <c r="AV78" s="118"/>
      <c r="AW78" s="118"/>
      <c r="AX78" s="118"/>
      <c r="AY78" s="118"/>
      <c r="AZ78" s="118"/>
      <c r="BA78" s="118"/>
      <c r="BB78" s="118"/>
      <c r="BC78" s="118"/>
      <c r="BD78" s="138"/>
      <c r="BE78" s="1">
        <f t="shared" si="0"/>
        <v>0</v>
      </c>
    </row>
    <row r="79" spans="1:58" s="1" customFormat="1" x14ac:dyDescent="0.3">
      <c r="A79" s="147" t="str">
        <f>IF(B79="","",COUNTA($B$8:B79))</f>
        <v/>
      </c>
      <c r="B79" s="9"/>
      <c r="C79" s="109"/>
      <c r="D79" s="109"/>
      <c r="E79" s="109"/>
      <c r="F79" s="109"/>
      <c r="G79" s="109"/>
      <c r="H79" s="109"/>
      <c r="I79" s="110"/>
      <c r="J79" s="6"/>
      <c r="K79" s="111"/>
      <c r="L79" s="111"/>
      <c r="M79" s="111"/>
      <c r="N79" s="111"/>
      <c r="O79" s="111"/>
      <c r="P79" s="111"/>
      <c r="Q79" s="111"/>
      <c r="R79" s="110"/>
      <c r="S79" s="111"/>
      <c r="T79" s="109"/>
      <c r="U79" s="6"/>
      <c r="V79" s="6"/>
      <c r="W79" s="6"/>
      <c r="X79" s="7"/>
      <c r="Y79" s="459"/>
      <c r="Z79" s="460"/>
      <c r="AA79" s="461"/>
      <c r="AB79" s="462"/>
      <c r="AC79" s="463"/>
      <c r="AD79" s="120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37"/>
      <c r="AP79" s="137"/>
      <c r="AQ79" s="137"/>
      <c r="AR79" s="137"/>
      <c r="AS79" s="80"/>
      <c r="AT79" s="118"/>
      <c r="AU79" s="118"/>
      <c r="AV79" s="118"/>
      <c r="AW79" s="118"/>
      <c r="AX79" s="118"/>
      <c r="AY79" s="118"/>
      <c r="AZ79" s="118"/>
      <c r="BA79" s="118"/>
      <c r="BB79" s="118"/>
      <c r="BC79" s="118"/>
      <c r="BD79" s="138"/>
      <c r="BE79" s="1">
        <f t="shared" si="0"/>
        <v>0</v>
      </c>
    </row>
    <row r="80" spans="1:58" s="1" customFormat="1" x14ac:dyDescent="0.3">
      <c r="A80" s="147" t="str">
        <f>IF(B80="","",COUNTA($B$8:B80))</f>
        <v/>
      </c>
      <c r="B80" s="9"/>
      <c r="C80" s="109"/>
      <c r="D80" s="109"/>
      <c r="E80" s="109"/>
      <c r="F80" s="109"/>
      <c r="G80" s="109"/>
      <c r="H80" s="109"/>
      <c r="I80" s="110"/>
      <c r="J80" s="6"/>
      <c r="K80" s="111"/>
      <c r="L80" s="111"/>
      <c r="M80" s="111"/>
      <c r="N80" s="111"/>
      <c r="O80" s="111"/>
      <c r="P80" s="111"/>
      <c r="Q80" s="111"/>
      <c r="R80" s="110"/>
      <c r="S80" s="111"/>
      <c r="T80" s="109"/>
      <c r="U80" s="6"/>
      <c r="V80" s="6"/>
      <c r="W80" s="6"/>
      <c r="X80" s="7"/>
      <c r="Y80" s="459"/>
      <c r="Z80" s="460"/>
      <c r="AA80" s="461"/>
      <c r="AB80" s="462"/>
      <c r="AC80" s="463"/>
      <c r="AD80" s="120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37"/>
      <c r="AP80" s="137"/>
      <c r="AQ80" s="137"/>
      <c r="AR80" s="137"/>
      <c r="AS80" s="80"/>
      <c r="AT80" s="118"/>
      <c r="AU80" s="118"/>
      <c r="AV80" s="118"/>
      <c r="AW80" s="118"/>
      <c r="AX80" s="118"/>
      <c r="AY80" s="118"/>
      <c r="AZ80" s="118"/>
      <c r="BA80" s="118"/>
      <c r="BB80" s="118"/>
      <c r="BC80" s="118"/>
      <c r="BD80" s="138"/>
      <c r="BE80" s="1">
        <f t="shared" si="0"/>
        <v>0</v>
      </c>
    </row>
    <row r="81" spans="1:57" s="1" customFormat="1" x14ac:dyDescent="0.3">
      <c r="A81" s="147" t="str">
        <f>IF(B81="","",COUNTA($B$8:B81))</f>
        <v/>
      </c>
      <c r="B81" s="9"/>
      <c r="C81" s="109"/>
      <c r="D81" s="109"/>
      <c r="E81" s="109"/>
      <c r="F81" s="109"/>
      <c r="G81" s="109"/>
      <c r="H81" s="109"/>
      <c r="I81" s="110"/>
      <c r="J81" s="6"/>
      <c r="K81" s="111"/>
      <c r="L81" s="111"/>
      <c r="M81" s="111"/>
      <c r="N81" s="111"/>
      <c r="O81" s="111"/>
      <c r="P81" s="111"/>
      <c r="Q81" s="111"/>
      <c r="R81" s="110"/>
      <c r="S81" s="111"/>
      <c r="T81" s="109"/>
      <c r="U81" s="6"/>
      <c r="V81" s="6"/>
      <c r="W81" s="6"/>
      <c r="X81" s="7"/>
      <c r="Y81" s="459"/>
      <c r="Z81" s="460"/>
      <c r="AA81" s="461"/>
      <c r="AB81" s="462"/>
      <c r="AC81" s="463"/>
      <c r="AD81" s="120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37"/>
      <c r="AP81" s="137"/>
      <c r="AQ81" s="137"/>
      <c r="AR81" s="137"/>
      <c r="AS81" s="80"/>
      <c r="AT81" s="118"/>
      <c r="AU81" s="118"/>
      <c r="AV81" s="118"/>
      <c r="AW81" s="118"/>
      <c r="AX81" s="118"/>
      <c r="AY81" s="118"/>
      <c r="AZ81" s="118"/>
      <c r="BA81" s="118"/>
      <c r="BB81" s="118"/>
      <c r="BC81" s="118"/>
      <c r="BD81" s="138"/>
      <c r="BE81" s="1">
        <f t="shared" si="0"/>
        <v>0</v>
      </c>
    </row>
    <row r="82" spans="1:57" s="1" customFormat="1" x14ac:dyDescent="0.3">
      <c r="A82" s="147" t="str">
        <f>IF(B82="","",COUNTA($B$8:B82))</f>
        <v/>
      </c>
      <c r="B82" s="9"/>
      <c r="C82" s="109"/>
      <c r="D82" s="109"/>
      <c r="E82" s="109"/>
      <c r="F82" s="109"/>
      <c r="G82" s="109"/>
      <c r="H82" s="109"/>
      <c r="I82" s="110"/>
      <c r="J82" s="6"/>
      <c r="K82" s="111"/>
      <c r="L82" s="111"/>
      <c r="M82" s="111"/>
      <c r="N82" s="111"/>
      <c r="O82" s="111"/>
      <c r="P82" s="111"/>
      <c r="Q82" s="111"/>
      <c r="R82" s="110"/>
      <c r="S82" s="111"/>
      <c r="T82" s="109"/>
      <c r="U82" s="6"/>
      <c r="V82" s="6"/>
      <c r="W82" s="6"/>
      <c r="X82" s="7"/>
      <c r="Y82" s="459"/>
      <c r="Z82" s="460"/>
      <c r="AA82" s="461"/>
      <c r="AB82" s="462"/>
      <c r="AC82" s="463"/>
      <c r="AD82" s="120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37"/>
      <c r="AP82" s="137"/>
      <c r="AQ82" s="137"/>
      <c r="AR82" s="137"/>
      <c r="AS82" s="80"/>
      <c r="AT82" s="118"/>
      <c r="AU82" s="118"/>
      <c r="AV82" s="118"/>
      <c r="AW82" s="118"/>
      <c r="AX82" s="118"/>
      <c r="AY82" s="118"/>
      <c r="AZ82" s="118"/>
      <c r="BA82" s="118"/>
      <c r="BB82" s="118"/>
      <c r="BC82" s="118"/>
      <c r="BD82" s="138"/>
      <c r="BE82" s="1">
        <f t="shared" si="0"/>
        <v>0</v>
      </c>
    </row>
    <row r="83" spans="1:57" s="1" customFormat="1" x14ac:dyDescent="0.3">
      <c r="A83" s="147" t="str">
        <f>IF(B83="","",COUNTA($B$8:B83))</f>
        <v/>
      </c>
      <c r="B83" s="9"/>
      <c r="C83" s="109"/>
      <c r="D83" s="109"/>
      <c r="E83" s="109"/>
      <c r="F83" s="109"/>
      <c r="G83" s="109"/>
      <c r="H83" s="109"/>
      <c r="I83" s="110"/>
      <c r="J83" s="6"/>
      <c r="K83" s="111"/>
      <c r="L83" s="111"/>
      <c r="M83" s="111"/>
      <c r="N83" s="111"/>
      <c r="O83" s="111"/>
      <c r="P83" s="111"/>
      <c r="Q83" s="111"/>
      <c r="R83" s="110"/>
      <c r="S83" s="111"/>
      <c r="T83" s="109"/>
      <c r="U83" s="6"/>
      <c r="V83" s="6"/>
      <c r="W83" s="6"/>
      <c r="X83" s="7"/>
      <c r="Y83" s="459"/>
      <c r="Z83" s="460"/>
      <c r="AA83" s="461"/>
      <c r="AB83" s="462"/>
      <c r="AC83" s="463"/>
      <c r="AD83" s="120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37"/>
      <c r="AP83" s="137"/>
      <c r="AQ83" s="137"/>
      <c r="AR83" s="137"/>
      <c r="AS83" s="80"/>
      <c r="AT83" s="118"/>
      <c r="AU83" s="118"/>
      <c r="AV83" s="118"/>
      <c r="AW83" s="118"/>
      <c r="AX83" s="118"/>
      <c r="AY83" s="118"/>
      <c r="AZ83" s="118"/>
      <c r="BA83" s="118"/>
      <c r="BB83" s="118"/>
      <c r="BC83" s="118"/>
      <c r="BD83" s="138"/>
      <c r="BE83" s="1">
        <f t="shared" si="0"/>
        <v>0</v>
      </c>
    </row>
    <row r="84" spans="1:57" s="1" customFormat="1" x14ac:dyDescent="0.3">
      <c r="A84" s="147" t="str">
        <f>IF(B84="","",COUNTA($B$8:B84))</f>
        <v/>
      </c>
      <c r="B84" s="9"/>
      <c r="C84" s="109"/>
      <c r="D84" s="109"/>
      <c r="E84" s="109"/>
      <c r="F84" s="109"/>
      <c r="G84" s="109"/>
      <c r="H84" s="109"/>
      <c r="I84" s="110"/>
      <c r="J84" s="6"/>
      <c r="K84" s="111"/>
      <c r="L84" s="111"/>
      <c r="M84" s="111"/>
      <c r="N84" s="111"/>
      <c r="O84" s="111"/>
      <c r="P84" s="111"/>
      <c r="Q84" s="111"/>
      <c r="R84" s="110"/>
      <c r="S84" s="111"/>
      <c r="T84" s="109"/>
      <c r="U84" s="6"/>
      <c r="V84" s="6"/>
      <c r="W84" s="6"/>
      <c r="X84" s="7"/>
      <c r="Y84" s="459"/>
      <c r="Z84" s="460"/>
      <c r="AA84" s="461"/>
      <c r="AB84" s="462"/>
      <c r="AC84" s="463"/>
      <c r="AD84" s="120"/>
      <c r="AE84" s="113"/>
      <c r="AF84" s="113"/>
      <c r="AG84" s="113"/>
      <c r="AH84" s="113"/>
      <c r="AI84" s="113"/>
      <c r="AJ84" s="113"/>
      <c r="AK84" s="113"/>
      <c r="AL84" s="113"/>
      <c r="AM84" s="113"/>
      <c r="AN84" s="113"/>
      <c r="AO84" s="137"/>
      <c r="AP84" s="137"/>
      <c r="AQ84" s="137"/>
      <c r="AR84" s="137"/>
      <c r="AS84" s="80"/>
      <c r="AT84" s="118"/>
      <c r="AU84" s="118"/>
      <c r="AV84" s="118"/>
      <c r="AW84" s="118"/>
      <c r="AX84" s="118"/>
      <c r="AY84" s="118"/>
      <c r="AZ84" s="118"/>
      <c r="BA84" s="118"/>
      <c r="BB84" s="118"/>
      <c r="BC84" s="118"/>
      <c r="BD84" s="138"/>
      <c r="BE84" s="1">
        <f t="shared" ref="BE84:BE85" si="6">IF(I84&lt;&gt;R84,1,0)</f>
        <v>0</v>
      </c>
    </row>
    <row r="85" spans="1:57" s="1" customFormat="1" x14ac:dyDescent="0.3">
      <c r="A85" s="147" t="str">
        <f>IF(B85="","",COUNTA($B$8:B85))</f>
        <v/>
      </c>
      <c r="B85" s="9"/>
      <c r="C85" s="109"/>
      <c r="D85" s="109"/>
      <c r="E85" s="109"/>
      <c r="F85" s="109"/>
      <c r="G85" s="109"/>
      <c r="H85" s="109"/>
      <c r="I85" s="110"/>
      <c r="J85" s="6"/>
      <c r="K85" s="111"/>
      <c r="L85" s="111"/>
      <c r="M85" s="111"/>
      <c r="N85" s="111"/>
      <c r="O85" s="111"/>
      <c r="P85" s="111"/>
      <c r="Q85" s="111"/>
      <c r="R85" s="110"/>
      <c r="S85" s="111"/>
      <c r="T85" s="109"/>
      <c r="U85" s="6"/>
      <c r="V85" s="6"/>
      <c r="W85" s="6"/>
      <c r="X85" s="7"/>
      <c r="Y85" s="459"/>
      <c r="Z85" s="460"/>
      <c r="AA85" s="461"/>
      <c r="AB85" s="462"/>
      <c r="AC85" s="463"/>
      <c r="AD85" s="120"/>
      <c r="AE85" s="113"/>
      <c r="AF85" s="113"/>
      <c r="AG85" s="113"/>
      <c r="AH85" s="113"/>
      <c r="AI85" s="113"/>
      <c r="AJ85" s="113"/>
      <c r="AK85" s="113"/>
      <c r="AL85" s="113"/>
      <c r="AM85" s="113"/>
      <c r="AN85" s="113"/>
      <c r="AO85" s="137"/>
      <c r="AP85" s="137"/>
      <c r="AQ85" s="137"/>
      <c r="AR85" s="137"/>
      <c r="AS85" s="80"/>
      <c r="AT85" s="118"/>
      <c r="AU85" s="118"/>
      <c r="AV85" s="118"/>
      <c r="AW85" s="118"/>
      <c r="AX85" s="118"/>
      <c r="AY85" s="118"/>
      <c r="AZ85" s="118"/>
      <c r="BA85" s="118"/>
      <c r="BB85" s="118"/>
      <c r="BC85" s="118"/>
      <c r="BD85" s="138"/>
      <c r="BE85" s="1">
        <f t="shared" si="6"/>
        <v>0</v>
      </c>
    </row>
    <row r="86" spans="1:57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1:57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1:57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1:57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1:57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1:57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1:57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1:57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1:57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1:57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1:57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  <row r="285" spans="42:56" s="1" customFormat="1" x14ac:dyDescent="0.3">
      <c r="AP285" s="131"/>
      <c r="AQ285" s="131"/>
      <c r="AR285" s="131"/>
      <c r="AS285" s="131"/>
      <c r="AT285" s="131"/>
      <c r="AU285" s="131"/>
      <c r="AV285" s="131"/>
      <c r="AW285" s="131"/>
      <c r="AX285" s="131"/>
      <c r="AY285" s="131"/>
      <c r="AZ285" s="131"/>
      <c r="BA285" s="131"/>
      <c r="BB285" s="131"/>
      <c r="BC285" s="131"/>
      <c r="BD285" s="131"/>
    </row>
  </sheetData>
  <autoFilter ref="A6:BE85" xr:uid="{00000000-0009-0000-0000-000009000000}">
    <filterColumn colId="1" showButton="0"/>
    <filterColumn colId="2" showButton="0"/>
    <filterColumn colId="3" showButton="0"/>
    <filterColumn colId="4" showButton="0"/>
    <filterColumn colId="5" showButton="0"/>
    <filterColumn colId="6" showButton="0"/>
    <filterColumn colId="8" showButton="0"/>
    <filterColumn colId="9" showButton="0"/>
    <filterColumn colId="10" showButton="0"/>
    <filterColumn colId="11" showButton="0"/>
    <filterColumn colId="12" showButton="0"/>
    <filterColumn colId="13" showButton="0"/>
    <filterColumn colId="14" showButton="0"/>
    <filterColumn colId="15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4" showButton="0"/>
    <filterColumn colId="26" showButton="0"/>
    <filterColumn colId="27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</autoFilter>
  <mergeCells count="188">
    <mergeCell ref="AA82:AC82"/>
    <mergeCell ref="AA83:AC83"/>
    <mergeCell ref="AA84:AC84"/>
    <mergeCell ref="AA85:AC85"/>
    <mergeCell ref="AA77:AC77"/>
    <mergeCell ref="AA78:AC78"/>
    <mergeCell ref="AA79:AC79"/>
    <mergeCell ref="AA80:AC80"/>
    <mergeCell ref="AA81:AC81"/>
    <mergeCell ref="AA72:AC72"/>
    <mergeCell ref="AA73:AC73"/>
    <mergeCell ref="AA74:AC74"/>
    <mergeCell ref="AA75:AC75"/>
    <mergeCell ref="AA76:AC76"/>
    <mergeCell ref="AA67:AC67"/>
    <mergeCell ref="AA68:AC68"/>
    <mergeCell ref="AA69:AC69"/>
    <mergeCell ref="AA70:AC70"/>
    <mergeCell ref="AA71:AC71"/>
    <mergeCell ref="AA62:AC62"/>
    <mergeCell ref="AA63:AC63"/>
    <mergeCell ref="AA64:AC64"/>
    <mergeCell ref="AA65:AC65"/>
    <mergeCell ref="AA66:AC66"/>
    <mergeCell ref="AA57:AC57"/>
    <mergeCell ref="AA58:AC58"/>
    <mergeCell ref="AA59:AC59"/>
    <mergeCell ref="AA60:AC60"/>
    <mergeCell ref="AA61:AC61"/>
    <mergeCell ref="AA52:AC52"/>
    <mergeCell ref="AA53:AC53"/>
    <mergeCell ref="AA54:AC54"/>
    <mergeCell ref="AA55:AC55"/>
    <mergeCell ref="AA56:AC56"/>
    <mergeCell ref="AA47:AC47"/>
    <mergeCell ref="AA48:AC48"/>
    <mergeCell ref="AA49:AC49"/>
    <mergeCell ref="AA50:AC50"/>
    <mergeCell ref="AA51:AC51"/>
    <mergeCell ref="AA42:AC42"/>
    <mergeCell ref="AA43:AC43"/>
    <mergeCell ref="AA44:AC44"/>
    <mergeCell ref="AA45:AC45"/>
    <mergeCell ref="AA46:AC46"/>
    <mergeCell ref="AA37:AC37"/>
    <mergeCell ref="AA38:AC38"/>
    <mergeCell ref="AA39:AC39"/>
    <mergeCell ref="AA40:AC40"/>
    <mergeCell ref="AA41:AC41"/>
    <mergeCell ref="AA32:AC32"/>
    <mergeCell ref="AA33:AC33"/>
    <mergeCell ref="AA34:AC34"/>
    <mergeCell ref="AA35:AC35"/>
    <mergeCell ref="AA36:AC36"/>
    <mergeCell ref="AA27:AC27"/>
    <mergeCell ref="AA28:AC28"/>
    <mergeCell ref="AA29:AC29"/>
    <mergeCell ref="AA30:AC30"/>
    <mergeCell ref="AA31:AC31"/>
    <mergeCell ref="AA22:AC22"/>
    <mergeCell ref="AA23:AC23"/>
    <mergeCell ref="AA24:AC24"/>
    <mergeCell ref="AA25:AC25"/>
    <mergeCell ref="AA26:AC26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Y83:Z83"/>
    <mergeCell ref="Y84:Z84"/>
    <mergeCell ref="Y85:Z85"/>
    <mergeCell ref="Y78:Z78"/>
    <mergeCell ref="Y79:Z79"/>
    <mergeCell ref="Y80:Z80"/>
    <mergeCell ref="Y81:Z81"/>
    <mergeCell ref="Y82:Z82"/>
    <mergeCell ref="Y73:Z73"/>
    <mergeCell ref="Y74:Z74"/>
    <mergeCell ref="Y75:Z75"/>
    <mergeCell ref="Y76:Z76"/>
    <mergeCell ref="Y77:Z77"/>
    <mergeCell ref="Y68:Z68"/>
    <mergeCell ref="Y69:Z69"/>
    <mergeCell ref="Y70:Z70"/>
    <mergeCell ref="Y71:Z71"/>
    <mergeCell ref="Y72:Z72"/>
    <mergeCell ref="Y63:Z63"/>
    <mergeCell ref="Y64:Z64"/>
    <mergeCell ref="Y65:Z65"/>
    <mergeCell ref="Y66:Z66"/>
    <mergeCell ref="Y67:Z67"/>
    <mergeCell ref="Y58:Z58"/>
    <mergeCell ref="Y59:Z59"/>
    <mergeCell ref="Y60:Z60"/>
    <mergeCell ref="Y61:Z61"/>
    <mergeCell ref="Y62:Z62"/>
    <mergeCell ref="Y53:Z53"/>
    <mergeCell ref="Y54:Z54"/>
    <mergeCell ref="Y55:Z55"/>
    <mergeCell ref="Y56:Z56"/>
    <mergeCell ref="Y57:Z57"/>
    <mergeCell ref="Y48:Z48"/>
    <mergeCell ref="Y49:Z49"/>
    <mergeCell ref="Y50:Z50"/>
    <mergeCell ref="Y51:Z51"/>
    <mergeCell ref="Y52:Z52"/>
    <mergeCell ref="Y43:Z43"/>
    <mergeCell ref="Y44:Z44"/>
    <mergeCell ref="Y45:Z45"/>
    <mergeCell ref="Y46:Z46"/>
    <mergeCell ref="Y47:Z47"/>
    <mergeCell ref="Y38:Z38"/>
    <mergeCell ref="Y39:Z39"/>
    <mergeCell ref="Y40:Z40"/>
    <mergeCell ref="Y41:Z41"/>
    <mergeCell ref="Y42:Z42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Z2:BD2"/>
    <mergeCell ref="AP3:AT3"/>
    <mergeCell ref="AU3:AY3"/>
    <mergeCell ref="AZ3:BD3"/>
    <mergeCell ref="Y4:AO4"/>
    <mergeCell ref="AP4:AT4"/>
    <mergeCell ref="AU4:AY4"/>
    <mergeCell ref="AZ4:BD4"/>
    <mergeCell ref="AF6:AF7"/>
    <mergeCell ref="AG6:AG7"/>
    <mergeCell ref="AH6:AH7"/>
    <mergeCell ref="AI6:AR6"/>
    <mergeCell ref="I2:Q4"/>
    <mergeCell ref="R2:X4"/>
    <mergeCell ref="Y2:AO3"/>
    <mergeCell ref="AP2:AT2"/>
    <mergeCell ref="Y1:AO1"/>
    <mergeCell ref="AP1:AT1"/>
    <mergeCell ref="AU1:AY1"/>
    <mergeCell ref="AZ1:BD1"/>
    <mergeCell ref="A6:A7"/>
    <mergeCell ref="B6:H7"/>
    <mergeCell ref="I6:Q7"/>
    <mergeCell ref="R6:X7"/>
    <mergeCell ref="Y6:Z7"/>
    <mergeCell ref="AA6:AC7"/>
    <mergeCell ref="A1:H4"/>
    <mergeCell ref="I1:Q1"/>
    <mergeCell ref="R1:X1"/>
    <mergeCell ref="AD6:AD7"/>
    <mergeCell ref="AE6:AE7"/>
    <mergeCell ref="AS6:BD7"/>
  </mergeCells>
  <phoneticPr fontId="13"/>
  <dataValidations count="3">
    <dataValidation imeMode="hiragana" allowBlank="1" showInputMessage="1" showErrorMessage="1" sqref="JO65580:JZ65582 TK65580:TV65582 ADG65580:ADR65582 ANC65580:ANN65582 AWY65580:AXJ65582 BGU65580:BHF65582 BQQ65580:BRB65582 CAM65580:CAX65582 CKI65580:CKT65582 CUE65580:CUP65582 DEA65580:DEL65582 DNW65580:DOH65582 DXS65580:DYD65582 EHO65580:EHZ65582 ERK65580:ERV65582 FBG65580:FBR65582 FLC65580:FLN65582 FUY65580:FVJ65582 GEU65580:GFF65582 GOQ65580:GPB65582 GYM65580:GYX65582 HII65580:HIT65582 HSE65580:HSP65582 ICA65580:ICL65582 ILW65580:IMH65582 IVS65580:IWD65582 JFO65580:JFZ65582 JPK65580:JPV65582 JZG65580:JZR65582 KJC65580:KJN65582 KSY65580:KTJ65582 LCU65580:LDF65582 LMQ65580:LNB65582 LWM65580:LWX65582 MGI65580:MGT65582 MQE65580:MQP65582 NAA65580:NAL65582 NJW65580:NKH65582 NTS65580:NUD65582 ODO65580:ODZ65582 ONK65580:ONV65582 OXG65580:OXR65582 PHC65580:PHN65582 PQY65580:PRJ65582 QAU65580:QBF65582 QKQ65580:QLB65582 QUM65580:QUX65582 REI65580:RET65582 ROE65580:ROP65582 RYA65580:RYL65582 SHW65580:SIH65582 SRS65580:SSD65582 TBO65580:TBZ65582 TLK65580:TLV65582 TVG65580:TVR65582 UFC65580:UFN65582 UOY65580:UPJ65582 UYU65580:UZF65582 VIQ65580:VJB65582 VSM65580:VSX65582 WCI65580:WCT65582 WME65580:WMP65582 WWA65580:WWL65582 JO131116:JZ131118 TK131116:TV131118 ADG131116:ADR131118 ANC131116:ANN131118 AWY131116:AXJ131118 BGU131116:BHF131118 BQQ131116:BRB131118 CAM131116:CAX131118 CKI131116:CKT131118 CUE131116:CUP131118 DEA131116:DEL131118 DNW131116:DOH131118 DXS131116:DYD131118 EHO131116:EHZ131118 ERK131116:ERV131118 FBG131116:FBR131118 FLC131116:FLN131118 FUY131116:FVJ131118 GEU131116:GFF131118 GOQ131116:GPB131118 GYM131116:GYX131118 HII131116:HIT131118 HSE131116:HSP131118 ICA131116:ICL131118 ILW131116:IMH131118 IVS131116:IWD131118 JFO131116:JFZ131118 JPK131116:JPV131118 JZG131116:JZR131118 KJC131116:KJN131118 KSY131116:KTJ131118 LCU131116:LDF131118 LMQ131116:LNB131118 LWM131116:LWX131118 MGI131116:MGT131118 MQE131116:MQP131118 NAA131116:NAL131118 NJW131116:NKH131118 NTS131116:NUD131118 ODO131116:ODZ131118 ONK131116:ONV131118 OXG131116:OXR131118 PHC131116:PHN131118 PQY131116:PRJ131118 QAU131116:QBF131118 QKQ131116:QLB131118 QUM131116:QUX131118 REI131116:RET131118 ROE131116:ROP131118 RYA131116:RYL131118 SHW131116:SIH131118 SRS131116:SSD131118 TBO131116:TBZ131118 TLK131116:TLV131118 TVG131116:TVR131118 UFC131116:UFN131118 UOY131116:UPJ131118 UYU131116:UZF131118 VIQ131116:VJB131118 VSM131116:VSX131118 WCI131116:WCT131118 WME131116:WMP131118 WWA131116:WWL131118 JO196652:JZ196654 TK196652:TV196654 ADG196652:ADR196654 ANC196652:ANN196654 AWY196652:AXJ196654 BGU196652:BHF196654 BQQ196652:BRB196654 CAM196652:CAX196654 CKI196652:CKT196654 CUE196652:CUP196654 DEA196652:DEL196654 DNW196652:DOH196654 DXS196652:DYD196654 EHO196652:EHZ196654 ERK196652:ERV196654 FBG196652:FBR196654 FLC196652:FLN196654 FUY196652:FVJ196654 GEU196652:GFF196654 GOQ196652:GPB196654 GYM196652:GYX196654 HII196652:HIT196654 HSE196652:HSP196654 ICA196652:ICL196654 ILW196652:IMH196654 IVS196652:IWD196654 JFO196652:JFZ196654 JPK196652:JPV196654 JZG196652:JZR196654 KJC196652:KJN196654 KSY196652:KTJ196654 LCU196652:LDF196654 LMQ196652:LNB196654 LWM196652:LWX196654 MGI196652:MGT196654 MQE196652:MQP196654 NAA196652:NAL196654 NJW196652:NKH196654 NTS196652:NUD196654 ODO196652:ODZ196654 ONK196652:ONV196654 OXG196652:OXR196654 PHC196652:PHN196654 PQY196652:PRJ196654 QAU196652:QBF196654 QKQ196652:QLB196654 QUM196652:QUX196654 REI196652:RET196654 ROE196652:ROP196654 RYA196652:RYL196654 SHW196652:SIH196654 SRS196652:SSD196654 TBO196652:TBZ196654 TLK196652:TLV196654 TVG196652:TVR196654 UFC196652:UFN196654 UOY196652:UPJ196654 UYU196652:UZF196654 VIQ196652:VJB196654 VSM196652:VSX196654 WCI196652:WCT196654 WME196652:WMP196654 WWA196652:WWL196654 JO262188:JZ262190 TK262188:TV262190 ADG262188:ADR262190 ANC262188:ANN262190 AWY262188:AXJ262190 BGU262188:BHF262190 BQQ262188:BRB262190 CAM262188:CAX262190 CKI262188:CKT262190 CUE262188:CUP262190 DEA262188:DEL262190 DNW262188:DOH262190 DXS262188:DYD262190 EHO262188:EHZ262190 ERK262188:ERV262190 FBG262188:FBR262190 FLC262188:FLN262190 FUY262188:FVJ262190 GEU262188:GFF262190 GOQ262188:GPB262190 GYM262188:GYX262190 HII262188:HIT262190 HSE262188:HSP262190 ICA262188:ICL262190 ILW262188:IMH262190 IVS262188:IWD262190 JFO262188:JFZ262190 JPK262188:JPV262190 JZG262188:JZR262190 KJC262188:KJN262190 KSY262188:KTJ262190 LCU262188:LDF262190 LMQ262188:LNB262190 LWM262188:LWX262190 MGI262188:MGT262190 MQE262188:MQP262190 NAA262188:NAL262190 NJW262188:NKH262190 NTS262188:NUD262190 ODO262188:ODZ262190 ONK262188:ONV262190 OXG262188:OXR262190 PHC262188:PHN262190 PQY262188:PRJ262190 QAU262188:QBF262190 QKQ262188:QLB262190 QUM262188:QUX262190 REI262188:RET262190 ROE262188:ROP262190 RYA262188:RYL262190 SHW262188:SIH262190 SRS262188:SSD262190 TBO262188:TBZ262190 TLK262188:TLV262190 TVG262188:TVR262190 UFC262188:UFN262190 UOY262188:UPJ262190 UYU262188:UZF262190 VIQ262188:VJB262190 VSM262188:VSX262190 WCI262188:WCT262190 WME262188:WMP262190 WWA262188:WWL262190 JO327724:JZ327726 TK327724:TV327726 ADG327724:ADR327726 ANC327724:ANN327726 AWY327724:AXJ327726 BGU327724:BHF327726 BQQ327724:BRB327726 CAM327724:CAX327726 CKI327724:CKT327726 CUE327724:CUP327726 DEA327724:DEL327726 DNW327724:DOH327726 DXS327724:DYD327726 EHO327724:EHZ327726 ERK327724:ERV327726 FBG327724:FBR327726 FLC327724:FLN327726 FUY327724:FVJ327726 GEU327724:GFF327726 GOQ327724:GPB327726 GYM327724:GYX327726 HII327724:HIT327726 HSE327724:HSP327726 ICA327724:ICL327726 ILW327724:IMH327726 IVS327724:IWD327726 JFO327724:JFZ327726 JPK327724:JPV327726 JZG327724:JZR327726 KJC327724:KJN327726 KSY327724:KTJ327726 LCU327724:LDF327726 LMQ327724:LNB327726 LWM327724:LWX327726 MGI327724:MGT327726 MQE327724:MQP327726 NAA327724:NAL327726 NJW327724:NKH327726 NTS327724:NUD327726 ODO327724:ODZ327726 ONK327724:ONV327726 OXG327724:OXR327726 PHC327724:PHN327726 PQY327724:PRJ327726 QAU327724:QBF327726 QKQ327724:QLB327726 QUM327724:QUX327726 REI327724:RET327726 ROE327724:ROP327726 RYA327724:RYL327726 SHW327724:SIH327726 SRS327724:SSD327726 TBO327724:TBZ327726 TLK327724:TLV327726 TVG327724:TVR327726 UFC327724:UFN327726 UOY327724:UPJ327726 UYU327724:UZF327726 VIQ327724:VJB327726 VSM327724:VSX327726 WCI327724:WCT327726 WME327724:WMP327726 WWA327724:WWL327726 JO393260:JZ393262 TK393260:TV393262 ADG393260:ADR393262 ANC393260:ANN393262 AWY393260:AXJ393262 BGU393260:BHF393262 BQQ393260:BRB393262 CAM393260:CAX393262 CKI393260:CKT393262 CUE393260:CUP393262 DEA393260:DEL393262 DNW393260:DOH393262 DXS393260:DYD393262 EHO393260:EHZ393262 ERK393260:ERV393262 FBG393260:FBR393262 FLC393260:FLN393262 FUY393260:FVJ393262 GEU393260:GFF393262 GOQ393260:GPB393262 GYM393260:GYX393262 HII393260:HIT393262 HSE393260:HSP393262 ICA393260:ICL393262 ILW393260:IMH393262 IVS393260:IWD393262 JFO393260:JFZ393262 JPK393260:JPV393262 JZG393260:JZR393262 KJC393260:KJN393262 KSY393260:KTJ393262 LCU393260:LDF393262 LMQ393260:LNB393262 LWM393260:LWX393262 MGI393260:MGT393262 MQE393260:MQP393262 NAA393260:NAL393262 NJW393260:NKH393262 NTS393260:NUD393262 ODO393260:ODZ393262 ONK393260:ONV393262 OXG393260:OXR393262 PHC393260:PHN393262 PQY393260:PRJ393262 QAU393260:QBF393262 QKQ393260:QLB393262 QUM393260:QUX393262 REI393260:RET393262 ROE393260:ROP393262 RYA393260:RYL393262 SHW393260:SIH393262 SRS393260:SSD393262 TBO393260:TBZ393262 TLK393260:TLV393262 TVG393260:TVR393262 UFC393260:UFN393262 UOY393260:UPJ393262 UYU393260:UZF393262 VIQ393260:VJB393262 VSM393260:VSX393262 WCI393260:WCT393262 WME393260:WMP393262 WWA393260:WWL393262 JO458796:JZ458798 TK458796:TV458798 ADG458796:ADR458798 ANC458796:ANN458798 AWY458796:AXJ458798 BGU458796:BHF458798 BQQ458796:BRB458798 CAM458796:CAX458798 CKI458796:CKT458798 CUE458796:CUP458798 DEA458796:DEL458798 DNW458796:DOH458798 DXS458796:DYD458798 EHO458796:EHZ458798 ERK458796:ERV458798 FBG458796:FBR458798 FLC458796:FLN458798 FUY458796:FVJ458798 GEU458796:GFF458798 GOQ458796:GPB458798 GYM458796:GYX458798 HII458796:HIT458798 HSE458796:HSP458798 ICA458796:ICL458798 ILW458796:IMH458798 IVS458796:IWD458798 JFO458796:JFZ458798 JPK458796:JPV458798 JZG458796:JZR458798 KJC458796:KJN458798 KSY458796:KTJ458798 LCU458796:LDF458798 LMQ458796:LNB458798 LWM458796:LWX458798 MGI458796:MGT458798 MQE458796:MQP458798 NAA458796:NAL458798 NJW458796:NKH458798 NTS458796:NUD458798 ODO458796:ODZ458798 ONK458796:ONV458798 OXG458796:OXR458798 PHC458796:PHN458798 PQY458796:PRJ458798 QAU458796:QBF458798 QKQ458796:QLB458798 QUM458796:QUX458798 REI458796:RET458798 ROE458796:ROP458798 RYA458796:RYL458798 SHW458796:SIH458798 SRS458796:SSD458798 TBO458796:TBZ458798 TLK458796:TLV458798 TVG458796:TVR458798 UFC458796:UFN458798 UOY458796:UPJ458798 UYU458796:UZF458798 VIQ458796:VJB458798 VSM458796:VSX458798 WCI458796:WCT458798 WME458796:WMP458798 WWA458796:WWL458798 JO524332:JZ524334 TK524332:TV524334 ADG524332:ADR524334 ANC524332:ANN524334 AWY524332:AXJ524334 BGU524332:BHF524334 BQQ524332:BRB524334 CAM524332:CAX524334 CKI524332:CKT524334 CUE524332:CUP524334 DEA524332:DEL524334 DNW524332:DOH524334 DXS524332:DYD524334 EHO524332:EHZ524334 ERK524332:ERV524334 FBG524332:FBR524334 FLC524332:FLN524334 FUY524332:FVJ524334 GEU524332:GFF524334 GOQ524332:GPB524334 GYM524332:GYX524334 HII524332:HIT524334 HSE524332:HSP524334 ICA524332:ICL524334 ILW524332:IMH524334 IVS524332:IWD524334 JFO524332:JFZ524334 JPK524332:JPV524334 JZG524332:JZR524334 KJC524332:KJN524334 KSY524332:KTJ524334 LCU524332:LDF524334 LMQ524332:LNB524334 LWM524332:LWX524334 MGI524332:MGT524334 MQE524332:MQP524334 NAA524332:NAL524334 NJW524332:NKH524334 NTS524332:NUD524334 ODO524332:ODZ524334 ONK524332:ONV524334 OXG524332:OXR524334 PHC524332:PHN524334 PQY524332:PRJ524334 QAU524332:QBF524334 QKQ524332:QLB524334 QUM524332:QUX524334 REI524332:RET524334 ROE524332:ROP524334 RYA524332:RYL524334 SHW524332:SIH524334 SRS524332:SSD524334 TBO524332:TBZ524334 TLK524332:TLV524334 TVG524332:TVR524334 UFC524332:UFN524334 UOY524332:UPJ524334 UYU524332:UZF524334 VIQ524332:VJB524334 VSM524332:VSX524334 WCI524332:WCT524334 WME524332:WMP524334 WWA524332:WWL524334 JO589868:JZ589870 TK589868:TV589870 ADG589868:ADR589870 ANC589868:ANN589870 AWY589868:AXJ589870 BGU589868:BHF589870 BQQ589868:BRB589870 CAM589868:CAX589870 CKI589868:CKT589870 CUE589868:CUP589870 DEA589868:DEL589870 DNW589868:DOH589870 DXS589868:DYD589870 EHO589868:EHZ589870 ERK589868:ERV589870 FBG589868:FBR589870 FLC589868:FLN589870 FUY589868:FVJ589870 GEU589868:GFF589870 GOQ589868:GPB589870 GYM589868:GYX589870 HII589868:HIT589870 HSE589868:HSP589870 ICA589868:ICL589870 ILW589868:IMH589870 IVS589868:IWD589870 JFO589868:JFZ589870 JPK589868:JPV589870 JZG589868:JZR589870 KJC589868:KJN589870 KSY589868:KTJ589870 LCU589868:LDF589870 LMQ589868:LNB589870 LWM589868:LWX589870 MGI589868:MGT589870 MQE589868:MQP589870 NAA589868:NAL589870 NJW589868:NKH589870 NTS589868:NUD589870 ODO589868:ODZ589870 ONK589868:ONV589870 OXG589868:OXR589870 PHC589868:PHN589870 PQY589868:PRJ589870 QAU589868:QBF589870 QKQ589868:QLB589870 QUM589868:QUX589870 REI589868:RET589870 ROE589868:ROP589870 RYA589868:RYL589870 SHW589868:SIH589870 SRS589868:SSD589870 TBO589868:TBZ589870 TLK589868:TLV589870 TVG589868:TVR589870 UFC589868:UFN589870 UOY589868:UPJ589870 UYU589868:UZF589870 VIQ589868:VJB589870 VSM589868:VSX589870 WCI589868:WCT589870 WME589868:WMP589870 WWA589868:WWL589870 JO655404:JZ655406 TK655404:TV655406 ADG655404:ADR655406 ANC655404:ANN655406 AWY655404:AXJ655406 BGU655404:BHF655406 BQQ655404:BRB655406 CAM655404:CAX655406 CKI655404:CKT655406 CUE655404:CUP655406 DEA655404:DEL655406 DNW655404:DOH655406 DXS655404:DYD655406 EHO655404:EHZ655406 ERK655404:ERV655406 FBG655404:FBR655406 FLC655404:FLN655406 FUY655404:FVJ655406 GEU655404:GFF655406 GOQ655404:GPB655406 GYM655404:GYX655406 HII655404:HIT655406 HSE655404:HSP655406 ICA655404:ICL655406 ILW655404:IMH655406 IVS655404:IWD655406 JFO655404:JFZ655406 JPK655404:JPV655406 JZG655404:JZR655406 KJC655404:KJN655406 KSY655404:KTJ655406 LCU655404:LDF655406 LMQ655404:LNB655406 LWM655404:LWX655406 MGI655404:MGT655406 MQE655404:MQP655406 NAA655404:NAL655406 NJW655404:NKH655406 NTS655404:NUD655406 ODO655404:ODZ655406 ONK655404:ONV655406 OXG655404:OXR655406 PHC655404:PHN655406 PQY655404:PRJ655406 QAU655404:QBF655406 QKQ655404:QLB655406 QUM655404:QUX655406 REI655404:RET655406 ROE655404:ROP655406 RYA655404:RYL655406 SHW655404:SIH655406 SRS655404:SSD655406 TBO655404:TBZ655406 TLK655404:TLV655406 TVG655404:TVR655406 UFC655404:UFN655406 UOY655404:UPJ655406 UYU655404:UZF655406 VIQ655404:VJB655406 VSM655404:VSX655406 WCI655404:WCT655406 WME655404:WMP655406 WWA655404:WWL655406 JO720940:JZ720942 TK720940:TV720942 ADG720940:ADR720942 ANC720940:ANN720942 AWY720940:AXJ720942 BGU720940:BHF720942 BQQ720940:BRB720942 CAM720940:CAX720942 CKI720940:CKT720942 CUE720940:CUP720942 DEA720940:DEL720942 DNW720940:DOH720942 DXS720940:DYD720942 EHO720940:EHZ720942 ERK720940:ERV720942 FBG720940:FBR720942 FLC720940:FLN720942 FUY720940:FVJ720942 GEU720940:GFF720942 GOQ720940:GPB720942 GYM720940:GYX720942 HII720940:HIT720942 HSE720940:HSP720942 ICA720940:ICL720942 ILW720940:IMH720942 IVS720940:IWD720942 JFO720940:JFZ720942 JPK720940:JPV720942 JZG720940:JZR720942 KJC720940:KJN720942 KSY720940:KTJ720942 LCU720940:LDF720942 LMQ720940:LNB720942 LWM720940:LWX720942 MGI720940:MGT720942 MQE720940:MQP720942 NAA720940:NAL720942 NJW720940:NKH720942 NTS720940:NUD720942 ODO720940:ODZ720942 ONK720940:ONV720942 OXG720940:OXR720942 PHC720940:PHN720942 PQY720940:PRJ720942 QAU720940:QBF720942 QKQ720940:QLB720942 QUM720940:QUX720942 REI720940:RET720942 ROE720940:ROP720942 RYA720940:RYL720942 SHW720940:SIH720942 SRS720940:SSD720942 TBO720940:TBZ720942 TLK720940:TLV720942 TVG720940:TVR720942 UFC720940:UFN720942 UOY720940:UPJ720942 UYU720940:UZF720942 VIQ720940:VJB720942 VSM720940:VSX720942 WCI720940:WCT720942 WME720940:WMP720942 WWA720940:WWL720942 JO786476:JZ786478 TK786476:TV786478 ADG786476:ADR786478 ANC786476:ANN786478 AWY786476:AXJ786478 BGU786476:BHF786478 BQQ786476:BRB786478 CAM786476:CAX786478 CKI786476:CKT786478 CUE786476:CUP786478 DEA786476:DEL786478 DNW786476:DOH786478 DXS786476:DYD786478 EHO786476:EHZ786478 ERK786476:ERV786478 FBG786476:FBR786478 FLC786476:FLN786478 FUY786476:FVJ786478 GEU786476:GFF786478 GOQ786476:GPB786478 GYM786476:GYX786478 HII786476:HIT786478 HSE786476:HSP786478 ICA786476:ICL786478 ILW786476:IMH786478 IVS786476:IWD786478 JFO786476:JFZ786478 JPK786476:JPV786478 JZG786476:JZR786478 KJC786476:KJN786478 KSY786476:KTJ786478 LCU786476:LDF786478 LMQ786476:LNB786478 LWM786476:LWX786478 MGI786476:MGT786478 MQE786476:MQP786478 NAA786476:NAL786478 NJW786476:NKH786478 NTS786476:NUD786478 ODO786476:ODZ786478 ONK786476:ONV786478 OXG786476:OXR786478 PHC786476:PHN786478 PQY786476:PRJ786478 QAU786476:QBF786478 QKQ786476:QLB786478 QUM786476:QUX786478 REI786476:RET786478 ROE786476:ROP786478 RYA786476:RYL786478 SHW786476:SIH786478 SRS786476:SSD786478 TBO786476:TBZ786478 TLK786476:TLV786478 TVG786476:TVR786478 UFC786476:UFN786478 UOY786476:UPJ786478 UYU786476:UZF786478 VIQ786476:VJB786478 VSM786476:VSX786478 WCI786476:WCT786478 WME786476:WMP786478 WWA786476:WWL786478 JO852012:JZ852014 TK852012:TV852014 ADG852012:ADR852014 ANC852012:ANN852014 AWY852012:AXJ852014 BGU852012:BHF852014 BQQ852012:BRB852014 CAM852012:CAX852014 CKI852012:CKT852014 CUE852012:CUP852014 DEA852012:DEL852014 DNW852012:DOH852014 DXS852012:DYD852014 EHO852012:EHZ852014 ERK852012:ERV852014 FBG852012:FBR852014 FLC852012:FLN852014 FUY852012:FVJ852014 GEU852012:GFF852014 GOQ852012:GPB852014 GYM852012:GYX852014 HII852012:HIT852014 HSE852012:HSP852014 ICA852012:ICL852014 ILW852012:IMH852014 IVS852012:IWD852014 JFO852012:JFZ852014 JPK852012:JPV852014 JZG852012:JZR852014 KJC852012:KJN852014 KSY852012:KTJ852014 LCU852012:LDF852014 LMQ852012:LNB852014 LWM852012:LWX852014 MGI852012:MGT852014 MQE852012:MQP852014 NAA852012:NAL852014 NJW852012:NKH852014 NTS852012:NUD852014 ODO852012:ODZ852014 ONK852012:ONV852014 OXG852012:OXR852014 PHC852012:PHN852014 PQY852012:PRJ852014 QAU852012:QBF852014 QKQ852012:QLB852014 QUM852012:QUX852014 REI852012:RET852014 ROE852012:ROP852014 RYA852012:RYL852014 SHW852012:SIH852014 SRS852012:SSD852014 TBO852012:TBZ852014 TLK852012:TLV852014 TVG852012:TVR852014 UFC852012:UFN852014 UOY852012:UPJ852014 UYU852012:UZF852014 VIQ852012:VJB852014 VSM852012:VSX852014 WCI852012:WCT852014 WME852012:WMP852014 WWA852012:WWL852014 JO917548:JZ917550 TK917548:TV917550 ADG917548:ADR917550 ANC917548:ANN917550 AWY917548:AXJ917550 BGU917548:BHF917550 BQQ917548:BRB917550 CAM917548:CAX917550 CKI917548:CKT917550 CUE917548:CUP917550 DEA917548:DEL917550 DNW917548:DOH917550 DXS917548:DYD917550 EHO917548:EHZ917550 ERK917548:ERV917550 FBG917548:FBR917550 FLC917548:FLN917550 FUY917548:FVJ917550 GEU917548:GFF917550 GOQ917548:GPB917550 GYM917548:GYX917550 HII917548:HIT917550 HSE917548:HSP917550 ICA917548:ICL917550 ILW917548:IMH917550 IVS917548:IWD917550 JFO917548:JFZ917550 JPK917548:JPV917550 JZG917548:JZR917550 KJC917548:KJN917550 KSY917548:KTJ917550 LCU917548:LDF917550 LMQ917548:LNB917550 LWM917548:LWX917550 MGI917548:MGT917550 MQE917548:MQP917550 NAA917548:NAL917550 NJW917548:NKH917550 NTS917548:NUD917550 ODO917548:ODZ917550 ONK917548:ONV917550 OXG917548:OXR917550 PHC917548:PHN917550 PQY917548:PRJ917550 QAU917548:QBF917550 QKQ917548:QLB917550 QUM917548:QUX917550 REI917548:RET917550 ROE917548:ROP917550 RYA917548:RYL917550 SHW917548:SIH917550 SRS917548:SSD917550 TBO917548:TBZ917550 TLK917548:TLV917550 TVG917548:TVR917550 UFC917548:UFN917550 UOY917548:UPJ917550 UYU917548:UZF917550 VIQ917548:VJB917550 VSM917548:VSX917550 WCI917548:WCT917550 WME917548:WMP917550 WWA917548:WWL917550 JO983084:JZ983086 TK983084:TV983086 ADG983084:ADR983086 ANC983084:ANN983086 AWY983084:AXJ983086 BGU983084:BHF983086 BQQ983084:BRB983086 CAM983084:CAX983086 CKI983084:CKT983086 CUE983084:CUP983086 DEA983084:DEL983086 DNW983084:DOH983086 DXS983084:DYD983086 EHO983084:EHZ983086 ERK983084:ERV983086 FBG983084:FBR983086 FLC983084:FLN983086 FUY983084:FVJ983086 GEU983084:GFF983086 GOQ983084:GPB983086 GYM983084:GYX983086 HII983084:HIT983086 HSE983084:HSP983086 ICA983084:ICL983086 ILW983084:IMH983086 IVS983084:IWD983086 JFO983084:JFZ983086 JPK983084:JPV983086 JZG983084:JZR983086 KJC983084:KJN983086 KSY983084:KTJ983086 LCU983084:LDF983086 LMQ983084:LNB983086 LWM983084:LWX983086 MGI983084:MGT983086 MQE983084:MQP983086 NAA983084:NAL983086 NJW983084:NKH983086 NTS983084:NUD983086 ODO983084:ODZ983086 ONK983084:ONV983086 OXG983084:OXR983086 PHC983084:PHN983086 PQY983084:PRJ983086 QAU983084:QBF983086 QKQ983084:QLB983086 QUM983084:QUX983086 REI983084:RET983086 ROE983084:ROP983086 RYA983084:RYL983086 SHW983084:SIH983086 SRS983084:SSD983086 TBO983084:TBZ983086 TLK983084:TLV983086 TVG983084:TVR983086 UFC983084:UFN983086 UOY983084:UPJ983086 UYU983084:UZF983086 VIQ983084:VJB983086 VSM983084:VSX983086 WCI983084:WCT983086 WME983084:WMP983086 WWA983084:WWL983086 Z65580:AJ65582 Z983084:AJ983086 Z917548:AJ917550 Z852012:AJ852014 Z786476:AJ786478 Z720940:AJ720942 Z655404:AJ655406 Z589868:AJ589870 Z524332:AJ524334 Z458796:AJ458798 Z393260:AJ393262 Z327724:AJ327726 Z262188:AJ262190 Z196652:AJ196654 Z131116:AJ13111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900-000000000000}"/>
    <dataValidation type="list" allowBlank="1" showInputMessage="1" showErrorMessage="1" sqref="Y8:Y85" xr:uid="{00000000-0002-0000-0900-000001000000}">
      <formula1>"文字,数値,日付,時間"</formula1>
    </dataValidation>
    <dataValidation type="list" allowBlank="1" showInputMessage="1" showErrorMessage="1" sqref="AA8:AA85" xr:uid="{00000000-0002-0000-09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1">
    <pageSetUpPr autoPageBreaks="0"/>
  </sheetPr>
  <dimension ref="A1:BE238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製品原反マスタ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m_seihin_gentan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11" t="s">
        <v>742</v>
      </c>
      <c r="S6" s="412"/>
      <c r="T6" s="412"/>
      <c r="U6" s="412"/>
      <c r="V6" s="412"/>
      <c r="W6" s="412"/>
      <c r="X6" s="413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11"/>
      <c r="S7" s="412"/>
      <c r="T7" s="412"/>
      <c r="U7" s="412"/>
      <c r="V7" s="412"/>
      <c r="W7" s="412"/>
      <c r="X7" s="413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189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1288</v>
      </c>
      <c r="C9" s="109"/>
      <c r="D9" s="109"/>
      <c r="E9" s="109"/>
      <c r="F9" s="109"/>
      <c r="G9" s="109"/>
      <c r="H9" s="109"/>
      <c r="I9" s="110" t="s">
        <v>1290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seihin_hinshu_cd</v>
      </c>
      <c r="S9" s="109"/>
      <c r="T9" s="6"/>
      <c r="U9" s="6"/>
      <c r="V9" s="6"/>
      <c r="W9" s="6"/>
      <c r="X9" s="7"/>
      <c r="Y9" s="459" t="s">
        <v>105</v>
      </c>
      <c r="Z9" s="460"/>
      <c r="AA9" s="461" t="s">
        <v>102</v>
      </c>
      <c r="AB9" s="462"/>
      <c r="AC9" s="463"/>
      <c r="AD9" s="112">
        <v>20</v>
      </c>
      <c r="AE9" s="113" t="s">
        <v>106</v>
      </c>
      <c r="AF9" s="114" t="s">
        <v>119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3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1289</v>
      </c>
      <c r="C10" s="109"/>
      <c r="D10" s="109"/>
      <c r="E10" s="109"/>
      <c r="F10" s="109"/>
      <c r="G10" s="109"/>
      <c r="H10" s="109"/>
      <c r="I10" s="110" t="s">
        <v>1294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gentan_hinshu_cd</v>
      </c>
      <c r="S10" s="109"/>
      <c r="T10" s="6"/>
      <c r="U10" s="6"/>
      <c r="V10" s="6"/>
      <c r="W10" s="6"/>
      <c r="X10" s="7"/>
      <c r="Y10" s="459" t="s">
        <v>105</v>
      </c>
      <c r="Z10" s="460"/>
      <c r="AA10" s="461" t="s">
        <v>102</v>
      </c>
      <c r="AB10" s="462"/>
      <c r="AC10" s="463"/>
      <c r="AD10" s="112">
        <v>20</v>
      </c>
      <c r="AE10" s="113" t="s">
        <v>106</v>
      </c>
      <c r="AF10" s="114" t="s">
        <v>1293</v>
      </c>
      <c r="AG10" s="192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6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11"/>
      <c r="T11" s="109"/>
      <c r="U11" s="6"/>
      <c r="V11" s="6"/>
      <c r="W11" s="6"/>
      <c r="X11" s="7"/>
      <c r="Y11" s="459" t="s">
        <v>118</v>
      </c>
      <c r="Z11" s="460"/>
      <c r="AA11" s="461" t="s">
        <v>102</v>
      </c>
      <c r="AB11" s="462"/>
      <c r="AC11" s="463"/>
      <c r="AD11" s="120">
        <v>1</v>
      </c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37"/>
      <c r="AP11" s="137"/>
      <c r="AQ11" s="137"/>
      <c r="AR11" s="137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9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6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11"/>
      <c r="T12" s="109"/>
      <c r="U12" s="6"/>
      <c r="V12" s="6"/>
      <c r="W12" s="6"/>
      <c r="X12" s="7"/>
      <c r="Y12" s="459" t="s">
        <v>118</v>
      </c>
      <c r="Z12" s="460"/>
      <c r="AA12" s="461" t="s">
        <v>102</v>
      </c>
      <c r="AB12" s="462"/>
      <c r="AC12" s="463"/>
      <c r="AD12" s="136">
        <v>10</v>
      </c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37"/>
      <c r="AP12" s="137"/>
      <c r="AQ12" s="137"/>
      <c r="AR12" s="137"/>
      <c r="AS12" s="80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6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11"/>
      <c r="T13" s="109"/>
      <c r="U13" s="6"/>
      <c r="V13" s="6"/>
      <c r="W13" s="6"/>
      <c r="X13" s="7"/>
      <c r="Y13" s="459" t="s">
        <v>118</v>
      </c>
      <c r="Z13" s="460"/>
      <c r="AA13" s="461" t="s">
        <v>102</v>
      </c>
      <c r="AB13" s="462"/>
      <c r="AC13" s="463"/>
      <c r="AD13" s="136">
        <v>30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37"/>
      <c r="AP13" s="137"/>
      <c r="AQ13" s="137"/>
      <c r="AR13" s="137"/>
      <c r="AS13" s="80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6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insert_datetime</v>
      </c>
      <c r="S14" s="111"/>
      <c r="T14" s="109"/>
      <c r="U14" s="6"/>
      <c r="V14" s="6"/>
      <c r="W14" s="6"/>
      <c r="X14" s="7"/>
      <c r="Y14" s="459" t="s">
        <v>85</v>
      </c>
      <c r="Z14" s="460"/>
      <c r="AA14" s="461" t="s">
        <v>817</v>
      </c>
      <c r="AB14" s="462"/>
      <c r="AC14" s="463"/>
      <c r="AD14" s="112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37"/>
      <c r="AP14" s="137"/>
      <c r="AQ14" s="137"/>
      <c r="AR14" s="137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6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11"/>
      <c r="T15" s="109"/>
      <c r="U15" s="6"/>
      <c r="V15" s="6"/>
      <c r="W15" s="6"/>
      <c r="X15" s="7"/>
      <c r="Y15" s="459" t="s">
        <v>118</v>
      </c>
      <c r="Z15" s="460"/>
      <c r="AA15" s="461" t="s">
        <v>102</v>
      </c>
      <c r="AB15" s="462"/>
      <c r="AC15" s="463"/>
      <c r="AD15" s="136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139"/>
      <c r="AT15" s="117"/>
      <c r="AU15" s="117"/>
      <c r="AV15" s="117"/>
      <c r="AW15" s="117"/>
      <c r="AX15" s="117"/>
      <c r="AY15" s="117"/>
      <c r="AZ15" s="117"/>
      <c r="BA15" s="117"/>
      <c r="BB15" s="117"/>
      <c r="BC15" s="117"/>
      <c r="BD15" s="135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6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11"/>
      <c r="T16" s="109"/>
      <c r="U16" s="6"/>
      <c r="V16" s="6"/>
      <c r="W16" s="6"/>
      <c r="X16" s="7"/>
      <c r="Y16" s="459" t="s">
        <v>118</v>
      </c>
      <c r="Z16" s="460"/>
      <c r="AA16" s="461" t="s">
        <v>102</v>
      </c>
      <c r="AB16" s="462"/>
      <c r="AC16" s="463"/>
      <c r="AD16" s="136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117</v>
      </c>
      <c r="C17" s="109"/>
      <c r="D17" s="109"/>
      <c r="E17" s="109"/>
      <c r="F17" s="109"/>
      <c r="G17" s="109"/>
      <c r="H17" s="109"/>
      <c r="I17" s="110" t="s">
        <v>952</v>
      </c>
      <c r="J17" s="6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11"/>
      <c r="T17" s="109"/>
      <c r="U17" s="6"/>
      <c r="V17" s="6"/>
      <c r="W17" s="6"/>
      <c r="X17" s="7"/>
      <c r="Y17" s="459" t="s">
        <v>85</v>
      </c>
      <c r="Z17" s="460"/>
      <c r="AA17" s="461" t="s">
        <v>817</v>
      </c>
      <c r="AB17" s="462"/>
      <c r="AC17" s="463"/>
      <c r="AD17" s="136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110"/>
      <c r="J18" s="6"/>
      <c r="K18" s="111"/>
      <c r="L18" s="111"/>
      <c r="M18" s="111"/>
      <c r="N18" s="111"/>
      <c r="O18" s="111"/>
      <c r="P18" s="111"/>
      <c r="Q18" s="111"/>
      <c r="R18" s="110"/>
      <c r="S18" s="111"/>
      <c r="T18" s="109"/>
      <c r="U18" s="6"/>
      <c r="V18" s="6"/>
      <c r="W18" s="6"/>
      <c r="X18" s="7"/>
      <c r="Y18" s="459"/>
      <c r="Z18" s="460"/>
      <c r="AA18" s="461"/>
      <c r="AB18" s="462"/>
      <c r="AC18" s="463"/>
      <c r="AD18" s="120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110"/>
      <c r="J19" s="6"/>
      <c r="K19" s="111"/>
      <c r="L19" s="111"/>
      <c r="M19" s="111"/>
      <c r="N19" s="111"/>
      <c r="O19" s="111"/>
      <c r="P19" s="111"/>
      <c r="Q19" s="111"/>
      <c r="R19" s="110"/>
      <c r="S19" s="111"/>
      <c r="T19" s="109"/>
      <c r="U19" s="6"/>
      <c r="V19" s="6"/>
      <c r="W19" s="6"/>
      <c r="X19" s="7"/>
      <c r="Y19" s="459"/>
      <c r="Z19" s="460"/>
      <c r="AA19" s="461"/>
      <c r="AB19" s="462"/>
      <c r="AC19" s="463"/>
      <c r="AD19" s="120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110"/>
      <c r="J20" s="6"/>
      <c r="K20" s="111"/>
      <c r="L20" s="111"/>
      <c r="M20" s="111"/>
      <c r="N20" s="111"/>
      <c r="O20" s="111"/>
      <c r="P20" s="111"/>
      <c r="Q20" s="111"/>
      <c r="R20" s="110"/>
      <c r="S20" s="111"/>
      <c r="T20" s="109"/>
      <c r="U20" s="6"/>
      <c r="V20" s="6"/>
      <c r="W20" s="6"/>
      <c r="X20" s="7"/>
      <c r="Y20" s="459"/>
      <c r="Z20" s="460"/>
      <c r="AA20" s="461"/>
      <c r="AB20" s="462"/>
      <c r="AC20" s="463"/>
      <c r="AD20" s="120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110"/>
      <c r="J21" s="6"/>
      <c r="K21" s="111"/>
      <c r="L21" s="111"/>
      <c r="M21" s="111"/>
      <c r="N21" s="111"/>
      <c r="O21" s="111"/>
      <c r="P21" s="111"/>
      <c r="Q21" s="111"/>
      <c r="R21" s="110"/>
      <c r="S21" s="111"/>
      <c r="T21" s="109"/>
      <c r="U21" s="6"/>
      <c r="V21" s="6"/>
      <c r="W21" s="6"/>
      <c r="X21" s="7"/>
      <c r="Y21" s="459"/>
      <c r="Z21" s="460"/>
      <c r="AA21" s="461"/>
      <c r="AB21" s="462"/>
      <c r="AC21" s="463"/>
      <c r="AD21" s="120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9"/>
      <c r="C22" s="109"/>
      <c r="D22" s="109"/>
      <c r="E22" s="109"/>
      <c r="F22" s="109"/>
      <c r="G22" s="109"/>
      <c r="H22" s="109"/>
      <c r="I22" s="110"/>
      <c r="J22" s="6"/>
      <c r="K22" s="111"/>
      <c r="L22" s="111"/>
      <c r="M22" s="111"/>
      <c r="N22" s="111"/>
      <c r="O22" s="111"/>
      <c r="P22" s="111"/>
      <c r="Q22" s="111"/>
      <c r="R22" s="110"/>
      <c r="S22" s="111"/>
      <c r="T22" s="109"/>
      <c r="U22" s="6"/>
      <c r="V22" s="6"/>
      <c r="W22" s="6"/>
      <c r="X22" s="7"/>
      <c r="Y22" s="459"/>
      <c r="Z22" s="460"/>
      <c r="AA22" s="461"/>
      <c r="AB22" s="462"/>
      <c r="AC22" s="463"/>
      <c r="AD22" s="120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110"/>
      <c r="J23" s="6"/>
      <c r="K23" s="111"/>
      <c r="L23" s="111"/>
      <c r="M23" s="111"/>
      <c r="N23" s="111"/>
      <c r="O23" s="111"/>
      <c r="P23" s="111"/>
      <c r="Q23" s="111"/>
      <c r="R23" s="110"/>
      <c r="S23" s="111"/>
      <c r="T23" s="109"/>
      <c r="U23" s="6"/>
      <c r="V23" s="6"/>
      <c r="W23" s="6"/>
      <c r="X23" s="7"/>
      <c r="Y23" s="459"/>
      <c r="Z23" s="460"/>
      <c r="AA23" s="461"/>
      <c r="AB23" s="462"/>
      <c r="AC23" s="463"/>
      <c r="AD23" s="120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110"/>
      <c r="J24" s="6"/>
      <c r="K24" s="111"/>
      <c r="L24" s="111"/>
      <c r="M24" s="111"/>
      <c r="N24" s="111"/>
      <c r="O24" s="111"/>
      <c r="P24" s="111"/>
      <c r="Q24" s="111"/>
      <c r="R24" s="110"/>
      <c r="S24" s="111"/>
      <c r="T24" s="109"/>
      <c r="U24" s="6"/>
      <c r="V24" s="6"/>
      <c r="W24" s="6"/>
      <c r="X24" s="7"/>
      <c r="Y24" s="459"/>
      <c r="Z24" s="460"/>
      <c r="AA24" s="461"/>
      <c r="AB24" s="462"/>
      <c r="AC24" s="463"/>
      <c r="AD24" s="120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110"/>
      <c r="J25" s="6"/>
      <c r="K25" s="111"/>
      <c r="L25" s="111"/>
      <c r="M25" s="111"/>
      <c r="N25" s="111"/>
      <c r="O25" s="111"/>
      <c r="P25" s="111"/>
      <c r="Q25" s="111"/>
      <c r="R25" s="110"/>
      <c r="S25" s="111"/>
      <c r="T25" s="109"/>
      <c r="U25" s="6"/>
      <c r="V25" s="6"/>
      <c r="W25" s="6"/>
      <c r="X25" s="7"/>
      <c r="Y25" s="459"/>
      <c r="Z25" s="460"/>
      <c r="AA25" s="461"/>
      <c r="AB25" s="462"/>
      <c r="AC25" s="463"/>
      <c r="AD25" s="120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110"/>
      <c r="J26" s="6"/>
      <c r="K26" s="111"/>
      <c r="L26" s="111"/>
      <c r="M26" s="111"/>
      <c r="N26" s="111"/>
      <c r="O26" s="111"/>
      <c r="P26" s="111"/>
      <c r="Q26" s="111"/>
      <c r="R26" s="110"/>
      <c r="S26" s="111"/>
      <c r="T26" s="109"/>
      <c r="U26" s="6"/>
      <c r="V26" s="6"/>
      <c r="W26" s="6"/>
      <c r="X26" s="7"/>
      <c r="Y26" s="459"/>
      <c r="Z26" s="460"/>
      <c r="AA26" s="461"/>
      <c r="AB26" s="462"/>
      <c r="AC26" s="463"/>
      <c r="AD26" s="120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110"/>
      <c r="J27" s="6"/>
      <c r="K27" s="111"/>
      <c r="L27" s="111"/>
      <c r="M27" s="111"/>
      <c r="N27" s="111"/>
      <c r="O27" s="111"/>
      <c r="P27" s="111"/>
      <c r="Q27" s="111"/>
      <c r="R27" s="110"/>
      <c r="S27" s="111"/>
      <c r="T27" s="109"/>
      <c r="U27" s="6"/>
      <c r="V27" s="6"/>
      <c r="W27" s="6"/>
      <c r="X27" s="7"/>
      <c r="Y27" s="459"/>
      <c r="Z27" s="460"/>
      <c r="AA27" s="461"/>
      <c r="AB27" s="462"/>
      <c r="AC27" s="463"/>
      <c r="AD27" s="120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110"/>
      <c r="J28" s="6"/>
      <c r="K28" s="111"/>
      <c r="L28" s="111"/>
      <c r="M28" s="111"/>
      <c r="N28" s="111"/>
      <c r="O28" s="111"/>
      <c r="P28" s="111"/>
      <c r="Q28" s="111"/>
      <c r="R28" s="110"/>
      <c r="S28" s="111"/>
      <c r="T28" s="109"/>
      <c r="U28" s="6"/>
      <c r="V28" s="6"/>
      <c r="W28" s="6"/>
      <c r="X28" s="7"/>
      <c r="Y28" s="459"/>
      <c r="Z28" s="460"/>
      <c r="AA28" s="461"/>
      <c r="AB28" s="462"/>
      <c r="AC28" s="463"/>
      <c r="AD28" s="120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110"/>
      <c r="J29" s="6"/>
      <c r="K29" s="111"/>
      <c r="L29" s="111"/>
      <c r="M29" s="111"/>
      <c r="N29" s="111"/>
      <c r="O29" s="111"/>
      <c r="P29" s="111"/>
      <c r="Q29" s="111"/>
      <c r="R29" s="110"/>
      <c r="S29" s="111"/>
      <c r="T29" s="109"/>
      <c r="U29" s="6"/>
      <c r="V29" s="6"/>
      <c r="W29" s="6"/>
      <c r="X29" s="7"/>
      <c r="Y29" s="459"/>
      <c r="Z29" s="460"/>
      <c r="AA29" s="461"/>
      <c r="AB29" s="462"/>
      <c r="AC29" s="463"/>
      <c r="AD29" s="120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110"/>
      <c r="J30" s="6"/>
      <c r="K30" s="111"/>
      <c r="L30" s="111"/>
      <c r="M30" s="111"/>
      <c r="N30" s="111"/>
      <c r="O30" s="111"/>
      <c r="P30" s="111"/>
      <c r="Q30" s="111"/>
      <c r="R30" s="110"/>
      <c r="S30" s="111"/>
      <c r="T30" s="109"/>
      <c r="U30" s="6"/>
      <c r="V30" s="6"/>
      <c r="W30" s="6"/>
      <c r="X30" s="7"/>
      <c r="Y30" s="459"/>
      <c r="Z30" s="460"/>
      <c r="AA30" s="461"/>
      <c r="AB30" s="462"/>
      <c r="AC30" s="463"/>
      <c r="AD30" s="120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110"/>
      <c r="J31" s="6"/>
      <c r="K31" s="111"/>
      <c r="L31" s="111"/>
      <c r="M31" s="111"/>
      <c r="N31" s="111"/>
      <c r="O31" s="111"/>
      <c r="P31" s="111"/>
      <c r="Q31" s="111"/>
      <c r="R31" s="110"/>
      <c r="S31" s="111"/>
      <c r="T31" s="109"/>
      <c r="U31" s="6"/>
      <c r="V31" s="6"/>
      <c r="W31" s="6"/>
      <c r="X31" s="7"/>
      <c r="Y31" s="459"/>
      <c r="Z31" s="460"/>
      <c r="AA31" s="461"/>
      <c r="AB31" s="462"/>
      <c r="AC31" s="463"/>
      <c r="AD31" s="120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110"/>
      <c r="J32" s="6"/>
      <c r="K32" s="111"/>
      <c r="L32" s="111"/>
      <c r="M32" s="111"/>
      <c r="N32" s="111"/>
      <c r="O32" s="111"/>
      <c r="P32" s="111"/>
      <c r="Q32" s="111"/>
      <c r="R32" s="110"/>
      <c r="S32" s="111"/>
      <c r="T32" s="109"/>
      <c r="U32" s="6"/>
      <c r="V32" s="6"/>
      <c r="W32" s="6"/>
      <c r="X32" s="7"/>
      <c r="Y32" s="459"/>
      <c r="Z32" s="460"/>
      <c r="AA32" s="461"/>
      <c r="AB32" s="462"/>
      <c r="AC32" s="463"/>
      <c r="AD32" s="120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110"/>
      <c r="J33" s="6"/>
      <c r="K33" s="111"/>
      <c r="L33" s="111"/>
      <c r="M33" s="111"/>
      <c r="N33" s="111"/>
      <c r="O33" s="111"/>
      <c r="P33" s="111"/>
      <c r="Q33" s="111"/>
      <c r="R33" s="110"/>
      <c r="S33" s="111"/>
      <c r="T33" s="109"/>
      <c r="U33" s="6"/>
      <c r="V33" s="6"/>
      <c r="W33" s="6"/>
      <c r="X33" s="7"/>
      <c r="Y33" s="459"/>
      <c r="Z33" s="460"/>
      <c r="AA33" s="461"/>
      <c r="AB33" s="462"/>
      <c r="AC33" s="463"/>
      <c r="AD33" s="120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110"/>
      <c r="J34" s="6"/>
      <c r="K34" s="111"/>
      <c r="L34" s="111"/>
      <c r="M34" s="111"/>
      <c r="N34" s="111"/>
      <c r="O34" s="111"/>
      <c r="P34" s="111"/>
      <c r="Q34" s="111"/>
      <c r="R34" s="110"/>
      <c r="S34" s="111"/>
      <c r="T34" s="109"/>
      <c r="U34" s="6"/>
      <c r="V34" s="6"/>
      <c r="W34" s="6"/>
      <c r="X34" s="7"/>
      <c r="Y34" s="459"/>
      <c r="Z34" s="460"/>
      <c r="AA34" s="461"/>
      <c r="AB34" s="462"/>
      <c r="AC34" s="463"/>
      <c r="AD34" s="120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110"/>
      <c r="J35" s="6"/>
      <c r="K35" s="111"/>
      <c r="L35" s="111"/>
      <c r="M35" s="111"/>
      <c r="N35" s="111"/>
      <c r="O35" s="111"/>
      <c r="P35" s="111"/>
      <c r="Q35" s="111"/>
      <c r="R35" s="110"/>
      <c r="S35" s="111"/>
      <c r="T35" s="109"/>
      <c r="U35" s="6"/>
      <c r="V35" s="6"/>
      <c r="W35" s="6"/>
      <c r="X35" s="7"/>
      <c r="Y35" s="459"/>
      <c r="Z35" s="460"/>
      <c r="AA35" s="461"/>
      <c r="AB35" s="462"/>
      <c r="AC35" s="463"/>
      <c r="AD35" s="120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ref="BE35:BE44" si="1">IF(I35&lt;&gt;R35,1,0)</f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110"/>
      <c r="J36" s="6"/>
      <c r="K36" s="111"/>
      <c r="L36" s="111"/>
      <c r="M36" s="111"/>
      <c r="N36" s="111"/>
      <c r="O36" s="111"/>
      <c r="P36" s="111"/>
      <c r="Q36" s="111"/>
      <c r="R36" s="110"/>
      <c r="S36" s="111"/>
      <c r="T36" s="109"/>
      <c r="U36" s="6"/>
      <c r="V36" s="6"/>
      <c r="W36" s="6"/>
      <c r="X36" s="7"/>
      <c r="Y36" s="459"/>
      <c r="Z36" s="460"/>
      <c r="AA36" s="461"/>
      <c r="AB36" s="462"/>
      <c r="AC36" s="463"/>
      <c r="AD36" s="120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1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110"/>
      <c r="J37" s="6"/>
      <c r="K37" s="111"/>
      <c r="L37" s="111"/>
      <c r="M37" s="111"/>
      <c r="N37" s="111"/>
      <c r="O37" s="111"/>
      <c r="P37" s="111"/>
      <c r="Q37" s="111"/>
      <c r="R37" s="110"/>
      <c r="S37" s="111"/>
      <c r="T37" s="109"/>
      <c r="U37" s="6"/>
      <c r="V37" s="6"/>
      <c r="W37" s="6"/>
      <c r="X37" s="7"/>
      <c r="Y37" s="459"/>
      <c r="Z37" s="460"/>
      <c r="AA37" s="461"/>
      <c r="AB37" s="462"/>
      <c r="AC37" s="463"/>
      <c r="AD37" s="120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1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110"/>
      <c r="J38" s="6"/>
      <c r="K38" s="111"/>
      <c r="L38" s="111"/>
      <c r="M38" s="111"/>
      <c r="N38" s="111"/>
      <c r="O38" s="111"/>
      <c r="P38" s="111"/>
      <c r="Q38" s="111"/>
      <c r="R38" s="110"/>
      <c r="S38" s="111"/>
      <c r="T38" s="109"/>
      <c r="U38" s="6"/>
      <c r="V38" s="6"/>
      <c r="W38" s="6"/>
      <c r="X38" s="7"/>
      <c r="Y38" s="459"/>
      <c r="Z38" s="460"/>
      <c r="AA38" s="461"/>
      <c r="AB38" s="462"/>
      <c r="AC38" s="463"/>
      <c r="AD38" s="120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1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110"/>
      <c r="J39" s="6"/>
      <c r="K39" s="111"/>
      <c r="L39" s="111"/>
      <c r="M39" s="111"/>
      <c r="N39" s="111"/>
      <c r="O39" s="111"/>
      <c r="P39" s="111"/>
      <c r="Q39" s="111"/>
      <c r="R39" s="110"/>
      <c r="S39" s="111"/>
      <c r="T39" s="109"/>
      <c r="U39" s="6"/>
      <c r="V39" s="6"/>
      <c r="W39" s="6"/>
      <c r="X39" s="7"/>
      <c r="Y39" s="459"/>
      <c r="Z39" s="460"/>
      <c r="AA39" s="461"/>
      <c r="AB39" s="462"/>
      <c r="AC39" s="463"/>
      <c r="AD39" s="120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1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110"/>
      <c r="J40" s="6"/>
      <c r="K40" s="111"/>
      <c r="L40" s="111"/>
      <c r="M40" s="111"/>
      <c r="N40" s="111"/>
      <c r="O40" s="111"/>
      <c r="P40" s="111"/>
      <c r="Q40" s="111"/>
      <c r="R40" s="110"/>
      <c r="S40" s="111"/>
      <c r="T40" s="109"/>
      <c r="U40" s="6"/>
      <c r="V40" s="6"/>
      <c r="W40" s="6"/>
      <c r="X40" s="7"/>
      <c r="Y40" s="459"/>
      <c r="Z40" s="460"/>
      <c r="AA40" s="461"/>
      <c r="AB40" s="462"/>
      <c r="AC40" s="463"/>
      <c r="AD40" s="120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1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110"/>
      <c r="J41" s="6"/>
      <c r="K41" s="111"/>
      <c r="L41" s="111"/>
      <c r="M41" s="111"/>
      <c r="N41" s="111"/>
      <c r="O41" s="111"/>
      <c r="P41" s="111"/>
      <c r="Q41" s="111"/>
      <c r="R41" s="110"/>
      <c r="S41" s="111"/>
      <c r="T41" s="109"/>
      <c r="U41" s="6"/>
      <c r="V41" s="6"/>
      <c r="W41" s="6"/>
      <c r="X41" s="7"/>
      <c r="Y41" s="459"/>
      <c r="Z41" s="460"/>
      <c r="AA41" s="461"/>
      <c r="AB41" s="462"/>
      <c r="AC41" s="463"/>
      <c r="AD41" s="120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1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110"/>
      <c r="J42" s="6"/>
      <c r="K42" s="111"/>
      <c r="L42" s="111"/>
      <c r="M42" s="111"/>
      <c r="N42" s="111"/>
      <c r="O42" s="111"/>
      <c r="P42" s="111"/>
      <c r="Q42" s="111"/>
      <c r="R42" s="110"/>
      <c r="S42" s="111"/>
      <c r="T42" s="109"/>
      <c r="U42" s="6"/>
      <c r="V42" s="6"/>
      <c r="W42" s="6"/>
      <c r="X42" s="7"/>
      <c r="Y42" s="459"/>
      <c r="Z42" s="460"/>
      <c r="AA42" s="461"/>
      <c r="AB42" s="462"/>
      <c r="AC42" s="463"/>
      <c r="AD42" s="120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1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110"/>
      <c r="J43" s="6"/>
      <c r="K43" s="111"/>
      <c r="L43" s="111"/>
      <c r="M43" s="111"/>
      <c r="N43" s="111"/>
      <c r="O43" s="111"/>
      <c r="P43" s="111"/>
      <c r="Q43" s="111"/>
      <c r="R43" s="110"/>
      <c r="S43" s="111"/>
      <c r="T43" s="109"/>
      <c r="U43" s="6"/>
      <c r="V43" s="6"/>
      <c r="W43" s="6"/>
      <c r="X43" s="7"/>
      <c r="Y43" s="459"/>
      <c r="Z43" s="460"/>
      <c r="AA43" s="461"/>
      <c r="AB43" s="462"/>
      <c r="AC43" s="463"/>
      <c r="AD43" s="120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1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110"/>
      <c r="J44" s="6"/>
      <c r="K44" s="111"/>
      <c r="L44" s="111"/>
      <c r="M44" s="111"/>
      <c r="N44" s="111"/>
      <c r="O44" s="111"/>
      <c r="P44" s="111"/>
      <c r="Q44" s="111"/>
      <c r="R44" s="110"/>
      <c r="S44" s="111"/>
      <c r="T44" s="109"/>
      <c r="U44" s="6"/>
      <c r="V44" s="6"/>
      <c r="W44" s="6"/>
      <c r="X44" s="7"/>
      <c r="Y44" s="459"/>
      <c r="Z44" s="460"/>
      <c r="AA44" s="461"/>
      <c r="AB44" s="462"/>
      <c r="AC44" s="463"/>
      <c r="AD44" s="120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1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110"/>
      <c r="J45" s="6"/>
      <c r="K45" s="111"/>
      <c r="L45" s="111"/>
      <c r="M45" s="111"/>
      <c r="N45" s="111"/>
      <c r="O45" s="111"/>
      <c r="P45" s="111"/>
      <c r="Q45" s="111"/>
      <c r="R45" s="110"/>
      <c r="S45" s="111"/>
      <c r="T45" s="109"/>
      <c r="U45" s="6"/>
      <c r="V45" s="6"/>
      <c r="W45" s="6"/>
      <c r="X45" s="7"/>
      <c r="Y45" s="459"/>
      <c r="Z45" s="460"/>
      <c r="AA45" s="461"/>
      <c r="AB45" s="462"/>
      <c r="AC45" s="463"/>
      <c r="AD45" s="120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:BE46" si="2">IF(I45&lt;&gt;R45,1,0)</f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110"/>
      <c r="J46" s="6"/>
      <c r="K46" s="111"/>
      <c r="L46" s="111"/>
      <c r="M46" s="111"/>
      <c r="N46" s="111"/>
      <c r="O46" s="111"/>
      <c r="P46" s="111"/>
      <c r="Q46" s="111"/>
      <c r="R46" s="110"/>
      <c r="S46" s="111"/>
      <c r="T46" s="109"/>
      <c r="U46" s="6"/>
      <c r="V46" s="6"/>
      <c r="W46" s="6"/>
      <c r="X46" s="7"/>
      <c r="Y46" s="459"/>
      <c r="Z46" s="460"/>
      <c r="AA46" s="461"/>
      <c r="AB46" s="462"/>
      <c r="AC46" s="463"/>
      <c r="AD46" s="120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2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</sheetData>
  <mergeCells count="110">
    <mergeCell ref="Y45:Z45"/>
    <mergeCell ref="AA45:AC45"/>
    <mergeCell ref="Y46:Z46"/>
    <mergeCell ref="AA46:AC4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8:Z38"/>
    <mergeCell ref="AA38:AC38"/>
    <mergeCell ref="Y39:Z39"/>
    <mergeCell ref="AA39:AC39"/>
    <mergeCell ref="Y40:Z40"/>
    <mergeCell ref="AA40:AC40"/>
    <mergeCell ref="AA33:AC33"/>
    <mergeCell ref="AA34:AC34"/>
    <mergeCell ref="AA35:AC35"/>
    <mergeCell ref="AA36:AC36"/>
    <mergeCell ref="AA37:AC37"/>
    <mergeCell ref="Y37:Z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Y33:Z33"/>
    <mergeCell ref="Y34:Z34"/>
    <mergeCell ref="Y35:Z35"/>
    <mergeCell ref="Y36:Z36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6:A7"/>
    <mergeCell ref="B6:H7"/>
    <mergeCell ref="I6:Q7"/>
    <mergeCell ref="R6:X7"/>
    <mergeCell ref="Y6:Z7"/>
    <mergeCell ref="AA6:AC7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</mergeCells>
  <phoneticPr fontId="13"/>
  <dataValidations count="3">
    <dataValidation imeMode="hiragana" allowBlank="1" showInputMessage="1" showErrorMessage="1" sqref="JO65533:JZ65535 TK65533:TV65535 ADG65533:ADR65535 ANC65533:ANN65535 AWY65533:AXJ65535 BGU65533:BHF65535 BQQ65533:BRB65535 CAM65533:CAX65535 CKI65533:CKT65535 CUE65533:CUP65535 DEA65533:DEL65535 DNW65533:DOH65535 DXS65533:DYD65535 EHO65533:EHZ65535 ERK65533:ERV65535 FBG65533:FBR65535 FLC65533:FLN65535 FUY65533:FVJ65535 GEU65533:GFF65535 GOQ65533:GPB65535 GYM65533:GYX65535 HII65533:HIT65535 HSE65533:HSP65535 ICA65533:ICL65535 ILW65533:IMH65535 IVS65533:IWD65535 JFO65533:JFZ65535 JPK65533:JPV65535 JZG65533:JZR65535 KJC65533:KJN65535 KSY65533:KTJ65535 LCU65533:LDF65535 LMQ65533:LNB65535 LWM65533:LWX65535 MGI65533:MGT65535 MQE65533:MQP65535 NAA65533:NAL65535 NJW65533:NKH65535 NTS65533:NUD65535 ODO65533:ODZ65535 ONK65533:ONV65535 OXG65533:OXR65535 PHC65533:PHN65535 PQY65533:PRJ65535 QAU65533:QBF65535 QKQ65533:QLB65535 QUM65533:QUX65535 REI65533:RET65535 ROE65533:ROP65535 RYA65533:RYL65535 SHW65533:SIH65535 SRS65533:SSD65535 TBO65533:TBZ65535 TLK65533:TLV65535 TVG65533:TVR65535 UFC65533:UFN65535 UOY65533:UPJ65535 UYU65533:UZF65535 VIQ65533:VJB65535 VSM65533:VSX65535 WCI65533:WCT65535 WME65533:WMP65535 WWA65533:WWL65535 JO131069:JZ131071 TK131069:TV131071 ADG131069:ADR131071 ANC131069:ANN131071 AWY131069:AXJ131071 BGU131069:BHF131071 BQQ131069:BRB131071 CAM131069:CAX131071 CKI131069:CKT131071 CUE131069:CUP131071 DEA131069:DEL131071 DNW131069:DOH131071 DXS131069:DYD131071 EHO131069:EHZ131071 ERK131069:ERV131071 FBG131069:FBR131071 FLC131069:FLN131071 FUY131069:FVJ131071 GEU131069:GFF131071 GOQ131069:GPB131071 GYM131069:GYX131071 HII131069:HIT131071 HSE131069:HSP131071 ICA131069:ICL131071 ILW131069:IMH131071 IVS131069:IWD131071 JFO131069:JFZ131071 JPK131069:JPV131071 JZG131069:JZR131071 KJC131069:KJN131071 KSY131069:KTJ131071 LCU131069:LDF131071 LMQ131069:LNB131071 LWM131069:LWX131071 MGI131069:MGT131071 MQE131069:MQP131071 NAA131069:NAL131071 NJW131069:NKH131071 NTS131069:NUD131071 ODO131069:ODZ131071 ONK131069:ONV131071 OXG131069:OXR131071 PHC131069:PHN131071 PQY131069:PRJ131071 QAU131069:QBF131071 QKQ131069:QLB131071 QUM131069:QUX131071 REI131069:RET131071 ROE131069:ROP131071 RYA131069:RYL131071 SHW131069:SIH131071 SRS131069:SSD131071 TBO131069:TBZ131071 TLK131069:TLV131071 TVG131069:TVR131071 UFC131069:UFN131071 UOY131069:UPJ131071 UYU131069:UZF131071 VIQ131069:VJB131071 VSM131069:VSX131071 WCI131069:WCT131071 WME131069:WMP131071 WWA131069:WWL131071 JO196605:JZ196607 TK196605:TV196607 ADG196605:ADR196607 ANC196605:ANN196607 AWY196605:AXJ196607 BGU196605:BHF196607 BQQ196605:BRB196607 CAM196605:CAX196607 CKI196605:CKT196607 CUE196605:CUP196607 DEA196605:DEL196607 DNW196605:DOH196607 DXS196605:DYD196607 EHO196605:EHZ196607 ERK196605:ERV196607 FBG196605:FBR196607 FLC196605:FLN196607 FUY196605:FVJ196607 GEU196605:GFF196607 GOQ196605:GPB196607 GYM196605:GYX196607 HII196605:HIT196607 HSE196605:HSP196607 ICA196605:ICL196607 ILW196605:IMH196607 IVS196605:IWD196607 JFO196605:JFZ196607 JPK196605:JPV196607 JZG196605:JZR196607 KJC196605:KJN196607 KSY196605:KTJ196607 LCU196605:LDF196607 LMQ196605:LNB196607 LWM196605:LWX196607 MGI196605:MGT196607 MQE196605:MQP196607 NAA196605:NAL196607 NJW196605:NKH196607 NTS196605:NUD196607 ODO196605:ODZ196607 ONK196605:ONV196607 OXG196605:OXR196607 PHC196605:PHN196607 PQY196605:PRJ196607 QAU196605:QBF196607 QKQ196605:QLB196607 QUM196605:QUX196607 REI196605:RET196607 ROE196605:ROP196607 RYA196605:RYL196607 SHW196605:SIH196607 SRS196605:SSD196607 TBO196605:TBZ196607 TLK196605:TLV196607 TVG196605:TVR196607 UFC196605:UFN196607 UOY196605:UPJ196607 UYU196605:UZF196607 VIQ196605:VJB196607 VSM196605:VSX196607 WCI196605:WCT196607 WME196605:WMP196607 WWA196605:WWL196607 JO262141:JZ262143 TK262141:TV262143 ADG262141:ADR262143 ANC262141:ANN262143 AWY262141:AXJ262143 BGU262141:BHF262143 BQQ262141:BRB262143 CAM262141:CAX262143 CKI262141:CKT262143 CUE262141:CUP262143 DEA262141:DEL262143 DNW262141:DOH262143 DXS262141:DYD262143 EHO262141:EHZ262143 ERK262141:ERV262143 FBG262141:FBR262143 FLC262141:FLN262143 FUY262141:FVJ262143 GEU262141:GFF262143 GOQ262141:GPB262143 GYM262141:GYX262143 HII262141:HIT262143 HSE262141:HSP262143 ICA262141:ICL262143 ILW262141:IMH262143 IVS262141:IWD262143 JFO262141:JFZ262143 JPK262141:JPV262143 JZG262141:JZR262143 KJC262141:KJN262143 KSY262141:KTJ262143 LCU262141:LDF262143 LMQ262141:LNB262143 LWM262141:LWX262143 MGI262141:MGT262143 MQE262141:MQP262143 NAA262141:NAL262143 NJW262141:NKH262143 NTS262141:NUD262143 ODO262141:ODZ262143 ONK262141:ONV262143 OXG262141:OXR262143 PHC262141:PHN262143 PQY262141:PRJ262143 QAU262141:QBF262143 QKQ262141:QLB262143 QUM262141:QUX262143 REI262141:RET262143 ROE262141:ROP262143 RYA262141:RYL262143 SHW262141:SIH262143 SRS262141:SSD262143 TBO262141:TBZ262143 TLK262141:TLV262143 TVG262141:TVR262143 UFC262141:UFN262143 UOY262141:UPJ262143 UYU262141:UZF262143 VIQ262141:VJB262143 VSM262141:VSX262143 WCI262141:WCT262143 WME262141:WMP262143 WWA262141:WWL262143 JO327677:JZ327679 TK327677:TV327679 ADG327677:ADR327679 ANC327677:ANN327679 AWY327677:AXJ327679 BGU327677:BHF327679 BQQ327677:BRB327679 CAM327677:CAX327679 CKI327677:CKT327679 CUE327677:CUP327679 DEA327677:DEL327679 DNW327677:DOH327679 DXS327677:DYD327679 EHO327677:EHZ327679 ERK327677:ERV327679 FBG327677:FBR327679 FLC327677:FLN327679 FUY327677:FVJ327679 GEU327677:GFF327679 GOQ327677:GPB327679 GYM327677:GYX327679 HII327677:HIT327679 HSE327677:HSP327679 ICA327677:ICL327679 ILW327677:IMH327679 IVS327677:IWD327679 JFO327677:JFZ327679 JPK327677:JPV327679 JZG327677:JZR327679 KJC327677:KJN327679 KSY327677:KTJ327679 LCU327677:LDF327679 LMQ327677:LNB327679 LWM327677:LWX327679 MGI327677:MGT327679 MQE327677:MQP327679 NAA327677:NAL327679 NJW327677:NKH327679 NTS327677:NUD327679 ODO327677:ODZ327679 ONK327677:ONV327679 OXG327677:OXR327679 PHC327677:PHN327679 PQY327677:PRJ327679 QAU327677:QBF327679 QKQ327677:QLB327679 QUM327677:QUX327679 REI327677:RET327679 ROE327677:ROP327679 RYA327677:RYL327679 SHW327677:SIH327679 SRS327677:SSD327679 TBO327677:TBZ327679 TLK327677:TLV327679 TVG327677:TVR327679 UFC327677:UFN327679 UOY327677:UPJ327679 UYU327677:UZF327679 VIQ327677:VJB327679 VSM327677:VSX327679 WCI327677:WCT327679 WME327677:WMP327679 WWA327677:WWL327679 JO393213:JZ393215 TK393213:TV393215 ADG393213:ADR393215 ANC393213:ANN393215 AWY393213:AXJ393215 BGU393213:BHF393215 BQQ393213:BRB393215 CAM393213:CAX393215 CKI393213:CKT393215 CUE393213:CUP393215 DEA393213:DEL393215 DNW393213:DOH393215 DXS393213:DYD393215 EHO393213:EHZ393215 ERK393213:ERV393215 FBG393213:FBR393215 FLC393213:FLN393215 FUY393213:FVJ393215 GEU393213:GFF393215 GOQ393213:GPB393215 GYM393213:GYX393215 HII393213:HIT393215 HSE393213:HSP393215 ICA393213:ICL393215 ILW393213:IMH393215 IVS393213:IWD393215 JFO393213:JFZ393215 JPK393213:JPV393215 JZG393213:JZR393215 KJC393213:KJN393215 KSY393213:KTJ393215 LCU393213:LDF393215 LMQ393213:LNB393215 LWM393213:LWX393215 MGI393213:MGT393215 MQE393213:MQP393215 NAA393213:NAL393215 NJW393213:NKH393215 NTS393213:NUD393215 ODO393213:ODZ393215 ONK393213:ONV393215 OXG393213:OXR393215 PHC393213:PHN393215 PQY393213:PRJ393215 QAU393213:QBF393215 QKQ393213:QLB393215 QUM393213:QUX393215 REI393213:RET393215 ROE393213:ROP393215 RYA393213:RYL393215 SHW393213:SIH393215 SRS393213:SSD393215 TBO393213:TBZ393215 TLK393213:TLV393215 TVG393213:TVR393215 UFC393213:UFN393215 UOY393213:UPJ393215 UYU393213:UZF393215 VIQ393213:VJB393215 VSM393213:VSX393215 WCI393213:WCT393215 WME393213:WMP393215 WWA393213:WWL393215 JO458749:JZ458751 TK458749:TV458751 ADG458749:ADR458751 ANC458749:ANN458751 AWY458749:AXJ458751 BGU458749:BHF458751 BQQ458749:BRB458751 CAM458749:CAX458751 CKI458749:CKT458751 CUE458749:CUP458751 DEA458749:DEL458751 DNW458749:DOH458751 DXS458749:DYD458751 EHO458749:EHZ458751 ERK458749:ERV458751 FBG458749:FBR458751 FLC458749:FLN458751 FUY458749:FVJ458751 GEU458749:GFF458751 GOQ458749:GPB458751 GYM458749:GYX458751 HII458749:HIT458751 HSE458749:HSP458751 ICA458749:ICL458751 ILW458749:IMH458751 IVS458749:IWD458751 JFO458749:JFZ458751 JPK458749:JPV458751 JZG458749:JZR458751 KJC458749:KJN458751 KSY458749:KTJ458751 LCU458749:LDF458751 LMQ458749:LNB458751 LWM458749:LWX458751 MGI458749:MGT458751 MQE458749:MQP458751 NAA458749:NAL458751 NJW458749:NKH458751 NTS458749:NUD458751 ODO458749:ODZ458751 ONK458749:ONV458751 OXG458749:OXR458751 PHC458749:PHN458751 PQY458749:PRJ458751 QAU458749:QBF458751 QKQ458749:QLB458751 QUM458749:QUX458751 REI458749:RET458751 ROE458749:ROP458751 RYA458749:RYL458751 SHW458749:SIH458751 SRS458749:SSD458751 TBO458749:TBZ458751 TLK458749:TLV458751 TVG458749:TVR458751 UFC458749:UFN458751 UOY458749:UPJ458751 UYU458749:UZF458751 VIQ458749:VJB458751 VSM458749:VSX458751 WCI458749:WCT458751 WME458749:WMP458751 WWA458749:WWL458751 JO524285:JZ524287 TK524285:TV524287 ADG524285:ADR524287 ANC524285:ANN524287 AWY524285:AXJ524287 BGU524285:BHF524287 BQQ524285:BRB524287 CAM524285:CAX524287 CKI524285:CKT524287 CUE524285:CUP524287 DEA524285:DEL524287 DNW524285:DOH524287 DXS524285:DYD524287 EHO524285:EHZ524287 ERK524285:ERV524287 FBG524285:FBR524287 FLC524285:FLN524287 FUY524285:FVJ524287 GEU524285:GFF524287 GOQ524285:GPB524287 GYM524285:GYX524287 HII524285:HIT524287 HSE524285:HSP524287 ICA524285:ICL524287 ILW524285:IMH524287 IVS524285:IWD524287 JFO524285:JFZ524287 JPK524285:JPV524287 JZG524285:JZR524287 KJC524285:KJN524287 KSY524285:KTJ524287 LCU524285:LDF524287 LMQ524285:LNB524287 LWM524285:LWX524287 MGI524285:MGT524287 MQE524285:MQP524287 NAA524285:NAL524287 NJW524285:NKH524287 NTS524285:NUD524287 ODO524285:ODZ524287 ONK524285:ONV524287 OXG524285:OXR524287 PHC524285:PHN524287 PQY524285:PRJ524287 QAU524285:QBF524287 QKQ524285:QLB524287 QUM524285:QUX524287 REI524285:RET524287 ROE524285:ROP524287 RYA524285:RYL524287 SHW524285:SIH524287 SRS524285:SSD524287 TBO524285:TBZ524287 TLK524285:TLV524287 TVG524285:TVR524287 UFC524285:UFN524287 UOY524285:UPJ524287 UYU524285:UZF524287 VIQ524285:VJB524287 VSM524285:VSX524287 WCI524285:WCT524287 WME524285:WMP524287 WWA524285:WWL524287 JO589821:JZ589823 TK589821:TV589823 ADG589821:ADR589823 ANC589821:ANN589823 AWY589821:AXJ589823 BGU589821:BHF589823 BQQ589821:BRB589823 CAM589821:CAX589823 CKI589821:CKT589823 CUE589821:CUP589823 DEA589821:DEL589823 DNW589821:DOH589823 DXS589821:DYD589823 EHO589821:EHZ589823 ERK589821:ERV589823 FBG589821:FBR589823 FLC589821:FLN589823 FUY589821:FVJ589823 GEU589821:GFF589823 GOQ589821:GPB589823 GYM589821:GYX589823 HII589821:HIT589823 HSE589821:HSP589823 ICA589821:ICL589823 ILW589821:IMH589823 IVS589821:IWD589823 JFO589821:JFZ589823 JPK589821:JPV589823 JZG589821:JZR589823 KJC589821:KJN589823 KSY589821:KTJ589823 LCU589821:LDF589823 LMQ589821:LNB589823 LWM589821:LWX589823 MGI589821:MGT589823 MQE589821:MQP589823 NAA589821:NAL589823 NJW589821:NKH589823 NTS589821:NUD589823 ODO589821:ODZ589823 ONK589821:ONV589823 OXG589821:OXR589823 PHC589821:PHN589823 PQY589821:PRJ589823 QAU589821:QBF589823 QKQ589821:QLB589823 QUM589821:QUX589823 REI589821:RET589823 ROE589821:ROP589823 RYA589821:RYL589823 SHW589821:SIH589823 SRS589821:SSD589823 TBO589821:TBZ589823 TLK589821:TLV589823 TVG589821:TVR589823 UFC589821:UFN589823 UOY589821:UPJ589823 UYU589821:UZF589823 VIQ589821:VJB589823 VSM589821:VSX589823 WCI589821:WCT589823 WME589821:WMP589823 WWA589821:WWL589823 JO655357:JZ655359 TK655357:TV655359 ADG655357:ADR655359 ANC655357:ANN655359 AWY655357:AXJ655359 BGU655357:BHF655359 BQQ655357:BRB655359 CAM655357:CAX655359 CKI655357:CKT655359 CUE655357:CUP655359 DEA655357:DEL655359 DNW655357:DOH655359 DXS655357:DYD655359 EHO655357:EHZ655359 ERK655357:ERV655359 FBG655357:FBR655359 FLC655357:FLN655359 FUY655357:FVJ655359 GEU655357:GFF655359 GOQ655357:GPB655359 GYM655357:GYX655359 HII655357:HIT655359 HSE655357:HSP655359 ICA655357:ICL655359 ILW655357:IMH655359 IVS655357:IWD655359 JFO655357:JFZ655359 JPK655357:JPV655359 JZG655357:JZR655359 KJC655357:KJN655359 KSY655357:KTJ655359 LCU655357:LDF655359 LMQ655357:LNB655359 LWM655357:LWX655359 MGI655357:MGT655359 MQE655357:MQP655359 NAA655357:NAL655359 NJW655357:NKH655359 NTS655357:NUD655359 ODO655357:ODZ655359 ONK655357:ONV655359 OXG655357:OXR655359 PHC655357:PHN655359 PQY655357:PRJ655359 QAU655357:QBF655359 QKQ655357:QLB655359 QUM655357:QUX655359 REI655357:RET655359 ROE655357:ROP655359 RYA655357:RYL655359 SHW655357:SIH655359 SRS655357:SSD655359 TBO655357:TBZ655359 TLK655357:TLV655359 TVG655357:TVR655359 UFC655357:UFN655359 UOY655357:UPJ655359 UYU655357:UZF655359 VIQ655357:VJB655359 VSM655357:VSX655359 WCI655357:WCT655359 WME655357:WMP655359 WWA655357:WWL655359 JO720893:JZ720895 TK720893:TV720895 ADG720893:ADR720895 ANC720893:ANN720895 AWY720893:AXJ720895 BGU720893:BHF720895 BQQ720893:BRB720895 CAM720893:CAX720895 CKI720893:CKT720895 CUE720893:CUP720895 DEA720893:DEL720895 DNW720893:DOH720895 DXS720893:DYD720895 EHO720893:EHZ720895 ERK720893:ERV720895 FBG720893:FBR720895 FLC720893:FLN720895 FUY720893:FVJ720895 GEU720893:GFF720895 GOQ720893:GPB720895 GYM720893:GYX720895 HII720893:HIT720895 HSE720893:HSP720895 ICA720893:ICL720895 ILW720893:IMH720895 IVS720893:IWD720895 JFO720893:JFZ720895 JPK720893:JPV720895 JZG720893:JZR720895 KJC720893:KJN720895 KSY720893:KTJ720895 LCU720893:LDF720895 LMQ720893:LNB720895 LWM720893:LWX720895 MGI720893:MGT720895 MQE720893:MQP720895 NAA720893:NAL720895 NJW720893:NKH720895 NTS720893:NUD720895 ODO720893:ODZ720895 ONK720893:ONV720895 OXG720893:OXR720895 PHC720893:PHN720895 PQY720893:PRJ720895 QAU720893:QBF720895 QKQ720893:QLB720895 QUM720893:QUX720895 REI720893:RET720895 ROE720893:ROP720895 RYA720893:RYL720895 SHW720893:SIH720895 SRS720893:SSD720895 TBO720893:TBZ720895 TLK720893:TLV720895 TVG720893:TVR720895 UFC720893:UFN720895 UOY720893:UPJ720895 UYU720893:UZF720895 VIQ720893:VJB720895 VSM720893:VSX720895 WCI720893:WCT720895 WME720893:WMP720895 WWA720893:WWL720895 JO786429:JZ786431 TK786429:TV786431 ADG786429:ADR786431 ANC786429:ANN786431 AWY786429:AXJ786431 BGU786429:BHF786431 BQQ786429:BRB786431 CAM786429:CAX786431 CKI786429:CKT786431 CUE786429:CUP786431 DEA786429:DEL786431 DNW786429:DOH786431 DXS786429:DYD786431 EHO786429:EHZ786431 ERK786429:ERV786431 FBG786429:FBR786431 FLC786429:FLN786431 FUY786429:FVJ786431 GEU786429:GFF786431 GOQ786429:GPB786431 GYM786429:GYX786431 HII786429:HIT786431 HSE786429:HSP786431 ICA786429:ICL786431 ILW786429:IMH786431 IVS786429:IWD786431 JFO786429:JFZ786431 JPK786429:JPV786431 JZG786429:JZR786431 KJC786429:KJN786431 KSY786429:KTJ786431 LCU786429:LDF786431 LMQ786429:LNB786431 LWM786429:LWX786431 MGI786429:MGT786431 MQE786429:MQP786431 NAA786429:NAL786431 NJW786429:NKH786431 NTS786429:NUD786431 ODO786429:ODZ786431 ONK786429:ONV786431 OXG786429:OXR786431 PHC786429:PHN786431 PQY786429:PRJ786431 QAU786429:QBF786431 QKQ786429:QLB786431 QUM786429:QUX786431 REI786429:RET786431 ROE786429:ROP786431 RYA786429:RYL786431 SHW786429:SIH786431 SRS786429:SSD786431 TBO786429:TBZ786431 TLK786429:TLV786431 TVG786429:TVR786431 UFC786429:UFN786431 UOY786429:UPJ786431 UYU786429:UZF786431 VIQ786429:VJB786431 VSM786429:VSX786431 WCI786429:WCT786431 WME786429:WMP786431 WWA786429:WWL786431 JO851965:JZ851967 TK851965:TV851967 ADG851965:ADR851967 ANC851965:ANN851967 AWY851965:AXJ851967 BGU851965:BHF851967 BQQ851965:BRB851967 CAM851965:CAX851967 CKI851965:CKT851967 CUE851965:CUP851967 DEA851965:DEL851967 DNW851965:DOH851967 DXS851965:DYD851967 EHO851965:EHZ851967 ERK851965:ERV851967 FBG851965:FBR851967 FLC851965:FLN851967 FUY851965:FVJ851967 GEU851965:GFF851967 GOQ851965:GPB851967 GYM851965:GYX851967 HII851965:HIT851967 HSE851965:HSP851967 ICA851965:ICL851967 ILW851965:IMH851967 IVS851965:IWD851967 JFO851965:JFZ851967 JPK851965:JPV851967 JZG851965:JZR851967 KJC851965:KJN851967 KSY851965:KTJ851967 LCU851965:LDF851967 LMQ851965:LNB851967 LWM851965:LWX851967 MGI851965:MGT851967 MQE851965:MQP851967 NAA851965:NAL851967 NJW851965:NKH851967 NTS851965:NUD851967 ODO851965:ODZ851967 ONK851965:ONV851967 OXG851965:OXR851967 PHC851965:PHN851967 PQY851965:PRJ851967 QAU851965:QBF851967 QKQ851965:QLB851967 QUM851965:QUX851967 REI851965:RET851967 ROE851965:ROP851967 RYA851965:RYL851967 SHW851965:SIH851967 SRS851965:SSD851967 TBO851965:TBZ851967 TLK851965:TLV851967 TVG851965:TVR851967 UFC851965:UFN851967 UOY851965:UPJ851967 UYU851965:UZF851967 VIQ851965:VJB851967 VSM851965:VSX851967 WCI851965:WCT851967 WME851965:WMP851967 WWA851965:WWL851967 JO917501:JZ917503 TK917501:TV917503 ADG917501:ADR917503 ANC917501:ANN917503 AWY917501:AXJ917503 BGU917501:BHF917503 BQQ917501:BRB917503 CAM917501:CAX917503 CKI917501:CKT917503 CUE917501:CUP917503 DEA917501:DEL917503 DNW917501:DOH917503 DXS917501:DYD917503 EHO917501:EHZ917503 ERK917501:ERV917503 FBG917501:FBR917503 FLC917501:FLN917503 FUY917501:FVJ917503 GEU917501:GFF917503 GOQ917501:GPB917503 GYM917501:GYX917503 HII917501:HIT917503 HSE917501:HSP917503 ICA917501:ICL917503 ILW917501:IMH917503 IVS917501:IWD917503 JFO917501:JFZ917503 JPK917501:JPV917503 JZG917501:JZR917503 KJC917501:KJN917503 KSY917501:KTJ917503 LCU917501:LDF917503 LMQ917501:LNB917503 LWM917501:LWX917503 MGI917501:MGT917503 MQE917501:MQP917503 NAA917501:NAL917503 NJW917501:NKH917503 NTS917501:NUD917503 ODO917501:ODZ917503 ONK917501:ONV917503 OXG917501:OXR917503 PHC917501:PHN917503 PQY917501:PRJ917503 QAU917501:QBF917503 QKQ917501:QLB917503 QUM917501:QUX917503 REI917501:RET917503 ROE917501:ROP917503 RYA917501:RYL917503 SHW917501:SIH917503 SRS917501:SSD917503 TBO917501:TBZ917503 TLK917501:TLV917503 TVG917501:TVR917503 UFC917501:UFN917503 UOY917501:UPJ917503 UYU917501:UZF917503 VIQ917501:VJB917503 VSM917501:VSX917503 WCI917501:WCT917503 WME917501:WMP917503 WWA917501:WWL917503 JO983037:JZ983039 TK983037:TV983039 ADG983037:ADR983039 ANC983037:ANN983039 AWY983037:AXJ983039 BGU983037:BHF983039 BQQ983037:BRB983039 CAM983037:CAX983039 CKI983037:CKT983039 CUE983037:CUP983039 DEA983037:DEL983039 DNW983037:DOH983039 DXS983037:DYD983039 EHO983037:EHZ983039 ERK983037:ERV983039 FBG983037:FBR983039 FLC983037:FLN983039 FUY983037:FVJ983039 GEU983037:GFF983039 GOQ983037:GPB983039 GYM983037:GYX983039 HII983037:HIT983039 HSE983037:HSP983039 ICA983037:ICL983039 ILW983037:IMH983039 IVS983037:IWD983039 JFO983037:JFZ983039 JPK983037:JPV983039 JZG983037:JZR983039 KJC983037:KJN983039 KSY983037:KTJ983039 LCU983037:LDF983039 LMQ983037:LNB983039 LWM983037:LWX983039 MGI983037:MGT983039 MQE983037:MQP983039 NAA983037:NAL983039 NJW983037:NKH983039 NTS983037:NUD983039 ODO983037:ODZ983039 ONK983037:ONV983039 OXG983037:OXR983039 PHC983037:PHN983039 PQY983037:PRJ983039 QAU983037:QBF983039 QKQ983037:QLB983039 QUM983037:QUX983039 REI983037:RET983039 ROE983037:ROP983039 RYA983037:RYL983039 SHW983037:SIH983039 SRS983037:SSD983039 TBO983037:TBZ983039 TLK983037:TLV983039 TVG983037:TVR983039 UFC983037:UFN983039 UOY983037:UPJ983039 UYU983037:UZF983039 VIQ983037:VJB983039 VSM983037:VSX983039 WCI983037:WCT983039 WME983037:WMP983039 WWA983037:WWL983039 Z65533:AJ65535 Z983037:AJ983039 Z917501:AJ917503 Z851965:AJ851967 Z786429:AJ786431 Z720893:AJ720895 Z655357:AJ655359 Z589821:AJ589823 Z524285:AJ524287 Z458749:AJ458751 Z393213:AJ393215 Z327677:AJ327679 Z262141:AJ262143 Z196605:AJ196607 Z131069:AJ131071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A00-000000000000}"/>
    <dataValidation type="list" allowBlank="1" showInputMessage="1" showErrorMessage="1" sqref="Y8:Y46" xr:uid="{00000000-0002-0000-0A00-000001000000}">
      <formula1>"文字,数値,日付,時間"</formula1>
    </dataValidation>
    <dataValidation type="list" allowBlank="1" showInputMessage="1" showErrorMessage="1" sqref="AA8:AA46" xr:uid="{00000000-0002-0000-0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2"/>
  <dimension ref="A1:BF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8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8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品種単位マスタ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8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8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m_hinshu_tani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8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8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8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8" s="1" customFormat="1" x14ac:dyDescent="0.3">
      <c r="A9" s="134">
        <f>IF(B9="","",COUNTA($B$8:B9))</f>
        <v>2</v>
      </c>
      <c r="B9" s="9" t="s">
        <v>127</v>
      </c>
      <c r="C9" s="109"/>
      <c r="D9" s="109"/>
      <c r="E9" s="109"/>
      <c r="F9" s="109"/>
      <c r="G9" s="109"/>
      <c r="H9" s="109"/>
      <c r="I9" s="110" t="s">
        <v>959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20</v>
      </c>
      <c r="AE9" s="113" t="s">
        <v>106</v>
      </c>
      <c r="AF9" s="114" t="s">
        <v>119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19" si="0">IF(I9&lt;&gt;R9,1,0)</f>
        <v>0</v>
      </c>
    </row>
    <row r="10" spans="1:58" s="1" customFormat="1" x14ac:dyDescent="0.3">
      <c r="A10" s="134">
        <f>IF(B10="","",COUNTA($B$8:B10))</f>
        <v>3</v>
      </c>
      <c r="B10" s="74" t="s">
        <v>130</v>
      </c>
      <c r="C10" s="3"/>
      <c r="D10" s="3"/>
      <c r="E10" s="3"/>
      <c r="F10" s="3"/>
      <c r="G10" s="3"/>
      <c r="H10" s="3"/>
      <c r="I10" s="110" t="s">
        <v>980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unit_cd</v>
      </c>
      <c r="S10" s="109"/>
      <c r="T10" s="6"/>
      <c r="U10" s="6"/>
      <c r="V10" s="6"/>
      <c r="W10" s="6"/>
      <c r="X10" s="6"/>
      <c r="Y10" s="459" t="s">
        <v>118</v>
      </c>
      <c r="Z10" s="460"/>
      <c r="AA10" s="461" t="s">
        <v>102</v>
      </c>
      <c r="AB10" s="462"/>
      <c r="AC10" s="463"/>
      <c r="AD10" s="136">
        <v>2</v>
      </c>
      <c r="AE10" s="113"/>
      <c r="AF10" s="113" t="s">
        <v>426</v>
      </c>
      <c r="AG10" s="192" t="s">
        <v>1802</v>
      </c>
      <c r="AH10" s="113"/>
      <c r="AI10" s="113"/>
      <c r="AJ10" s="113"/>
      <c r="AK10" s="113"/>
      <c r="AL10" s="113"/>
      <c r="AM10" s="113"/>
      <c r="AN10" s="113"/>
      <c r="AO10" s="137"/>
      <c r="AP10" s="137"/>
      <c r="AQ10" s="137"/>
      <c r="AR10" s="137"/>
      <c r="AS10" s="80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8" s="1" customFormat="1" x14ac:dyDescent="0.3">
      <c r="A11" s="134">
        <f>IF(B11="","",COUNTA($B$8:B11))</f>
        <v>4</v>
      </c>
      <c r="B11" s="149" t="s">
        <v>1264</v>
      </c>
      <c r="C11" s="150"/>
      <c r="D11" s="150"/>
      <c r="E11" s="150"/>
      <c r="F11" s="150"/>
      <c r="G11" s="150"/>
      <c r="H11" s="150"/>
      <c r="I11" s="151" t="s">
        <v>1258</v>
      </c>
      <c r="J11" s="152"/>
      <c r="K11" s="152"/>
      <c r="L11" s="152"/>
      <c r="M11" s="152"/>
      <c r="N11" s="152"/>
      <c r="O11" s="152"/>
      <c r="P11" s="152"/>
      <c r="Q11" s="152"/>
      <c r="R11" s="151" t="str">
        <f>VLOOKUP(B11,'項目一覧 (2)'!A:B,2,FALSE)</f>
        <v>unit_juryo</v>
      </c>
      <c r="S11" s="150"/>
      <c r="T11" s="153"/>
      <c r="U11" s="153"/>
      <c r="V11" s="153"/>
      <c r="W11" s="153"/>
      <c r="X11" s="153"/>
      <c r="Y11" s="506" t="s">
        <v>226</v>
      </c>
      <c r="Z11" s="507"/>
      <c r="AA11" s="510" t="s">
        <v>227</v>
      </c>
      <c r="AB11" s="511"/>
      <c r="AC11" s="512"/>
      <c r="AD11" s="217">
        <v>5</v>
      </c>
      <c r="AE11" s="230" t="s">
        <v>103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8" s="1" customFormat="1" x14ac:dyDescent="0.3">
      <c r="A12" s="134">
        <f>IF(B12="","",COUNTA($B$8:B12))</f>
        <v>5</v>
      </c>
      <c r="B12" s="149" t="s">
        <v>1930</v>
      </c>
      <c r="C12" s="150"/>
      <c r="D12" s="150"/>
      <c r="E12" s="150"/>
      <c r="F12" s="150"/>
      <c r="G12" s="150"/>
      <c r="H12" s="150"/>
      <c r="I12" s="151" t="s">
        <v>944</v>
      </c>
      <c r="J12" s="152"/>
      <c r="K12" s="152"/>
      <c r="L12" s="152"/>
      <c r="M12" s="152"/>
      <c r="N12" s="152"/>
      <c r="O12" s="152"/>
      <c r="P12" s="152"/>
      <c r="Q12" s="152"/>
      <c r="R12" s="151" t="str">
        <f>VLOOKUP(B12,'項目一覧 (2)'!A:B,2,FALSE)</f>
        <v>disp_order</v>
      </c>
      <c r="S12" s="150"/>
      <c r="T12" s="153"/>
      <c r="U12" s="153"/>
      <c r="V12" s="153"/>
      <c r="W12" s="153"/>
      <c r="X12" s="153"/>
      <c r="Y12" s="506" t="s">
        <v>226</v>
      </c>
      <c r="Z12" s="507"/>
      <c r="AA12" s="510" t="s">
        <v>227</v>
      </c>
      <c r="AB12" s="511"/>
      <c r="AC12" s="512"/>
      <c r="AD12" s="217">
        <v>3</v>
      </c>
      <c r="AE12" s="230"/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ref="BE12" si="1">IF(I12&lt;&gt;R12,1,0)</f>
        <v>0</v>
      </c>
      <c r="BF12" s="1" t="s">
        <v>1931</v>
      </c>
    </row>
    <row r="13" spans="1:58" s="1" customFormat="1" x14ac:dyDescent="0.3">
      <c r="A13" s="134">
        <f>IF(B13="","",COUNTA($B$8:B13))</f>
        <v>6</v>
      </c>
      <c r="B13" s="9" t="s">
        <v>111</v>
      </c>
      <c r="C13" s="109"/>
      <c r="D13" s="109"/>
      <c r="E13" s="109"/>
      <c r="F13" s="109"/>
      <c r="G13" s="109"/>
      <c r="H13" s="109"/>
      <c r="I13" s="110" t="s">
        <v>946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36">
        <v>1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37"/>
      <c r="AP13" s="137"/>
      <c r="AQ13" s="137"/>
      <c r="AR13" s="137"/>
      <c r="AS13" s="116" t="s">
        <v>1310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8" s="1" customFormat="1" x14ac:dyDescent="0.3">
      <c r="A14" s="134">
        <f>IF(B14="","",COUNTA($B$8:B14))</f>
        <v>7</v>
      </c>
      <c r="B14" s="9" t="s">
        <v>112</v>
      </c>
      <c r="C14" s="109"/>
      <c r="D14" s="109"/>
      <c r="E14" s="109"/>
      <c r="F14" s="109"/>
      <c r="G14" s="109"/>
      <c r="H14" s="109"/>
      <c r="I14" s="110" t="s">
        <v>947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insert_user_cd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10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37"/>
      <c r="AP14" s="137"/>
      <c r="AQ14" s="137"/>
      <c r="AR14" s="137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8" s="1" customFormat="1" x14ac:dyDescent="0.3">
      <c r="A15" s="134">
        <f>IF(B15="","",COUNTA($B$8:B15))</f>
        <v>8</v>
      </c>
      <c r="B15" s="9" t="s">
        <v>113</v>
      </c>
      <c r="C15" s="109"/>
      <c r="D15" s="109"/>
      <c r="E15" s="109"/>
      <c r="F15" s="109"/>
      <c r="G15" s="109"/>
      <c r="H15" s="109"/>
      <c r="I15" s="110" t="s">
        <v>948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30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8" s="1" customFormat="1" x14ac:dyDescent="0.3">
      <c r="A16" s="134">
        <f>IF(B16="","",COUNTA($B$8:B16))</f>
        <v>9</v>
      </c>
      <c r="B16" s="9" t="s">
        <v>114</v>
      </c>
      <c r="C16" s="109"/>
      <c r="D16" s="109"/>
      <c r="E16" s="109"/>
      <c r="F16" s="109"/>
      <c r="G16" s="109"/>
      <c r="H16" s="109"/>
      <c r="I16" s="110" t="s">
        <v>949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459" t="s">
        <v>85</v>
      </c>
      <c r="Z16" s="460"/>
      <c r="AA16" s="461" t="s">
        <v>817</v>
      </c>
      <c r="AB16" s="462"/>
      <c r="AC16" s="463"/>
      <c r="AD16" s="112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115</v>
      </c>
      <c r="C17" s="109"/>
      <c r="D17" s="109"/>
      <c r="E17" s="109"/>
      <c r="F17" s="109"/>
      <c r="G17" s="109"/>
      <c r="H17" s="109"/>
      <c r="I17" s="110" t="s">
        <v>950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139"/>
      <c r="AT17" s="117"/>
      <c r="AU17" s="117"/>
      <c r="AV17" s="117"/>
      <c r="AW17" s="117"/>
      <c r="AX17" s="117"/>
      <c r="AY17" s="117"/>
      <c r="AZ17" s="117"/>
      <c r="BA17" s="117"/>
      <c r="BB17" s="117"/>
      <c r="BC17" s="117"/>
      <c r="BD17" s="135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116</v>
      </c>
      <c r="C18" s="109"/>
      <c r="D18" s="109"/>
      <c r="E18" s="109"/>
      <c r="F18" s="109"/>
      <c r="G18" s="109"/>
      <c r="H18" s="109"/>
      <c r="I18" s="110" t="s">
        <v>951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09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117</v>
      </c>
      <c r="C19" s="109"/>
      <c r="D19" s="109"/>
      <c r="E19" s="109"/>
      <c r="F19" s="109"/>
      <c r="G19" s="109"/>
      <c r="H19" s="109"/>
      <c r="I19" s="110" t="s">
        <v>952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459" t="s">
        <v>85</v>
      </c>
      <c r="Z19" s="460"/>
      <c r="AA19" s="461" t="s">
        <v>817</v>
      </c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/>
      <c r="B20" s="9"/>
      <c r="C20" s="109"/>
      <c r="D20" s="109"/>
      <c r="E20" s="109"/>
      <c r="F20" s="109"/>
      <c r="G20" s="109"/>
      <c r="H20" s="109"/>
      <c r="I20" s="110"/>
      <c r="J20" s="111"/>
      <c r="K20" s="111"/>
      <c r="L20" s="111"/>
      <c r="M20" s="111"/>
      <c r="N20" s="111"/>
      <c r="O20" s="111"/>
      <c r="P20" s="111"/>
      <c r="Q20" s="111"/>
      <c r="R20" s="2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12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</row>
    <row r="21" spans="1:57" s="1" customFormat="1" x14ac:dyDescent="0.3">
      <c r="A21" s="134"/>
      <c r="B21" s="9"/>
      <c r="C21" s="109"/>
      <c r="D21" s="109"/>
      <c r="E21" s="109"/>
      <c r="F21" s="109"/>
      <c r="G21" s="109"/>
      <c r="H21" s="109"/>
      <c r="I21" s="110"/>
      <c r="J21" s="111"/>
      <c r="K21" s="111"/>
      <c r="L21" s="111"/>
      <c r="M21" s="111"/>
      <c r="N21" s="111"/>
      <c r="O21" s="111"/>
      <c r="P21" s="111"/>
      <c r="Q21" s="111"/>
      <c r="R21" s="2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12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</row>
    <row r="22" spans="1:57" s="1" customFormat="1" x14ac:dyDescent="0.3">
      <c r="A22" s="134"/>
      <c r="B22" s="9"/>
      <c r="C22" s="109"/>
      <c r="D22" s="109"/>
      <c r="E22" s="109"/>
      <c r="F22" s="109"/>
      <c r="G22" s="109"/>
      <c r="H22" s="109"/>
      <c r="I22" s="110"/>
      <c r="J22" s="111"/>
      <c r="K22" s="111"/>
      <c r="L22" s="111"/>
      <c r="M22" s="111"/>
      <c r="N22" s="111"/>
      <c r="O22" s="111"/>
      <c r="P22" s="111"/>
      <c r="Q22" s="111"/>
      <c r="R22" s="2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12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</row>
    <row r="23" spans="1:57" s="1" customFormat="1" x14ac:dyDescent="0.3">
      <c r="A23" s="134"/>
      <c r="B23" s="9"/>
      <c r="C23" s="109"/>
      <c r="D23" s="109"/>
      <c r="E23" s="109"/>
      <c r="F23" s="109"/>
      <c r="G23" s="109"/>
      <c r="H23" s="109"/>
      <c r="I23" s="110"/>
      <c r="J23" s="111"/>
      <c r="K23" s="111"/>
      <c r="L23" s="111"/>
      <c r="M23" s="111"/>
      <c r="N23" s="111"/>
      <c r="O23" s="111"/>
      <c r="P23" s="111"/>
      <c r="Q23" s="111"/>
      <c r="R23" s="2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12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</row>
    <row r="24" spans="1:57" s="1" customFormat="1" x14ac:dyDescent="0.3">
      <c r="A24" s="134"/>
      <c r="B24" s="9"/>
      <c r="C24" s="109"/>
      <c r="D24" s="109"/>
      <c r="E24" s="109"/>
      <c r="F24" s="109"/>
      <c r="G24" s="109"/>
      <c r="H24" s="109"/>
      <c r="I24" s="110"/>
      <c r="J24" s="111"/>
      <c r="K24" s="111"/>
      <c r="L24" s="111"/>
      <c r="M24" s="111"/>
      <c r="N24" s="111"/>
      <c r="O24" s="111"/>
      <c r="P24" s="111"/>
      <c r="Q24" s="111"/>
      <c r="R24" s="2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12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</row>
    <row r="25" spans="1:57" s="1" customFormat="1" x14ac:dyDescent="0.3">
      <c r="A25" s="134"/>
      <c r="B25" s="9"/>
      <c r="C25" s="109"/>
      <c r="D25" s="109"/>
      <c r="E25" s="109"/>
      <c r="F25" s="109"/>
      <c r="G25" s="109"/>
      <c r="H25" s="109"/>
      <c r="I25" s="110"/>
      <c r="J25" s="111"/>
      <c r="K25" s="111"/>
      <c r="L25" s="111"/>
      <c r="M25" s="111"/>
      <c r="N25" s="111"/>
      <c r="O25" s="111"/>
      <c r="P25" s="111"/>
      <c r="Q25" s="111"/>
      <c r="R25" s="2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12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</row>
    <row r="26" spans="1:57" s="1" customFormat="1" x14ac:dyDescent="0.3">
      <c r="A26" s="134"/>
      <c r="B26" s="9"/>
      <c r="C26" s="109"/>
      <c r="D26" s="109"/>
      <c r="E26" s="109"/>
      <c r="F26" s="109"/>
      <c r="G26" s="109"/>
      <c r="H26" s="109"/>
      <c r="I26" s="110"/>
      <c r="J26" s="111"/>
      <c r="K26" s="111"/>
      <c r="L26" s="111"/>
      <c r="M26" s="111"/>
      <c r="N26" s="111"/>
      <c r="O26" s="111"/>
      <c r="P26" s="111"/>
      <c r="Q26" s="111"/>
      <c r="R26" s="2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12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</row>
    <row r="27" spans="1:57" s="1" customFormat="1" x14ac:dyDescent="0.3">
      <c r="A27" s="134"/>
      <c r="B27" s="9"/>
      <c r="C27" s="109"/>
      <c r="D27" s="109"/>
      <c r="E27" s="109"/>
      <c r="F27" s="109"/>
      <c r="G27" s="109"/>
      <c r="H27" s="109"/>
      <c r="I27" s="110"/>
      <c r="J27" s="111"/>
      <c r="K27" s="111"/>
      <c r="L27" s="111"/>
      <c r="M27" s="111"/>
      <c r="N27" s="111"/>
      <c r="O27" s="111"/>
      <c r="P27" s="111"/>
      <c r="Q27" s="111"/>
      <c r="R27" s="2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12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</row>
    <row r="28" spans="1:57" s="1" customFormat="1" x14ac:dyDescent="0.3">
      <c r="A28" s="134"/>
      <c r="B28" s="9"/>
      <c r="C28" s="109"/>
      <c r="D28" s="109"/>
      <c r="E28" s="109"/>
      <c r="F28" s="109"/>
      <c r="G28" s="109"/>
      <c r="H28" s="109"/>
      <c r="I28" s="110"/>
      <c r="J28" s="111"/>
      <c r="K28" s="111"/>
      <c r="L28" s="111"/>
      <c r="M28" s="111"/>
      <c r="N28" s="111"/>
      <c r="O28" s="111"/>
      <c r="P28" s="111"/>
      <c r="Q28" s="111"/>
      <c r="R28" s="2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12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</row>
    <row r="29" spans="1:57" s="1" customFormat="1" x14ac:dyDescent="0.3">
      <c r="A29" s="134"/>
      <c r="B29" s="9"/>
      <c r="C29" s="109"/>
      <c r="D29" s="109"/>
      <c r="E29" s="109"/>
      <c r="F29" s="109"/>
      <c r="G29" s="109"/>
      <c r="H29" s="109"/>
      <c r="I29" s="110"/>
      <c r="J29" s="111"/>
      <c r="K29" s="111"/>
      <c r="L29" s="111"/>
      <c r="M29" s="111"/>
      <c r="N29" s="111"/>
      <c r="O29" s="111"/>
      <c r="P29" s="111"/>
      <c r="Q29" s="111"/>
      <c r="R29" s="2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12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</row>
    <row r="30" spans="1:57" s="1" customFormat="1" x14ac:dyDescent="0.3">
      <c r="A30" s="134"/>
      <c r="B30" s="9"/>
      <c r="C30" s="109"/>
      <c r="D30" s="109"/>
      <c r="E30" s="109"/>
      <c r="F30" s="109"/>
      <c r="G30" s="109"/>
      <c r="H30" s="109"/>
      <c r="I30" s="110"/>
      <c r="J30" s="111"/>
      <c r="K30" s="111"/>
      <c r="L30" s="111"/>
      <c r="M30" s="111"/>
      <c r="N30" s="111"/>
      <c r="O30" s="111"/>
      <c r="P30" s="111"/>
      <c r="Q30" s="111"/>
      <c r="R30" s="2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12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</row>
    <row r="31" spans="1:57" s="1" customFormat="1" x14ac:dyDescent="0.3">
      <c r="A31" s="134"/>
      <c r="B31" s="9"/>
      <c r="C31" s="109"/>
      <c r="D31" s="109"/>
      <c r="E31" s="109"/>
      <c r="F31" s="109"/>
      <c r="G31" s="109"/>
      <c r="H31" s="109"/>
      <c r="I31" s="110"/>
      <c r="J31" s="111"/>
      <c r="K31" s="111"/>
      <c r="L31" s="111"/>
      <c r="M31" s="111"/>
      <c r="N31" s="111"/>
      <c r="O31" s="111"/>
      <c r="P31" s="111"/>
      <c r="Q31" s="111"/>
      <c r="R31" s="2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12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</row>
    <row r="32" spans="1:57" s="1" customFormat="1" x14ac:dyDescent="0.3">
      <c r="A32" s="134"/>
      <c r="B32" s="9"/>
      <c r="C32" s="109"/>
      <c r="D32" s="109"/>
      <c r="E32" s="109"/>
      <c r="F32" s="109"/>
      <c r="G32" s="109"/>
      <c r="H32" s="109"/>
      <c r="I32" s="110"/>
      <c r="J32" s="111"/>
      <c r="K32" s="111"/>
      <c r="L32" s="111"/>
      <c r="M32" s="111"/>
      <c r="N32" s="111"/>
      <c r="O32" s="111"/>
      <c r="P32" s="111"/>
      <c r="Q32" s="111"/>
      <c r="R32" s="2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12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</row>
    <row r="33" spans="1:56" s="1" customFormat="1" x14ac:dyDescent="0.3">
      <c r="A33" s="134"/>
      <c r="B33" s="9"/>
      <c r="C33" s="109"/>
      <c r="D33" s="109"/>
      <c r="E33" s="109"/>
      <c r="F33" s="109"/>
      <c r="G33" s="109"/>
      <c r="H33" s="109"/>
      <c r="I33" s="110"/>
      <c r="J33" s="111"/>
      <c r="K33" s="111"/>
      <c r="L33" s="111"/>
      <c r="M33" s="111"/>
      <c r="N33" s="111"/>
      <c r="O33" s="111"/>
      <c r="P33" s="111"/>
      <c r="Q33" s="111"/>
      <c r="R33" s="2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12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</row>
    <row r="34" spans="1:56" s="1" customFormat="1" x14ac:dyDescent="0.3">
      <c r="A34" s="134"/>
      <c r="B34" s="9"/>
      <c r="C34" s="109"/>
      <c r="D34" s="109"/>
      <c r="E34" s="109"/>
      <c r="F34" s="109"/>
      <c r="G34" s="109"/>
      <c r="H34" s="109"/>
      <c r="I34" s="110"/>
      <c r="J34" s="111"/>
      <c r="K34" s="111"/>
      <c r="L34" s="111"/>
      <c r="M34" s="111"/>
      <c r="N34" s="111"/>
      <c r="O34" s="111"/>
      <c r="P34" s="111"/>
      <c r="Q34" s="111"/>
      <c r="R34" s="2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12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</row>
    <row r="35" spans="1:56" s="1" customFormat="1" x14ac:dyDescent="0.3">
      <c r="A35" s="134"/>
      <c r="B35" s="9"/>
      <c r="C35" s="109"/>
      <c r="D35" s="109"/>
      <c r="E35" s="109"/>
      <c r="F35" s="109"/>
      <c r="G35" s="109"/>
      <c r="H35" s="109"/>
      <c r="I35" s="110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12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</row>
    <row r="36" spans="1:56" s="1" customFormat="1" x14ac:dyDescent="0.3">
      <c r="A36" s="134"/>
      <c r="B36" s="9"/>
      <c r="C36" s="109"/>
      <c r="D36" s="109"/>
      <c r="E36" s="109"/>
      <c r="F36" s="109"/>
      <c r="G36" s="109"/>
      <c r="H36" s="109"/>
      <c r="I36" s="110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12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</row>
    <row r="37" spans="1:56" s="1" customFormat="1" x14ac:dyDescent="0.3">
      <c r="A37" s="134"/>
      <c r="B37" s="9"/>
      <c r="C37" s="109"/>
      <c r="D37" s="109"/>
      <c r="E37" s="109"/>
      <c r="F37" s="109"/>
      <c r="G37" s="109"/>
      <c r="H37" s="109"/>
      <c r="I37" s="110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12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</row>
    <row r="38" spans="1:56" s="1" customFormat="1" x14ac:dyDescent="0.3">
      <c r="A38" s="134"/>
      <c r="B38" s="9"/>
      <c r="C38" s="109"/>
      <c r="D38" s="109"/>
      <c r="E38" s="109"/>
      <c r="F38" s="109"/>
      <c r="G38" s="109"/>
      <c r="H38" s="109"/>
      <c r="I38" s="110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12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</row>
    <row r="39" spans="1:56" s="1" customFormat="1" x14ac:dyDescent="0.3">
      <c r="A39" s="134"/>
      <c r="B39" s="9"/>
      <c r="C39" s="109"/>
      <c r="D39" s="109"/>
      <c r="E39" s="109"/>
      <c r="F39" s="109"/>
      <c r="G39" s="109"/>
      <c r="H39" s="109"/>
      <c r="I39" s="110"/>
      <c r="J39" s="111"/>
      <c r="K39" s="111"/>
      <c r="L39" s="111"/>
      <c r="M39" s="111"/>
      <c r="N39" s="111"/>
      <c r="O39" s="111"/>
      <c r="P39" s="111"/>
      <c r="Q39" s="111"/>
      <c r="R39" s="2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</row>
    <row r="40" spans="1:56" s="1" customFormat="1" x14ac:dyDescent="0.3">
      <c r="A40" s="134"/>
      <c r="B40" s="9"/>
      <c r="C40" s="109"/>
      <c r="D40" s="109"/>
      <c r="E40" s="109"/>
      <c r="F40" s="109"/>
      <c r="G40" s="109"/>
      <c r="H40" s="109"/>
      <c r="I40" s="110"/>
      <c r="J40" s="111"/>
      <c r="K40" s="111"/>
      <c r="L40" s="111"/>
      <c r="M40" s="111"/>
      <c r="N40" s="111"/>
      <c r="O40" s="111"/>
      <c r="P40" s="111"/>
      <c r="Q40" s="111"/>
      <c r="R40" s="2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</row>
    <row r="41" spans="1:56" s="1" customFormat="1" x14ac:dyDescent="0.3">
      <c r="A41" s="134"/>
      <c r="B41" s="9"/>
      <c r="C41" s="109"/>
      <c r="D41" s="109"/>
      <c r="E41" s="109"/>
      <c r="F41" s="109"/>
      <c r="G41" s="109"/>
      <c r="H41" s="109"/>
      <c r="I41" s="110"/>
      <c r="J41" s="111"/>
      <c r="K41" s="111"/>
      <c r="L41" s="111"/>
      <c r="M41" s="111"/>
      <c r="N41" s="111"/>
      <c r="O41" s="111"/>
      <c r="P41" s="111"/>
      <c r="Q41" s="111"/>
      <c r="R41" s="2"/>
      <c r="S41" s="10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</row>
    <row r="42" spans="1:56" s="1" customFormat="1" x14ac:dyDescent="0.3">
      <c r="A42" s="134"/>
      <c r="B42" s="9"/>
      <c r="C42" s="109"/>
      <c r="D42" s="109"/>
      <c r="E42" s="109"/>
      <c r="F42" s="109"/>
      <c r="G42" s="109"/>
      <c r="H42" s="109"/>
      <c r="I42" s="110"/>
      <c r="J42" s="111"/>
      <c r="K42" s="111"/>
      <c r="L42" s="111"/>
      <c r="M42" s="111"/>
      <c r="N42" s="111"/>
      <c r="O42" s="111"/>
      <c r="P42" s="111"/>
      <c r="Q42" s="111"/>
      <c r="R42" s="2"/>
      <c r="S42" s="10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</row>
    <row r="43" spans="1:56" s="1" customFormat="1" x14ac:dyDescent="0.3">
      <c r="A43" s="134"/>
      <c r="B43" s="9"/>
      <c r="C43" s="109"/>
      <c r="D43" s="109"/>
      <c r="E43" s="109"/>
      <c r="F43" s="109"/>
      <c r="G43" s="109"/>
      <c r="H43" s="109"/>
      <c r="I43" s="110"/>
      <c r="J43" s="111"/>
      <c r="K43" s="111"/>
      <c r="L43" s="111"/>
      <c r="M43" s="111"/>
      <c r="N43" s="111"/>
      <c r="O43" s="111"/>
      <c r="P43" s="111"/>
      <c r="Q43" s="111"/>
      <c r="R43" s="2"/>
      <c r="S43" s="10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</row>
    <row r="44" spans="1:56" s="1" customFormat="1" x14ac:dyDescent="0.3">
      <c r="A44" s="134"/>
      <c r="B44" s="9"/>
      <c r="C44" s="109"/>
      <c r="D44" s="109"/>
      <c r="E44" s="109"/>
      <c r="F44" s="109"/>
      <c r="G44" s="109"/>
      <c r="H44" s="109"/>
      <c r="I44" s="110"/>
      <c r="J44" s="111"/>
      <c r="K44" s="111"/>
      <c r="L44" s="111"/>
      <c r="M44" s="111"/>
      <c r="N44" s="111"/>
      <c r="O44" s="111"/>
      <c r="P44" s="111"/>
      <c r="Q44" s="111"/>
      <c r="R44" s="2"/>
      <c r="S44" s="10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</row>
    <row r="45" spans="1:56" s="1" customFormat="1" x14ac:dyDescent="0.3">
      <c r="A45" s="134"/>
      <c r="B45" s="9"/>
      <c r="C45" s="109"/>
      <c r="D45" s="109"/>
      <c r="E45" s="109"/>
      <c r="F45" s="109"/>
      <c r="G45" s="109"/>
      <c r="H45" s="109"/>
      <c r="I45" s="110"/>
      <c r="J45" s="111"/>
      <c r="K45" s="111"/>
      <c r="L45" s="111"/>
      <c r="M45" s="111"/>
      <c r="N45" s="111"/>
      <c r="O45" s="111"/>
      <c r="P45" s="111"/>
      <c r="Q45" s="111"/>
      <c r="R45" s="2"/>
      <c r="S45" s="10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</row>
    <row r="46" spans="1:56" s="1" customFormat="1" x14ac:dyDescent="0.3">
      <c r="A46" s="134"/>
      <c r="B46" s="9"/>
      <c r="C46" s="109"/>
      <c r="D46" s="109"/>
      <c r="E46" s="109"/>
      <c r="F46" s="109"/>
      <c r="G46" s="109"/>
      <c r="H46" s="109"/>
      <c r="I46" s="110"/>
      <c r="J46" s="111"/>
      <c r="K46" s="111"/>
      <c r="L46" s="111"/>
      <c r="M46" s="111"/>
      <c r="N46" s="111"/>
      <c r="O46" s="111"/>
      <c r="P46" s="111"/>
      <c r="Q46" s="111"/>
      <c r="R46" s="2"/>
      <c r="S46" s="10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</row>
    <row r="47" spans="1:56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6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AA41:AC41"/>
    <mergeCell ref="AA42:AC42"/>
    <mergeCell ref="AA43:AC43"/>
    <mergeCell ref="AA44:AC44"/>
    <mergeCell ref="AA36:AC36"/>
    <mergeCell ref="AA37:AC37"/>
    <mergeCell ref="AA38:AC38"/>
    <mergeCell ref="AA39:AC39"/>
    <mergeCell ref="AA40:AC40"/>
    <mergeCell ref="Y42:Z42"/>
    <mergeCell ref="AA31:AC31"/>
    <mergeCell ref="AA32:AC32"/>
    <mergeCell ref="AA33:AC33"/>
    <mergeCell ref="AA34:AC34"/>
    <mergeCell ref="AA35:AC35"/>
    <mergeCell ref="AA26:AC26"/>
    <mergeCell ref="AA27:AC27"/>
    <mergeCell ref="AA28:AC28"/>
    <mergeCell ref="AA29:AC29"/>
    <mergeCell ref="AA30:AC30"/>
    <mergeCell ref="AA21:AC21"/>
    <mergeCell ref="AA22:AC22"/>
    <mergeCell ref="AA23:AC23"/>
    <mergeCell ref="AA24:AC24"/>
    <mergeCell ref="AA25:AC25"/>
    <mergeCell ref="Y43:Z43"/>
    <mergeCell ref="Y44:Z44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Y38:Z38"/>
    <mergeCell ref="Y39:Z39"/>
    <mergeCell ref="Y40:Z40"/>
    <mergeCell ref="Y41:Z41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1:H4"/>
    <mergeCell ref="I1:Q1"/>
    <mergeCell ref="R1:X1"/>
    <mergeCell ref="Y1:AO1"/>
    <mergeCell ref="AP1:AT1"/>
    <mergeCell ref="I2:Q4"/>
    <mergeCell ref="R2:X4"/>
    <mergeCell ref="Y2:AO3"/>
    <mergeCell ref="AP2:AT2"/>
    <mergeCell ref="AP3:AT3"/>
    <mergeCell ref="Y4:AO4"/>
    <mergeCell ref="AP4:AT4"/>
    <mergeCell ref="AS6:BD7"/>
    <mergeCell ref="AA6:AC7"/>
    <mergeCell ref="AH6:AH7"/>
    <mergeCell ref="AI6:AR6"/>
    <mergeCell ref="AU1:AY1"/>
    <mergeCell ref="AZ1:BD1"/>
    <mergeCell ref="AZ2:BD2"/>
    <mergeCell ref="AU3:AY3"/>
    <mergeCell ref="AZ3:BD3"/>
    <mergeCell ref="AU4:AY4"/>
    <mergeCell ref="AZ4:BD4"/>
    <mergeCell ref="A6:A7"/>
    <mergeCell ref="AD6:AD7"/>
    <mergeCell ref="AE6:AE7"/>
    <mergeCell ref="AF6:AF7"/>
    <mergeCell ref="AG6:AG7"/>
    <mergeCell ref="B6:H7"/>
    <mergeCell ref="I6:Q7"/>
    <mergeCell ref="R6:X7"/>
    <mergeCell ref="Y6:Z7"/>
  </mergeCells>
  <phoneticPr fontId="13"/>
  <dataValidations count="4">
    <dataValidation imeMode="hiragana" allowBlank="1" showInputMessage="1" showErrorMessage="1" sqref="JO65517:JZ65519 TK65517:TV65519 ADG65517:ADR65519 ANC65517:ANN65519 AWY65517:AXJ65519 BGU65517:BHF65519 BQQ65517:BRB65519 CAM65517:CAX65519 CKI65517:CKT65519 CUE65517:CUP65519 DEA65517:DEL65519 DNW65517:DOH65519 DXS65517:DYD65519 EHO65517:EHZ65519 ERK65517:ERV65519 FBG65517:FBR65519 FLC65517:FLN65519 FUY65517:FVJ65519 GEU65517:GFF65519 GOQ65517:GPB65519 GYM65517:GYX65519 HII65517:HIT65519 HSE65517:HSP65519 ICA65517:ICL65519 ILW65517:IMH65519 IVS65517:IWD65519 JFO65517:JFZ65519 JPK65517:JPV65519 JZG65517:JZR65519 KJC65517:KJN65519 KSY65517:KTJ65519 LCU65517:LDF65519 LMQ65517:LNB65519 LWM65517:LWX65519 MGI65517:MGT65519 MQE65517:MQP65519 NAA65517:NAL65519 NJW65517:NKH65519 NTS65517:NUD65519 ODO65517:ODZ65519 ONK65517:ONV65519 OXG65517:OXR65519 PHC65517:PHN65519 PQY65517:PRJ65519 QAU65517:QBF65519 QKQ65517:QLB65519 QUM65517:QUX65519 REI65517:RET65519 ROE65517:ROP65519 RYA65517:RYL65519 SHW65517:SIH65519 SRS65517:SSD65519 TBO65517:TBZ65519 TLK65517:TLV65519 TVG65517:TVR65519 UFC65517:UFN65519 UOY65517:UPJ65519 UYU65517:UZF65519 VIQ65517:VJB65519 VSM65517:VSX65519 WCI65517:WCT65519 WME65517:WMP65519 WWA65517:WWL65519 JO131053:JZ131055 TK131053:TV131055 ADG131053:ADR131055 ANC131053:ANN131055 AWY131053:AXJ131055 BGU131053:BHF131055 BQQ131053:BRB131055 CAM131053:CAX131055 CKI131053:CKT131055 CUE131053:CUP131055 DEA131053:DEL131055 DNW131053:DOH131055 DXS131053:DYD131055 EHO131053:EHZ131055 ERK131053:ERV131055 FBG131053:FBR131055 FLC131053:FLN131055 FUY131053:FVJ131055 GEU131053:GFF131055 GOQ131053:GPB131055 GYM131053:GYX131055 HII131053:HIT131055 HSE131053:HSP131055 ICA131053:ICL131055 ILW131053:IMH131055 IVS131053:IWD131055 JFO131053:JFZ131055 JPK131053:JPV131055 JZG131053:JZR131055 KJC131053:KJN131055 KSY131053:KTJ131055 LCU131053:LDF131055 LMQ131053:LNB131055 LWM131053:LWX131055 MGI131053:MGT131055 MQE131053:MQP131055 NAA131053:NAL131055 NJW131053:NKH131055 NTS131053:NUD131055 ODO131053:ODZ131055 ONK131053:ONV131055 OXG131053:OXR131055 PHC131053:PHN131055 PQY131053:PRJ131055 QAU131053:QBF131055 QKQ131053:QLB131055 QUM131053:QUX131055 REI131053:RET131055 ROE131053:ROP131055 RYA131053:RYL131055 SHW131053:SIH131055 SRS131053:SSD131055 TBO131053:TBZ131055 TLK131053:TLV131055 TVG131053:TVR131055 UFC131053:UFN131055 UOY131053:UPJ131055 UYU131053:UZF131055 VIQ131053:VJB131055 VSM131053:VSX131055 WCI131053:WCT131055 WME131053:WMP131055 WWA131053:WWL131055 JO196589:JZ196591 TK196589:TV196591 ADG196589:ADR196591 ANC196589:ANN196591 AWY196589:AXJ196591 BGU196589:BHF196591 BQQ196589:BRB196591 CAM196589:CAX196591 CKI196589:CKT196591 CUE196589:CUP196591 DEA196589:DEL196591 DNW196589:DOH196591 DXS196589:DYD196591 EHO196589:EHZ196591 ERK196589:ERV196591 FBG196589:FBR196591 FLC196589:FLN196591 FUY196589:FVJ196591 GEU196589:GFF196591 GOQ196589:GPB196591 GYM196589:GYX196591 HII196589:HIT196591 HSE196589:HSP196591 ICA196589:ICL196591 ILW196589:IMH196591 IVS196589:IWD196591 JFO196589:JFZ196591 JPK196589:JPV196591 JZG196589:JZR196591 KJC196589:KJN196591 KSY196589:KTJ196591 LCU196589:LDF196591 LMQ196589:LNB196591 LWM196589:LWX196591 MGI196589:MGT196591 MQE196589:MQP196591 NAA196589:NAL196591 NJW196589:NKH196591 NTS196589:NUD196591 ODO196589:ODZ196591 ONK196589:ONV196591 OXG196589:OXR196591 PHC196589:PHN196591 PQY196589:PRJ196591 QAU196589:QBF196591 QKQ196589:QLB196591 QUM196589:QUX196591 REI196589:RET196591 ROE196589:ROP196591 RYA196589:RYL196591 SHW196589:SIH196591 SRS196589:SSD196591 TBO196589:TBZ196591 TLK196589:TLV196591 TVG196589:TVR196591 UFC196589:UFN196591 UOY196589:UPJ196591 UYU196589:UZF196591 VIQ196589:VJB196591 VSM196589:VSX196591 WCI196589:WCT196591 WME196589:WMP196591 WWA196589:WWL196591 JO262125:JZ262127 TK262125:TV262127 ADG262125:ADR262127 ANC262125:ANN262127 AWY262125:AXJ262127 BGU262125:BHF262127 BQQ262125:BRB262127 CAM262125:CAX262127 CKI262125:CKT262127 CUE262125:CUP262127 DEA262125:DEL262127 DNW262125:DOH262127 DXS262125:DYD262127 EHO262125:EHZ262127 ERK262125:ERV262127 FBG262125:FBR262127 FLC262125:FLN262127 FUY262125:FVJ262127 GEU262125:GFF262127 GOQ262125:GPB262127 GYM262125:GYX262127 HII262125:HIT262127 HSE262125:HSP262127 ICA262125:ICL262127 ILW262125:IMH262127 IVS262125:IWD262127 JFO262125:JFZ262127 JPK262125:JPV262127 JZG262125:JZR262127 KJC262125:KJN262127 KSY262125:KTJ262127 LCU262125:LDF262127 LMQ262125:LNB262127 LWM262125:LWX262127 MGI262125:MGT262127 MQE262125:MQP262127 NAA262125:NAL262127 NJW262125:NKH262127 NTS262125:NUD262127 ODO262125:ODZ262127 ONK262125:ONV262127 OXG262125:OXR262127 PHC262125:PHN262127 PQY262125:PRJ262127 QAU262125:QBF262127 QKQ262125:QLB262127 QUM262125:QUX262127 REI262125:RET262127 ROE262125:ROP262127 RYA262125:RYL262127 SHW262125:SIH262127 SRS262125:SSD262127 TBO262125:TBZ262127 TLK262125:TLV262127 TVG262125:TVR262127 UFC262125:UFN262127 UOY262125:UPJ262127 UYU262125:UZF262127 VIQ262125:VJB262127 VSM262125:VSX262127 WCI262125:WCT262127 WME262125:WMP262127 WWA262125:WWL262127 JO327661:JZ327663 TK327661:TV327663 ADG327661:ADR327663 ANC327661:ANN327663 AWY327661:AXJ327663 BGU327661:BHF327663 BQQ327661:BRB327663 CAM327661:CAX327663 CKI327661:CKT327663 CUE327661:CUP327663 DEA327661:DEL327663 DNW327661:DOH327663 DXS327661:DYD327663 EHO327661:EHZ327663 ERK327661:ERV327663 FBG327661:FBR327663 FLC327661:FLN327663 FUY327661:FVJ327663 GEU327661:GFF327663 GOQ327661:GPB327663 GYM327661:GYX327663 HII327661:HIT327663 HSE327661:HSP327663 ICA327661:ICL327663 ILW327661:IMH327663 IVS327661:IWD327663 JFO327661:JFZ327663 JPK327661:JPV327663 JZG327661:JZR327663 KJC327661:KJN327663 KSY327661:KTJ327663 LCU327661:LDF327663 LMQ327661:LNB327663 LWM327661:LWX327663 MGI327661:MGT327663 MQE327661:MQP327663 NAA327661:NAL327663 NJW327661:NKH327663 NTS327661:NUD327663 ODO327661:ODZ327663 ONK327661:ONV327663 OXG327661:OXR327663 PHC327661:PHN327663 PQY327661:PRJ327663 QAU327661:QBF327663 QKQ327661:QLB327663 QUM327661:QUX327663 REI327661:RET327663 ROE327661:ROP327663 RYA327661:RYL327663 SHW327661:SIH327663 SRS327661:SSD327663 TBO327661:TBZ327663 TLK327661:TLV327663 TVG327661:TVR327663 UFC327661:UFN327663 UOY327661:UPJ327663 UYU327661:UZF327663 VIQ327661:VJB327663 VSM327661:VSX327663 WCI327661:WCT327663 WME327661:WMP327663 WWA327661:WWL327663 JO393197:JZ393199 TK393197:TV393199 ADG393197:ADR393199 ANC393197:ANN393199 AWY393197:AXJ393199 BGU393197:BHF393199 BQQ393197:BRB393199 CAM393197:CAX393199 CKI393197:CKT393199 CUE393197:CUP393199 DEA393197:DEL393199 DNW393197:DOH393199 DXS393197:DYD393199 EHO393197:EHZ393199 ERK393197:ERV393199 FBG393197:FBR393199 FLC393197:FLN393199 FUY393197:FVJ393199 GEU393197:GFF393199 GOQ393197:GPB393199 GYM393197:GYX393199 HII393197:HIT393199 HSE393197:HSP393199 ICA393197:ICL393199 ILW393197:IMH393199 IVS393197:IWD393199 JFO393197:JFZ393199 JPK393197:JPV393199 JZG393197:JZR393199 KJC393197:KJN393199 KSY393197:KTJ393199 LCU393197:LDF393199 LMQ393197:LNB393199 LWM393197:LWX393199 MGI393197:MGT393199 MQE393197:MQP393199 NAA393197:NAL393199 NJW393197:NKH393199 NTS393197:NUD393199 ODO393197:ODZ393199 ONK393197:ONV393199 OXG393197:OXR393199 PHC393197:PHN393199 PQY393197:PRJ393199 QAU393197:QBF393199 QKQ393197:QLB393199 QUM393197:QUX393199 REI393197:RET393199 ROE393197:ROP393199 RYA393197:RYL393199 SHW393197:SIH393199 SRS393197:SSD393199 TBO393197:TBZ393199 TLK393197:TLV393199 TVG393197:TVR393199 UFC393197:UFN393199 UOY393197:UPJ393199 UYU393197:UZF393199 VIQ393197:VJB393199 VSM393197:VSX393199 WCI393197:WCT393199 WME393197:WMP393199 WWA393197:WWL393199 JO458733:JZ458735 TK458733:TV458735 ADG458733:ADR458735 ANC458733:ANN458735 AWY458733:AXJ458735 BGU458733:BHF458735 BQQ458733:BRB458735 CAM458733:CAX458735 CKI458733:CKT458735 CUE458733:CUP458735 DEA458733:DEL458735 DNW458733:DOH458735 DXS458733:DYD458735 EHO458733:EHZ458735 ERK458733:ERV458735 FBG458733:FBR458735 FLC458733:FLN458735 FUY458733:FVJ458735 GEU458733:GFF458735 GOQ458733:GPB458735 GYM458733:GYX458735 HII458733:HIT458735 HSE458733:HSP458735 ICA458733:ICL458735 ILW458733:IMH458735 IVS458733:IWD458735 JFO458733:JFZ458735 JPK458733:JPV458735 JZG458733:JZR458735 KJC458733:KJN458735 KSY458733:KTJ458735 LCU458733:LDF458735 LMQ458733:LNB458735 LWM458733:LWX458735 MGI458733:MGT458735 MQE458733:MQP458735 NAA458733:NAL458735 NJW458733:NKH458735 NTS458733:NUD458735 ODO458733:ODZ458735 ONK458733:ONV458735 OXG458733:OXR458735 PHC458733:PHN458735 PQY458733:PRJ458735 QAU458733:QBF458735 QKQ458733:QLB458735 QUM458733:QUX458735 REI458733:RET458735 ROE458733:ROP458735 RYA458733:RYL458735 SHW458733:SIH458735 SRS458733:SSD458735 TBO458733:TBZ458735 TLK458733:TLV458735 TVG458733:TVR458735 UFC458733:UFN458735 UOY458733:UPJ458735 UYU458733:UZF458735 VIQ458733:VJB458735 VSM458733:VSX458735 WCI458733:WCT458735 WME458733:WMP458735 WWA458733:WWL458735 JO524269:JZ524271 TK524269:TV524271 ADG524269:ADR524271 ANC524269:ANN524271 AWY524269:AXJ524271 BGU524269:BHF524271 BQQ524269:BRB524271 CAM524269:CAX524271 CKI524269:CKT524271 CUE524269:CUP524271 DEA524269:DEL524271 DNW524269:DOH524271 DXS524269:DYD524271 EHO524269:EHZ524271 ERK524269:ERV524271 FBG524269:FBR524271 FLC524269:FLN524271 FUY524269:FVJ524271 GEU524269:GFF524271 GOQ524269:GPB524271 GYM524269:GYX524271 HII524269:HIT524271 HSE524269:HSP524271 ICA524269:ICL524271 ILW524269:IMH524271 IVS524269:IWD524271 JFO524269:JFZ524271 JPK524269:JPV524271 JZG524269:JZR524271 KJC524269:KJN524271 KSY524269:KTJ524271 LCU524269:LDF524271 LMQ524269:LNB524271 LWM524269:LWX524271 MGI524269:MGT524271 MQE524269:MQP524271 NAA524269:NAL524271 NJW524269:NKH524271 NTS524269:NUD524271 ODO524269:ODZ524271 ONK524269:ONV524271 OXG524269:OXR524271 PHC524269:PHN524271 PQY524269:PRJ524271 QAU524269:QBF524271 QKQ524269:QLB524271 QUM524269:QUX524271 REI524269:RET524271 ROE524269:ROP524271 RYA524269:RYL524271 SHW524269:SIH524271 SRS524269:SSD524271 TBO524269:TBZ524271 TLK524269:TLV524271 TVG524269:TVR524271 UFC524269:UFN524271 UOY524269:UPJ524271 UYU524269:UZF524271 VIQ524269:VJB524271 VSM524269:VSX524271 WCI524269:WCT524271 WME524269:WMP524271 WWA524269:WWL524271 JO589805:JZ589807 TK589805:TV589807 ADG589805:ADR589807 ANC589805:ANN589807 AWY589805:AXJ589807 BGU589805:BHF589807 BQQ589805:BRB589807 CAM589805:CAX589807 CKI589805:CKT589807 CUE589805:CUP589807 DEA589805:DEL589807 DNW589805:DOH589807 DXS589805:DYD589807 EHO589805:EHZ589807 ERK589805:ERV589807 FBG589805:FBR589807 FLC589805:FLN589807 FUY589805:FVJ589807 GEU589805:GFF589807 GOQ589805:GPB589807 GYM589805:GYX589807 HII589805:HIT589807 HSE589805:HSP589807 ICA589805:ICL589807 ILW589805:IMH589807 IVS589805:IWD589807 JFO589805:JFZ589807 JPK589805:JPV589807 JZG589805:JZR589807 KJC589805:KJN589807 KSY589805:KTJ589807 LCU589805:LDF589807 LMQ589805:LNB589807 LWM589805:LWX589807 MGI589805:MGT589807 MQE589805:MQP589807 NAA589805:NAL589807 NJW589805:NKH589807 NTS589805:NUD589807 ODO589805:ODZ589807 ONK589805:ONV589807 OXG589805:OXR589807 PHC589805:PHN589807 PQY589805:PRJ589807 QAU589805:QBF589807 QKQ589805:QLB589807 QUM589805:QUX589807 REI589805:RET589807 ROE589805:ROP589807 RYA589805:RYL589807 SHW589805:SIH589807 SRS589805:SSD589807 TBO589805:TBZ589807 TLK589805:TLV589807 TVG589805:TVR589807 UFC589805:UFN589807 UOY589805:UPJ589807 UYU589805:UZF589807 VIQ589805:VJB589807 VSM589805:VSX589807 WCI589805:WCT589807 WME589805:WMP589807 WWA589805:WWL589807 JO655341:JZ655343 TK655341:TV655343 ADG655341:ADR655343 ANC655341:ANN655343 AWY655341:AXJ655343 BGU655341:BHF655343 BQQ655341:BRB655343 CAM655341:CAX655343 CKI655341:CKT655343 CUE655341:CUP655343 DEA655341:DEL655343 DNW655341:DOH655343 DXS655341:DYD655343 EHO655341:EHZ655343 ERK655341:ERV655343 FBG655341:FBR655343 FLC655341:FLN655343 FUY655341:FVJ655343 GEU655341:GFF655343 GOQ655341:GPB655343 GYM655341:GYX655343 HII655341:HIT655343 HSE655341:HSP655343 ICA655341:ICL655343 ILW655341:IMH655343 IVS655341:IWD655343 JFO655341:JFZ655343 JPK655341:JPV655343 JZG655341:JZR655343 KJC655341:KJN655343 KSY655341:KTJ655343 LCU655341:LDF655343 LMQ655341:LNB655343 LWM655341:LWX655343 MGI655341:MGT655343 MQE655341:MQP655343 NAA655341:NAL655343 NJW655341:NKH655343 NTS655341:NUD655343 ODO655341:ODZ655343 ONK655341:ONV655343 OXG655341:OXR655343 PHC655341:PHN655343 PQY655341:PRJ655343 QAU655341:QBF655343 QKQ655341:QLB655343 QUM655341:QUX655343 REI655341:RET655343 ROE655341:ROP655343 RYA655341:RYL655343 SHW655341:SIH655343 SRS655341:SSD655343 TBO655341:TBZ655343 TLK655341:TLV655343 TVG655341:TVR655343 UFC655341:UFN655343 UOY655341:UPJ655343 UYU655341:UZF655343 VIQ655341:VJB655343 VSM655341:VSX655343 WCI655341:WCT655343 WME655341:WMP655343 WWA655341:WWL655343 JO720877:JZ720879 TK720877:TV720879 ADG720877:ADR720879 ANC720877:ANN720879 AWY720877:AXJ720879 BGU720877:BHF720879 BQQ720877:BRB720879 CAM720877:CAX720879 CKI720877:CKT720879 CUE720877:CUP720879 DEA720877:DEL720879 DNW720877:DOH720879 DXS720877:DYD720879 EHO720877:EHZ720879 ERK720877:ERV720879 FBG720877:FBR720879 FLC720877:FLN720879 FUY720877:FVJ720879 GEU720877:GFF720879 GOQ720877:GPB720879 GYM720877:GYX720879 HII720877:HIT720879 HSE720877:HSP720879 ICA720877:ICL720879 ILW720877:IMH720879 IVS720877:IWD720879 JFO720877:JFZ720879 JPK720877:JPV720879 JZG720877:JZR720879 KJC720877:KJN720879 KSY720877:KTJ720879 LCU720877:LDF720879 LMQ720877:LNB720879 LWM720877:LWX720879 MGI720877:MGT720879 MQE720877:MQP720879 NAA720877:NAL720879 NJW720877:NKH720879 NTS720877:NUD720879 ODO720877:ODZ720879 ONK720877:ONV720879 OXG720877:OXR720879 PHC720877:PHN720879 PQY720877:PRJ720879 QAU720877:QBF720879 QKQ720877:QLB720879 QUM720877:QUX720879 REI720877:RET720879 ROE720877:ROP720879 RYA720877:RYL720879 SHW720877:SIH720879 SRS720877:SSD720879 TBO720877:TBZ720879 TLK720877:TLV720879 TVG720877:TVR720879 UFC720877:UFN720879 UOY720877:UPJ720879 UYU720877:UZF720879 VIQ720877:VJB720879 VSM720877:VSX720879 WCI720877:WCT720879 WME720877:WMP720879 WWA720877:WWL720879 JO786413:JZ786415 TK786413:TV786415 ADG786413:ADR786415 ANC786413:ANN786415 AWY786413:AXJ786415 BGU786413:BHF786415 BQQ786413:BRB786415 CAM786413:CAX786415 CKI786413:CKT786415 CUE786413:CUP786415 DEA786413:DEL786415 DNW786413:DOH786415 DXS786413:DYD786415 EHO786413:EHZ786415 ERK786413:ERV786415 FBG786413:FBR786415 FLC786413:FLN786415 FUY786413:FVJ786415 GEU786413:GFF786415 GOQ786413:GPB786415 GYM786413:GYX786415 HII786413:HIT786415 HSE786413:HSP786415 ICA786413:ICL786415 ILW786413:IMH786415 IVS786413:IWD786415 JFO786413:JFZ786415 JPK786413:JPV786415 JZG786413:JZR786415 KJC786413:KJN786415 KSY786413:KTJ786415 LCU786413:LDF786415 LMQ786413:LNB786415 LWM786413:LWX786415 MGI786413:MGT786415 MQE786413:MQP786415 NAA786413:NAL786415 NJW786413:NKH786415 NTS786413:NUD786415 ODO786413:ODZ786415 ONK786413:ONV786415 OXG786413:OXR786415 PHC786413:PHN786415 PQY786413:PRJ786415 QAU786413:QBF786415 QKQ786413:QLB786415 QUM786413:QUX786415 REI786413:RET786415 ROE786413:ROP786415 RYA786413:RYL786415 SHW786413:SIH786415 SRS786413:SSD786415 TBO786413:TBZ786415 TLK786413:TLV786415 TVG786413:TVR786415 UFC786413:UFN786415 UOY786413:UPJ786415 UYU786413:UZF786415 VIQ786413:VJB786415 VSM786413:VSX786415 WCI786413:WCT786415 WME786413:WMP786415 WWA786413:WWL786415 JO851949:JZ851951 TK851949:TV851951 ADG851949:ADR851951 ANC851949:ANN851951 AWY851949:AXJ851951 BGU851949:BHF851951 BQQ851949:BRB851951 CAM851949:CAX851951 CKI851949:CKT851951 CUE851949:CUP851951 DEA851949:DEL851951 DNW851949:DOH851951 DXS851949:DYD851951 EHO851949:EHZ851951 ERK851949:ERV851951 FBG851949:FBR851951 FLC851949:FLN851951 FUY851949:FVJ851951 GEU851949:GFF851951 GOQ851949:GPB851951 GYM851949:GYX851951 HII851949:HIT851951 HSE851949:HSP851951 ICA851949:ICL851951 ILW851949:IMH851951 IVS851949:IWD851951 JFO851949:JFZ851951 JPK851949:JPV851951 JZG851949:JZR851951 KJC851949:KJN851951 KSY851949:KTJ851951 LCU851949:LDF851951 LMQ851949:LNB851951 LWM851949:LWX851951 MGI851949:MGT851951 MQE851949:MQP851951 NAA851949:NAL851951 NJW851949:NKH851951 NTS851949:NUD851951 ODO851949:ODZ851951 ONK851949:ONV851951 OXG851949:OXR851951 PHC851949:PHN851951 PQY851949:PRJ851951 QAU851949:QBF851951 QKQ851949:QLB851951 QUM851949:QUX851951 REI851949:RET851951 ROE851949:ROP851951 RYA851949:RYL851951 SHW851949:SIH851951 SRS851949:SSD851951 TBO851949:TBZ851951 TLK851949:TLV851951 TVG851949:TVR851951 UFC851949:UFN851951 UOY851949:UPJ851951 UYU851949:UZF851951 VIQ851949:VJB851951 VSM851949:VSX851951 WCI851949:WCT851951 WME851949:WMP851951 WWA851949:WWL851951 JO917485:JZ917487 TK917485:TV917487 ADG917485:ADR917487 ANC917485:ANN917487 AWY917485:AXJ917487 BGU917485:BHF917487 BQQ917485:BRB917487 CAM917485:CAX917487 CKI917485:CKT917487 CUE917485:CUP917487 DEA917485:DEL917487 DNW917485:DOH917487 DXS917485:DYD917487 EHO917485:EHZ917487 ERK917485:ERV917487 FBG917485:FBR917487 FLC917485:FLN917487 FUY917485:FVJ917487 GEU917485:GFF917487 GOQ917485:GPB917487 GYM917485:GYX917487 HII917485:HIT917487 HSE917485:HSP917487 ICA917485:ICL917487 ILW917485:IMH917487 IVS917485:IWD917487 JFO917485:JFZ917487 JPK917485:JPV917487 JZG917485:JZR917487 KJC917485:KJN917487 KSY917485:KTJ917487 LCU917485:LDF917487 LMQ917485:LNB917487 LWM917485:LWX917487 MGI917485:MGT917487 MQE917485:MQP917487 NAA917485:NAL917487 NJW917485:NKH917487 NTS917485:NUD917487 ODO917485:ODZ917487 ONK917485:ONV917487 OXG917485:OXR917487 PHC917485:PHN917487 PQY917485:PRJ917487 QAU917485:QBF917487 QKQ917485:QLB917487 QUM917485:QUX917487 REI917485:RET917487 ROE917485:ROP917487 RYA917485:RYL917487 SHW917485:SIH917487 SRS917485:SSD917487 TBO917485:TBZ917487 TLK917485:TLV917487 TVG917485:TVR917487 UFC917485:UFN917487 UOY917485:UPJ917487 UYU917485:UZF917487 VIQ917485:VJB917487 VSM917485:VSX917487 WCI917485:WCT917487 WME917485:WMP917487 WWA917485:WWL917487 JO983021:JZ983023 TK983021:TV983023 ADG983021:ADR983023 ANC983021:ANN983023 AWY983021:AXJ983023 BGU983021:BHF983023 BQQ983021:BRB983023 CAM983021:CAX983023 CKI983021:CKT983023 CUE983021:CUP983023 DEA983021:DEL983023 DNW983021:DOH983023 DXS983021:DYD983023 EHO983021:EHZ983023 ERK983021:ERV983023 FBG983021:FBR983023 FLC983021:FLN983023 FUY983021:FVJ983023 GEU983021:GFF983023 GOQ983021:GPB983023 GYM983021:GYX983023 HII983021:HIT983023 HSE983021:HSP983023 ICA983021:ICL983023 ILW983021:IMH983023 IVS983021:IWD983023 JFO983021:JFZ983023 JPK983021:JPV983023 JZG983021:JZR983023 KJC983021:KJN983023 KSY983021:KTJ983023 LCU983021:LDF983023 LMQ983021:LNB983023 LWM983021:LWX983023 MGI983021:MGT983023 MQE983021:MQP983023 NAA983021:NAL983023 NJW983021:NKH983023 NTS983021:NUD983023 ODO983021:ODZ983023 ONK983021:ONV983023 OXG983021:OXR983023 PHC983021:PHN983023 PQY983021:PRJ983023 QAU983021:QBF983023 QKQ983021:QLB983023 QUM983021:QUX983023 REI983021:RET983023 ROE983021:ROP983023 RYA983021:RYL983023 SHW983021:SIH983023 SRS983021:SSD983023 TBO983021:TBZ983023 TLK983021:TLV983023 TVG983021:TVR983023 UFC983021:UFN983023 UOY983021:UPJ983023 UYU983021:UZF983023 VIQ983021:VJB983023 VSM983021:VSX983023 WCI983021:WCT983023 WME983021:WMP983023 WWA983021:WWL983023 Z65517:AJ65519 Z983021:AJ983023 Z917485:AJ917487 Z851949:AJ851951 Z786413:AJ786415 Z720877:AJ720879 Z655341:AJ655343 Z589805:AJ589807 Z524269:AJ524271 Z458733:AJ458735 Z393197:AJ393199 Z327661:AJ327663 Z262125:AJ262127 Z196589:AJ196591 Z131053:AJ131055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B00-000000000000}"/>
    <dataValidation type="list" allowBlank="1" showInputMessage="1" showErrorMessage="1" sqref="Y8:Y46" xr:uid="{00000000-0002-0000-0B00-000001000000}">
      <formula1>"文字,数値,日付,時間"</formula1>
    </dataValidation>
    <dataValidation type="list" allowBlank="1" showInputMessage="1" showErrorMessage="1" sqref="AA20:AA46" xr:uid="{00000000-0002-0000-0B00-000002000000}">
      <formula1>"datetime,int,numeric,varchar,nvarchar,datetime2"</formula1>
    </dataValidation>
    <dataValidation type="list" allowBlank="1" showInputMessage="1" showErrorMessage="1" sqref="AA8:AA19" xr:uid="{00000000-0002-0000-0B00-000003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31"/>
  <dimension ref="A1:BF284"/>
  <sheetViews>
    <sheetView showGridLines="0" zoomScaleNormal="100" zoomScaleSheetLayoutView="100" workbookViewId="0">
      <pane ySplit="7" topLeftCell="A32" activePane="bottomLeft" state="frozen"/>
      <selection pane="bottomLeft" activeCell="B35" sqref="B35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業者マスタ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m_gyosha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11" t="s">
        <v>5</v>
      </c>
      <c r="J6" s="412"/>
      <c r="K6" s="412"/>
      <c r="L6" s="412"/>
      <c r="M6" s="412"/>
      <c r="N6" s="412"/>
      <c r="O6" s="412"/>
      <c r="P6" s="412"/>
      <c r="Q6" s="413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11"/>
      <c r="J7" s="412"/>
      <c r="K7" s="412"/>
      <c r="L7" s="412"/>
      <c r="M7" s="412"/>
      <c r="N7" s="412"/>
      <c r="O7" s="412"/>
      <c r="P7" s="412"/>
      <c r="Q7" s="413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242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5" t="s">
        <v>132</v>
      </c>
      <c r="C9" s="109"/>
      <c r="D9" s="109"/>
      <c r="E9" s="109"/>
      <c r="F9" s="109"/>
      <c r="G9" s="109"/>
      <c r="H9" s="109"/>
      <c r="I9" s="110" t="s">
        <v>1004</v>
      </c>
      <c r="J9" s="111"/>
      <c r="K9" s="111"/>
      <c r="L9" s="111"/>
      <c r="M9" s="111"/>
      <c r="N9" s="111"/>
      <c r="O9" s="111"/>
      <c r="P9" s="111"/>
      <c r="Q9" s="124"/>
      <c r="R9" s="110" t="str">
        <f>VLOOKUP(B9,'項目一覧 (2)'!A:B,2,FALSE)</f>
        <v>gyosha_cd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5</v>
      </c>
      <c r="AE9" s="113" t="s">
        <v>106</v>
      </c>
      <c r="AF9" s="114" t="s">
        <v>216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76" si="0">IF(I9&lt;&gt;R9,1,0)</f>
        <v>0</v>
      </c>
    </row>
    <row r="10" spans="1:57" s="1" customFormat="1" x14ac:dyDescent="0.3">
      <c r="A10" s="134">
        <f>IF(B10="","",COUNTA($B$8:B10))</f>
        <v>3</v>
      </c>
      <c r="B10" s="80" t="s">
        <v>133</v>
      </c>
      <c r="C10" s="109"/>
      <c r="D10" s="109"/>
      <c r="E10" s="109"/>
      <c r="F10" s="109"/>
      <c r="G10" s="109"/>
      <c r="H10" s="109"/>
      <c r="I10" s="110" t="s">
        <v>1005</v>
      </c>
      <c r="J10" s="111"/>
      <c r="K10" s="111"/>
      <c r="L10" s="111"/>
      <c r="M10" s="111"/>
      <c r="N10" s="111"/>
      <c r="O10" s="111"/>
      <c r="P10" s="111"/>
      <c r="Q10" s="124"/>
      <c r="R10" s="110" t="str">
        <f>VLOOKUP(B10,'項目一覧 (2)'!A:B,2,FALSE)</f>
        <v>gyosha_nm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217">
        <v>80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251</v>
      </c>
      <c r="C11" s="109"/>
      <c r="D11" s="109"/>
      <c r="E11" s="109"/>
      <c r="F11" s="109"/>
      <c r="G11" s="109"/>
      <c r="H11" s="109"/>
      <c r="I11" s="110" t="s">
        <v>1006</v>
      </c>
      <c r="J11" s="111"/>
      <c r="K11" s="111"/>
      <c r="L11" s="111"/>
      <c r="M11" s="111"/>
      <c r="N11" s="111"/>
      <c r="O11" s="111"/>
      <c r="P11" s="111"/>
      <c r="Q11" s="124"/>
      <c r="R11" s="110" t="str">
        <f>VLOOKUP(B11,'項目一覧 (2)'!A:B,2,FALSE)</f>
        <v>gyosha_kana_nm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40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9" t="s">
        <v>244</v>
      </c>
      <c r="C12" s="109"/>
      <c r="D12" s="109"/>
      <c r="E12" s="109"/>
      <c r="F12" s="109"/>
      <c r="G12" s="109"/>
      <c r="H12" s="109"/>
      <c r="I12" s="110" t="s">
        <v>1007</v>
      </c>
      <c r="J12" s="111"/>
      <c r="K12" s="111"/>
      <c r="L12" s="111"/>
      <c r="M12" s="111"/>
      <c r="N12" s="111"/>
      <c r="O12" s="111"/>
      <c r="P12" s="111"/>
      <c r="Q12" s="124"/>
      <c r="R12" s="110" t="str">
        <f>VLOOKUP(B12,'項目一覧 (2)'!A:B,2,FALSE)</f>
        <v>gyosha_eng_nm</v>
      </c>
      <c r="S12" s="109"/>
      <c r="T12" s="6"/>
      <c r="U12" s="6"/>
      <c r="V12" s="6"/>
      <c r="W12" s="6"/>
      <c r="X12" s="6"/>
      <c r="Y12" s="459" t="s">
        <v>105</v>
      </c>
      <c r="Z12" s="460"/>
      <c r="AA12" s="461" t="s">
        <v>102</v>
      </c>
      <c r="AB12" s="462"/>
      <c r="AC12" s="463"/>
      <c r="AD12" s="112">
        <v>50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44">
        <f>IF(B13="","",COUNTA($B$8:B13))</f>
        <v>6</v>
      </c>
      <c r="B13" s="125" t="s">
        <v>381</v>
      </c>
      <c r="C13" s="109"/>
      <c r="D13" s="109"/>
      <c r="E13" s="109"/>
      <c r="F13" s="109"/>
      <c r="G13" s="109"/>
      <c r="H13" s="109"/>
      <c r="I13" s="110" t="s">
        <v>1008</v>
      </c>
      <c r="J13" s="126"/>
      <c r="K13" s="126"/>
      <c r="L13" s="126"/>
      <c r="M13" s="126"/>
      <c r="N13" s="126"/>
      <c r="O13" s="126"/>
      <c r="P13" s="126"/>
      <c r="Q13" s="127"/>
      <c r="R13" s="110" t="str">
        <f>VLOOKUP(B13,'項目一覧 (2)'!A:B,2,FALSE)</f>
        <v>tokuisaki_flg</v>
      </c>
      <c r="S13" s="128"/>
      <c r="T13" s="6"/>
      <c r="U13" s="6"/>
      <c r="V13" s="6"/>
      <c r="W13" s="6"/>
      <c r="X13" s="6"/>
      <c r="Y13" s="516" t="s">
        <v>105</v>
      </c>
      <c r="Z13" s="517"/>
      <c r="AA13" s="518" t="s">
        <v>102</v>
      </c>
      <c r="AB13" s="519"/>
      <c r="AC13" s="520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387</v>
      </c>
      <c r="AT13" s="129"/>
      <c r="AU13" s="129"/>
      <c r="AV13" s="129"/>
      <c r="AW13" s="129"/>
      <c r="AX13" s="129"/>
      <c r="AY13" s="129"/>
      <c r="AZ13" s="129"/>
      <c r="BA13" s="129"/>
      <c r="BB13" s="129"/>
      <c r="BC13" s="129"/>
      <c r="BD13" s="130"/>
      <c r="BE13" s="1">
        <f t="shared" si="0"/>
        <v>0</v>
      </c>
    </row>
    <row r="14" spans="1:57" s="1" customFormat="1" x14ac:dyDescent="0.3">
      <c r="A14" s="144">
        <f>IF(B14="","",COUNTA($B$8:B14))</f>
        <v>7</v>
      </c>
      <c r="B14" s="125" t="s">
        <v>382</v>
      </c>
      <c r="C14" s="109"/>
      <c r="D14" s="109"/>
      <c r="E14" s="109"/>
      <c r="F14" s="109"/>
      <c r="G14" s="109"/>
      <c r="H14" s="109"/>
      <c r="I14" s="110" t="s">
        <v>1009</v>
      </c>
      <c r="J14" s="126"/>
      <c r="K14" s="126"/>
      <c r="L14" s="126"/>
      <c r="M14" s="126"/>
      <c r="N14" s="126"/>
      <c r="O14" s="126"/>
      <c r="P14" s="126"/>
      <c r="Q14" s="127"/>
      <c r="R14" s="110" t="str">
        <f>VLOOKUP(B14,'項目一覧 (2)'!A:B,2,FALSE)</f>
        <v>shiiresaki_flg</v>
      </c>
      <c r="S14" s="128"/>
      <c r="T14" s="6"/>
      <c r="U14" s="6"/>
      <c r="V14" s="6"/>
      <c r="W14" s="6"/>
      <c r="X14" s="6"/>
      <c r="Y14" s="516" t="s">
        <v>105</v>
      </c>
      <c r="Z14" s="517"/>
      <c r="AA14" s="518" t="s">
        <v>102</v>
      </c>
      <c r="AB14" s="519"/>
      <c r="AC14" s="520"/>
      <c r="AD14" s="112">
        <v>1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387</v>
      </c>
      <c r="AT14" s="129"/>
      <c r="AU14" s="129"/>
      <c r="AV14" s="129"/>
      <c r="AW14" s="129"/>
      <c r="AX14" s="129"/>
      <c r="AY14" s="129"/>
      <c r="AZ14" s="129"/>
      <c r="BA14" s="129"/>
      <c r="BB14" s="129"/>
      <c r="BC14" s="129"/>
      <c r="BD14" s="130"/>
      <c r="BE14" s="1">
        <f t="shared" si="0"/>
        <v>0</v>
      </c>
    </row>
    <row r="15" spans="1:57" s="1" customFormat="1" x14ac:dyDescent="0.3">
      <c r="A15" s="144">
        <f>IF(B15="","",COUNTA($B$8:B15))</f>
        <v>8</v>
      </c>
      <c r="B15" s="125" t="s">
        <v>383</v>
      </c>
      <c r="C15" s="109"/>
      <c r="D15" s="109"/>
      <c r="E15" s="109"/>
      <c r="F15" s="109"/>
      <c r="G15" s="109"/>
      <c r="H15" s="109"/>
      <c r="I15" s="110" t="s">
        <v>1010</v>
      </c>
      <c r="J15" s="126"/>
      <c r="K15" s="126"/>
      <c r="L15" s="126"/>
      <c r="M15" s="126"/>
      <c r="N15" s="126"/>
      <c r="O15" s="126"/>
      <c r="P15" s="126"/>
      <c r="Q15" s="127"/>
      <c r="R15" s="110" t="str">
        <f>VLOOKUP(B15,'項目一覧 (2)'!A:B,2,FALSE)</f>
        <v>gaichukakosaki_flg</v>
      </c>
      <c r="S15" s="128"/>
      <c r="T15" s="6"/>
      <c r="U15" s="6"/>
      <c r="V15" s="6"/>
      <c r="W15" s="6"/>
      <c r="X15" s="6"/>
      <c r="Y15" s="516" t="s">
        <v>105</v>
      </c>
      <c r="Z15" s="517"/>
      <c r="AA15" s="518" t="s">
        <v>102</v>
      </c>
      <c r="AB15" s="519"/>
      <c r="AC15" s="520"/>
      <c r="AD15" s="112">
        <v>1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387</v>
      </c>
      <c r="AT15" s="129"/>
      <c r="AU15" s="129"/>
      <c r="AV15" s="129"/>
      <c r="AW15" s="129"/>
      <c r="AX15" s="129"/>
      <c r="AY15" s="129"/>
      <c r="AZ15" s="129"/>
      <c r="BA15" s="129"/>
      <c r="BB15" s="129"/>
      <c r="BC15" s="129"/>
      <c r="BD15" s="130"/>
      <c r="BE15" s="1">
        <f t="shared" si="0"/>
        <v>0</v>
      </c>
    </row>
    <row r="16" spans="1:57" s="1" customFormat="1" x14ac:dyDescent="0.3">
      <c r="A16" s="144">
        <f>IF(B16="","",COUNTA($B$8:B16))</f>
        <v>9</v>
      </c>
      <c r="B16" s="125" t="s">
        <v>384</v>
      </c>
      <c r="C16" s="109"/>
      <c r="D16" s="109"/>
      <c r="E16" s="109"/>
      <c r="F16" s="109"/>
      <c r="G16" s="109"/>
      <c r="H16" s="109"/>
      <c r="I16" s="110" t="s">
        <v>1011</v>
      </c>
      <c r="J16" s="126"/>
      <c r="K16" s="126"/>
      <c r="L16" s="126"/>
      <c r="M16" s="126"/>
      <c r="N16" s="126"/>
      <c r="O16" s="126"/>
      <c r="P16" s="126"/>
      <c r="Q16" s="127"/>
      <c r="R16" s="110" t="str">
        <f>VLOOKUP(B16,'項目一覧 (2)'!A:B,2,FALSE)</f>
        <v>nounyusaki_flg</v>
      </c>
      <c r="S16" s="128"/>
      <c r="T16" s="6"/>
      <c r="U16" s="6"/>
      <c r="V16" s="6"/>
      <c r="W16" s="6"/>
      <c r="X16" s="6"/>
      <c r="Y16" s="516" t="s">
        <v>105</v>
      </c>
      <c r="Z16" s="517"/>
      <c r="AA16" s="518" t="s">
        <v>102</v>
      </c>
      <c r="AB16" s="519"/>
      <c r="AC16" s="520"/>
      <c r="AD16" s="112">
        <v>1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 t="s">
        <v>391</v>
      </c>
      <c r="AT16" s="129"/>
      <c r="AU16" s="129"/>
      <c r="AV16" s="129"/>
      <c r="AW16" s="129"/>
      <c r="AX16" s="129"/>
      <c r="AY16" s="129"/>
      <c r="AZ16" s="129"/>
      <c r="BA16" s="129"/>
      <c r="BB16" s="129"/>
      <c r="BC16" s="129"/>
      <c r="BD16" s="130"/>
      <c r="BE16" s="1">
        <f t="shared" si="0"/>
        <v>0</v>
      </c>
    </row>
    <row r="17" spans="1:57" s="1" customFormat="1" x14ac:dyDescent="0.3">
      <c r="A17" s="144">
        <f>IF(B17="","",COUNTA($B$8:B17))</f>
        <v>10</v>
      </c>
      <c r="B17" s="125" t="s">
        <v>385</v>
      </c>
      <c r="C17" s="109"/>
      <c r="D17" s="109"/>
      <c r="E17" s="109"/>
      <c r="F17" s="109"/>
      <c r="G17" s="109"/>
      <c r="H17" s="109"/>
      <c r="I17" s="110" t="s">
        <v>1012</v>
      </c>
      <c r="J17" s="126"/>
      <c r="K17" s="126"/>
      <c r="L17" s="126"/>
      <c r="M17" s="126"/>
      <c r="N17" s="126"/>
      <c r="O17" s="126"/>
      <c r="P17" s="126"/>
      <c r="Q17" s="127"/>
      <c r="R17" s="110" t="str">
        <f>VLOOKUP(B17,'項目一覧 (2)'!A:B,2,FALSE)</f>
        <v>atsukaiten_flg</v>
      </c>
      <c r="S17" s="128"/>
      <c r="T17" s="6"/>
      <c r="U17" s="6"/>
      <c r="V17" s="6"/>
      <c r="W17" s="6"/>
      <c r="X17" s="6"/>
      <c r="Y17" s="516" t="s">
        <v>105</v>
      </c>
      <c r="Z17" s="517"/>
      <c r="AA17" s="518" t="s">
        <v>102</v>
      </c>
      <c r="AB17" s="519"/>
      <c r="AC17" s="520"/>
      <c r="AD17" s="112">
        <v>1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 t="s">
        <v>387</v>
      </c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30"/>
      <c r="BE17" s="1">
        <f t="shared" si="0"/>
        <v>0</v>
      </c>
    </row>
    <row r="18" spans="1:57" s="1" customFormat="1" x14ac:dyDescent="0.3">
      <c r="A18" s="144">
        <f>IF(B18="","",COUNTA($B$8:B18))</f>
        <v>11</v>
      </c>
      <c r="B18" s="125" t="s">
        <v>386</v>
      </c>
      <c r="C18" s="109"/>
      <c r="D18" s="109"/>
      <c r="E18" s="109"/>
      <c r="F18" s="109"/>
      <c r="G18" s="109"/>
      <c r="H18" s="109"/>
      <c r="I18" s="110" t="s">
        <v>1013</v>
      </c>
      <c r="J18" s="126"/>
      <c r="K18" s="126"/>
      <c r="L18" s="126"/>
      <c r="M18" s="126"/>
      <c r="N18" s="126"/>
      <c r="O18" s="126"/>
      <c r="P18" s="126"/>
      <c r="Q18" s="127"/>
      <c r="R18" s="110" t="str">
        <f>VLOOKUP(B18,'項目一覧 (2)'!A:B,2,FALSE)</f>
        <v>unsokaisha_flg</v>
      </c>
      <c r="S18" s="128"/>
      <c r="T18" s="6"/>
      <c r="U18" s="6"/>
      <c r="V18" s="6"/>
      <c r="W18" s="6"/>
      <c r="X18" s="6"/>
      <c r="Y18" s="516" t="s">
        <v>105</v>
      </c>
      <c r="Z18" s="517"/>
      <c r="AA18" s="518" t="s">
        <v>102</v>
      </c>
      <c r="AB18" s="519"/>
      <c r="AC18" s="520"/>
      <c r="AD18" s="112">
        <v>1</v>
      </c>
      <c r="AE18" s="113" t="s">
        <v>106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116" t="s">
        <v>402</v>
      </c>
      <c r="AT18" s="129"/>
      <c r="AU18" s="129"/>
      <c r="AV18" s="129"/>
      <c r="AW18" s="129"/>
      <c r="AX18" s="129"/>
      <c r="AY18" s="129"/>
      <c r="AZ18" s="129"/>
      <c r="BA18" s="129"/>
      <c r="BB18" s="129"/>
      <c r="BC18" s="129"/>
      <c r="BD18" s="130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80" t="s">
        <v>245</v>
      </c>
      <c r="C19" s="109"/>
      <c r="D19" s="109"/>
      <c r="E19" s="109"/>
      <c r="F19" s="109"/>
      <c r="G19" s="109"/>
      <c r="H19" s="109"/>
      <c r="I19" s="110" t="s">
        <v>1015</v>
      </c>
      <c r="J19" s="111"/>
      <c r="K19" s="111"/>
      <c r="L19" s="111"/>
      <c r="M19" s="111"/>
      <c r="N19" s="111"/>
      <c r="O19" s="111"/>
      <c r="P19" s="111"/>
      <c r="Q19" s="124"/>
      <c r="R19" s="110" t="str">
        <f>VLOOKUP(B19,'項目一覧 (2)'!A:B,2,FALSE)</f>
        <v>itaku_sales_kbn</v>
      </c>
      <c r="S19" s="109"/>
      <c r="T19" s="6"/>
      <c r="U19" s="6"/>
      <c r="V19" s="6"/>
      <c r="W19" s="6"/>
      <c r="X19" s="6"/>
      <c r="Y19" s="459" t="s">
        <v>118</v>
      </c>
      <c r="Z19" s="460"/>
      <c r="AA19" s="461" t="s">
        <v>102</v>
      </c>
      <c r="AB19" s="462"/>
      <c r="AC19" s="463"/>
      <c r="AD19" s="112">
        <v>1</v>
      </c>
      <c r="AE19" s="113" t="s">
        <v>106</v>
      </c>
      <c r="AF19" s="114"/>
      <c r="AG19" s="114"/>
      <c r="AH19" s="114" t="s">
        <v>106</v>
      </c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 t="s">
        <v>2215</v>
      </c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>
        <f>IF(B20="","",COUNTA($B$8:B20))</f>
        <v>13</v>
      </c>
      <c r="B20" s="9" t="s">
        <v>246</v>
      </c>
      <c r="C20" s="109"/>
      <c r="D20" s="109"/>
      <c r="E20" s="109"/>
      <c r="F20" s="109"/>
      <c r="G20" s="109"/>
      <c r="H20" s="109"/>
      <c r="I20" s="110" t="s">
        <v>943</v>
      </c>
      <c r="J20" s="119"/>
      <c r="K20" s="119"/>
      <c r="L20" s="119"/>
      <c r="M20" s="119"/>
      <c r="N20" s="119"/>
      <c r="O20" s="119"/>
      <c r="P20" s="119"/>
      <c r="Q20" s="133"/>
      <c r="R20" s="110" t="str">
        <f>VLOOKUP(B20,'項目一覧 (2)'!A:B,2,FALSE)</f>
        <v>kokunai_kaigai_kbn</v>
      </c>
      <c r="S20" s="119"/>
      <c r="T20" s="6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12">
        <v>1</v>
      </c>
      <c r="AE20" s="113" t="s">
        <v>106</v>
      </c>
      <c r="AF20" s="114"/>
      <c r="AG20" s="114"/>
      <c r="AH20" s="114"/>
      <c r="AI20" s="114"/>
      <c r="AJ20" s="114"/>
      <c r="AK20" s="114"/>
      <c r="AL20" s="114"/>
      <c r="AM20" s="114"/>
      <c r="AN20" s="114"/>
      <c r="AO20" s="115"/>
      <c r="AP20" s="115"/>
      <c r="AQ20" s="115"/>
      <c r="AR20" s="115"/>
      <c r="AS20" s="116" t="s">
        <v>376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>
        <f>IF(B21="","",COUNTA($B$8:B21))</f>
        <v>14</v>
      </c>
      <c r="B21" s="9" t="s">
        <v>135</v>
      </c>
      <c r="C21" s="109"/>
      <c r="D21" s="109"/>
      <c r="E21" s="109"/>
      <c r="F21" s="109"/>
      <c r="G21" s="109"/>
      <c r="H21" s="109"/>
      <c r="I21" s="110" t="s">
        <v>1016</v>
      </c>
      <c r="J21" s="111"/>
      <c r="K21" s="111"/>
      <c r="L21" s="111"/>
      <c r="M21" s="111"/>
      <c r="N21" s="111"/>
      <c r="O21" s="111"/>
      <c r="P21" s="111"/>
      <c r="Q21" s="124"/>
      <c r="R21" s="110" t="str">
        <f>VLOOKUP(B21,'項目一覧 (2)'!A:B,2,FALSE)</f>
        <v>gyosha_ryaku_nm</v>
      </c>
      <c r="S21" s="109"/>
      <c r="T21" s="6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217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>
        <f>IF(B22="","",COUNTA($B$8:B22))</f>
        <v>15</v>
      </c>
      <c r="B22" s="9" t="s">
        <v>252</v>
      </c>
      <c r="C22" s="109"/>
      <c r="D22" s="109"/>
      <c r="E22" s="109"/>
      <c r="F22" s="109"/>
      <c r="G22" s="109"/>
      <c r="H22" s="109"/>
      <c r="I22" s="110" t="s">
        <v>1017</v>
      </c>
      <c r="J22" s="111"/>
      <c r="K22" s="111"/>
      <c r="L22" s="111"/>
      <c r="M22" s="111"/>
      <c r="N22" s="111"/>
      <c r="O22" s="111"/>
      <c r="P22" s="111"/>
      <c r="Q22" s="124"/>
      <c r="R22" s="110" t="str">
        <f>VLOOKUP(B22,'項目一覧 (2)'!A:B,2,FALSE)</f>
        <v>gyosha_ryaku_kana_nm</v>
      </c>
      <c r="S22" s="109"/>
      <c r="T22" s="6"/>
      <c r="U22" s="6"/>
      <c r="V22" s="6"/>
      <c r="W22" s="6"/>
      <c r="X22" s="6"/>
      <c r="Y22" s="459" t="s">
        <v>118</v>
      </c>
      <c r="Z22" s="460"/>
      <c r="AA22" s="461" t="s">
        <v>102</v>
      </c>
      <c r="AB22" s="462"/>
      <c r="AC22" s="463"/>
      <c r="AD22" s="217">
        <v>10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x14ac:dyDescent="0.3">
      <c r="A23" s="134">
        <f>IF(B23="","",COUNTA($B$8:B23))</f>
        <v>16</v>
      </c>
      <c r="B23" s="9" t="s">
        <v>136</v>
      </c>
      <c r="C23" s="109"/>
      <c r="D23" s="109"/>
      <c r="E23" s="109"/>
      <c r="F23" s="109"/>
      <c r="G23" s="109"/>
      <c r="H23" s="109"/>
      <c r="I23" s="110" t="s">
        <v>1018</v>
      </c>
      <c r="J23" s="111"/>
      <c r="K23" s="111"/>
      <c r="L23" s="111"/>
      <c r="M23" s="111"/>
      <c r="N23" s="111"/>
      <c r="O23" s="111"/>
      <c r="P23" s="111"/>
      <c r="Q23" s="124"/>
      <c r="R23" s="110" t="str">
        <f>VLOOKUP(B23,'項目一覧 (2)'!A:B,2,FALSE)</f>
        <v>post_no</v>
      </c>
      <c r="S23" s="109"/>
      <c r="T23" s="6"/>
      <c r="U23" s="6"/>
      <c r="V23" s="6"/>
      <c r="W23" s="6"/>
      <c r="X23" s="6"/>
      <c r="Y23" s="459" t="s">
        <v>118</v>
      </c>
      <c r="Z23" s="460"/>
      <c r="AA23" s="461" t="s">
        <v>102</v>
      </c>
      <c r="AB23" s="462"/>
      <c r="AC23" s="463"/>
      <c r="AD23" s="112">
        <v>8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>
        <f>IF(B24="","",COUNTA($B$8:B24))</f>
        <v>17</v>
      </c>
      <c r="B24" s="9" t="s">
        <v>137</v>
      </c>
      <c r="C24" s="109"/>
      <c r="D24" s="109"/>
      <c r="E24" s="109"/>
      <c r="F24" s="109"/>
      <c r="G24" s="109"/>
      <c r="H24" s="109"/>
      <c r="I24" s="110" t="s">
        <v>1019</v>
      </c>
      <c r="J24" s="111"/>
      <c r="K24" s="111"/>
      <c r="L24" s="111"/>
      <c r="M24" s="111"/>
      <c r="N24" s="111"/>
      <c r="O24" s="111"/>
      <c r="P24" s="111"/>
      <c r="Q24" s="124"/>
      <c r="R24" s="110" t="str">
        <f>VLOOKUP(B24,'項目一覧 (2)'!A:B,2,FALSE)</f>
        <v>address</v>
      </c>
      <c r="S24" s="111"/>
      <c r="T24" s="6"/>
      <c r="U24" s="6"/>
      <c r="V24" s="6"/>
      <c r="W24" s="6"/>
      <c r="X24" s="6"/>
      <c r="Y24" s="459" t="s">
        <v>118</v>
      </c>
      <c r="Z24" s="460"/>
      <c r="AA24" s="461" t="s">
        <v>102</v>
      </c>
      <c r="AB24" s="462"/>
      <c r="AC24" s="463"/>
      <c r="AD24" s="112">
        <v>60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>
        <f>IF(B25="","",COUNTA($B$8:B25))</f>
        <v>18</v>
      </c>
      <c r="B25" s="9" t="s">
        <v>434</v>
      </c>
      <c r="C25" s="109"/>
      <c r="D25" s="109"/>
      <c r="E25" s="109"/>
      <c r="F25" s="109"/>
      <c r="G25" s="109"/>
      <c r="H25" s="109"/>
      <c r="I25" s="110" t="s">
        <v>1020</v>
      </c>
      <c r="J25" s="111"/>
      <c r="K25" s="111"/>
      <c r="L25" s="111"/>
      <c r="M25" s="111"/>
      <c r="N25" s="111"/>
      <c r="O25" s="111"/>
      <c r="P25" s="111"/>
      <c r="Q25" s="124"/>
      <c r="R25" s="110" t="str">
        <f>VLOOKUP(B25,'項目一覧 (2)'!A:B,2,FALSE)</f>
        <v>phone_no</v>
      </c>
      <c r="S25" s="109"/>
      <c r="T25" s="6"/>
      <c r="U25" s="6"/>
      <c r="V25" s="6"/>
      <c r="W25" s="6"/>
      <c r="X25" s="6"/>
      <c r="Y25" s="459" t="s">
        <v>118</v>
      </c>
      <c r="Z25" s="460"/>
      <c r="AA25" s="461" t="s">
        <v>102</v>
      </c>
      <c r="AB25" s="462"/>
      <c r="AC25" s="463"/>
      <c r="AD25" s="112">
        <v>20</v>
      </c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>
        <f>IF(B26="","",COUNTA($B$8:B26))</f>
        <v>19</v>
      </c>
      <c r="B26" s="9" t="s">
        <v>472</v>
      </c>
      <c r="C26" s="109"/>
      <c r="D26" s="109"/>
      <c r="E26" s="109"/>
      <c r="F26" s="109"/>
      <c r="G26" s="109"/>
      <c r="H26" s="109"/>
      <c r="I26" s="110" t="s">
        <v>1021</v>
      </c>
      <c r="J26" s="111"/>
      <c r="K26" s="111"/>
      <c r="L26" s="111"/>
      <c r="M26" s="111"/>
      <c r="N26" s="111"/>
      <c r="O26" s="111"/>
      <c r="P26" s="111"/>
      <c r="Q26" s="124"/>
      <c r="R26" s="110" t="str">
        <f>VLOOKUP(B26,'項目一覧 (2)'!A:B,2,FALSE)</f>
        <v>fax_no</v>
      </c>
      <c r="S26" s="109"/>
      <c r="T26" s="6"/>
      <c r="U26" s="6"/>
      <c r="V26" s="6"/>
      <c r="W26" s="6"/>
      <c r="X26" s="6"/>
      <c r="Y26" s="459" t="s">
        <v>118</v>
      </c>
      <c r="Z26" s="460"/>
      <c r="AA26" s="461" t="s">
        <v>102</v>
      </c>
      <c r="AB26" s="462"/>
      <c r="AC26" s="463"/>
      <c r="AD26" s="112">
        <v>14</v>
      </c>
      <c r="AE26" s="113"/>
      <c r="AF26" s="113"/>
      <c r="AG26" s="113"/>
      <c r="AH26" s="113" t="s">
        <v>106</v>
      </c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>
        <f>IF(B27="","",COUNTA($B$8:B27))</f>
        <v>20</v>
      </c>
      <c r="B27" s="74" t="s">
        <v>138</v>
      </c>
      <c r="C27" s="3"/>
      <c r="D27" s="3"/>
      <c r="E27" s="3"/>
      <c r="F27" s="3"/>
      <c r="G27" s="3"/>
      <c r="H27" s="3"/>
      <c r="I27" s="110" t="s">
        <v>1022</v>
      </c>
      <c r="J27" s="111"/>
      <c r="K27" s="111"/>
      <c r="L27" s="111"/>
      <c r="M27" s="111"/>
      <c r="N27" s="111"/>
      <c r="O27" s="111"/>
      <c r="P27" s="111"/>
      <c r="Q27" s="124"/>
      <c r="R27" s="110" t="str">
        <f>VLOOKUP(B27,'項目一覧 (2)'!A:B,2,FALSE)</f>
        <v>tantosya_nm_1</v>
      </c>
      <c r="S27" s="109"/>
      <c r="T27" s="6"/>
      <c r="U27" s="6"/>
      <c r="V27" s="6"/>
      <c r="W27" s="6"/>
      <c r="X27" s="6"/>
      <c r="Y27" s="459" t="s">
        <v>118</v>
      </c>
      <c r="Z27" s="460"/>
      <c r="AA27" s="461" t="s">
        <v>102</v>
      </c>
      <c r="AB27" s="462"/>
      <c r="AC27" s="463"/>
      <c r="AD27" s="112">
        <v>40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41"/>
      <c r="AU27" s="141"/>
      <c r="AV27" s="141"/>
      <c r="AW27" s="141"/>
      <c r="AX27" s="141"/>
      <c r="AY27" s="141"/>
      <c r="AZ27" s="141"/>
      <c r="BA27" s="141"/>
      <c r="BB27" s="141"/>
      <c r="BC27" s="141"/>
      <c r="BD27" s="142"/>
      <c r="BE27" s="1">
        <f t="shared" si="0"/>
        <v>0</v>
      </c>
    </row>
    <row r="28" spans="1:57" s="1" customFormat="1" x14ac:dyDescent="0.3">
      <c r="A28" s="134">
        <f>IF(B28="","",COUNTA($B$8:B28))</f>
        <v>21</v>
      </c>
      <c r="B28" s="9" t="s">
        <v>139</v>
      </c>
      <c r="C28" s="3"/>
      <c r="D28" s="3"/>
      <c r="E28" s="3"/>
      <c r="F28" s="3"/>
      <c r="G28" s="3"/>
      <c r="H28" s="3"/>
      <c r="I28" s="110" t="s">
        <v>1023</v>
      </c>
      <c r="J28" s="111"/>
      <c r="K28" s="111"/>
      <c r="L28" s="111"/>
      <c r="M28" s="111"/>
      <c r="N28" s="111"/>
      <c r="O28" s="111"/>
      <c r="P28" s="111"/>
      <c r="Q28" s="124"/>
      <c r="R28" s="110" t="str">
        <f>VLOOKUP(B28,'項目一覧 (2)'!A:B,2,FALSE)</f>
        <v>tantosya_buka_1</v>
      </c>
      <c r="S28" s="109"/>
      <c r="T28" s="6"/>
      <c r="U28" s="6"/>
      <c r="V28" s="6"/>
      <c r="W28" s="6"/>
      <c r="X28" s="6"/>
      <c r="Y28" s="459" t="s">
        <v>118</v>
      </c>
      <c r="Z28" s="460"/>
      <c r="AA28" s="461" t="s">
        <v>102</v>
      </c>
      <c r="AB28" s="462"/>
      <c r="AC28" s="463"/>
      <c r="AD28" s="112">
        <v>50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41"/>
      <c r="AU28" s="141"/>
      <c r="AV28" s="141"/>
      <c r="AW28" s="141"/>
      <c r="AX28" s="141"/>
      <c r="AY28" s="141"/>
      <c r="AZ28" s="141"/>
      <c r="BA28" s="141"/>
      <c r="BB28" s="141"/>
      <c r="BC28" s="141"/>
      <c r="BD28" s="142"/>
      <c r="BE28" s="1">
        <f t="shared" si="0"/>
        <v>0</v>
      </c>
    </row>
    <row r="29" spans="1:57" s="1" customFormat="1" x14ac:dyDescent="0.3">
      <c r="A29" s="134">
        <f>IF(B29="","",COUNTA($B$8:B29))</f>
        <v>22</v>
      </c>
      <c r="B29" s="74" t="s">
        <v>140</v>
      </c>
      <c r="C29" s="109"/>
      <c r="D29" s="109"/>
      <c r="E29" s="109"/>
      <c r="F29" s="109"/>
      <c r="G29" s="109"/>
      <c r="H29" s="109"/>
      <c r="I29" s="110" t="s">
        <v>1024</v>
      </c>
      <c r="J29" s="111"/>
      <c r="K29" s="111"/>
      <c r="L29" s="111"/>
      <c r="M29" s="111"/>
      <c r="N29" s="111"/>
      <c r="O29" s="111"/>
      <c r="P29" s="111"/>
      <c r="Q29" s="124"/>
      <c r="R29" s="110" t="str">
        <f>VLOOKUP(B29,'項目一覧 (2)'!A:B,2,FALSE)</f>
        <v>tantosya_nm_2</v>
      </c>
      <c r="S29" s="109"/>
      <c r="T29" s="6"/>
      <c r="U29" s="6"/>
      <c r="V29" s="6"/>
      <c r="W29" s="6"/>
      <c r="X29" s="6"/>
      <c r="Y29" s="459" t="s">
        <v>118</v>
      </c>
      <c r="Z29" s="460"/>
      <c r="AA29" s="461" t="s">
        <v>102</v>
      </c>
      <c r="AB29" s="462"/>
      <c r="AC29" s="463"/>
      <c r="AD29" s="112">
        <v>40</v>
      </c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>
        <f>IF(B30="","",COUNTA($B$8:B30))</f>
        <v>23</v>
      </c>
      <c r="B30" s="9" t="s">
        <v>141</v>
      </c>
      <c r="C30" s="109"/>
      <c r="D30" s="109"/>
      <c r="E30" s="109"/>
      <c r="F30" s="109"/>
      <c r="G30" s="109"/>
      <c r="H30" s="109"/>
      <c r="I30" s="110" t="s">
        <v>1025</v>
      </c>
      <c r="J30" s="111"/>
      <c r="K30" s="111"/>
      <c r="L30" s="111"/>
      <c r="M30" s="111"/>
      <c r="N30" s="111"/>
      <c r="O30" s="111"/>
      <c r="P30" s="111"/>
      <c r="Q30" s="124"/>
      <c r="R30" s="110" t="str">
        <f>VLOOKUP(B30,'項目一覧 (2)'!A:B,2,FALSE)</f>
        <v>tantosya_buka_2</v>
      </c>
      <c r="S30" s="109"/>
      <c r="T30" s="6"/>
      <c r="U30" s="6"/>
      <c r="V30" s="6"/>
      <c r="W30" s="6"/>
      <c r="X30" s="6"/>
      <c r="Y30" s="459" t="s">
        <v>118</v>
      </c>
      <c r="Z30" s="460"/>
      <c r="AA30" s="461" t="s">
        <v>102</v>
      </c>
      <c r="AB30" s="462"/>
      <c r="AC30" s="463"/>
      <c r="AD30" s="112">
        <v>50</v>
      </c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>
        <f>IF(B31="","",COUNTA($B$8:B31))</f>
        <v>24</v>
      </c>
      <c r="B31" s="9" t="s">
        <v>432</v>
      </c>
      <c r="C31" s="109"/>
      <c r="D31" s="109"/>
      <c r="E31" s="109"/>
      <c r="F31" s="109"/>
      <c r="G31" s="109"/>
      <c r="H31" s="109"/>
      <c r="I31" s="110" t="s">
        <v>1026</v>
      </c>
      <c r="J31" s="111"/>
      <c r="K31" s="111"/>
      <c r="L31" s="111"/>
      <c r="M31" s="111"/>
      <c r="N31" s="111"/>
      <c r="O31" s="111"/>
      <c r="P31" s="111"/>
      <c r="Q31" s="124"/>
      <c r="R31" s="110" t="str">
        <f>VLOOKUP(B31,'項目一覧 (2)'!A:B,2,FALSE)</f>
        <v>address_eng</v>
      </c>
      <c r="S31" s="111"/>
      <c r="T31" s="6"/>
      <c r="U31" s="6"/>
      <c r="V31" s="6"/>
      <c r="W31" s="6"/>
      <c r="X31" s="6"/>
      <c r="Y31" s="459" t="s">
        <v>118</v>
      </c>
      <c r="Z31" s="460"/>
      <c r="AA31" s="461" t="s">
        <v>102</v>
      </c>
      <c r="AB31" s="462"/>
      <c r="AC31" s="463"/>
      <c r="AD31" s="112">
        <v>60</v>
      </c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>
        <f>IF(B32="","",COUNTA($B$8:B32))</f>
        <v>25</v>
      </c>
      <c r="B32" s="9" t="s">
        <v>433</v>
      </c>
      <c r="C32" s="109"/>
      <c r="D32" s="109"/>
      <c r="E32" s="109"/>
      <c r="F32" s="109"/>
      <c r="G32" s="109"/>
      <c r="H32" s="109"/>
      <c r="I32" s="110" t="s">
        <v>1027</v>
      </c>
      <c r="J32" s="111"/>
      <c r="K32" s="111"/>
      <c r="L32" s="111"/>
      <c r="M32" s="111"/>
      <c r="N32" s="111"/>
      <c r="O32" s="111"/>
      <c r="P32" s="111"/>
      <c r="Q32" s="124"/>
      <c r="R32" s="110" t="str">
        <f>VLOOKUP(B32,'項目一覧 (2)'!A:B,2,FALSE)</f>
        <v>phone_no_eng</v>
      </c>
      <c r="S32" s="109"/>
      <c r="T32" s="6"/>
      <c r="U32" s="6"/>
      <c r="V32" s="6"/>
      <c r="W32" s="6"/>
      <c r="X32" s="6"/>
      <c r="Y32" s="459" t="s">
        <v>118</v>
      </c>
      <c r="Z32" s="460"/>
      <c r="AA32" s="461" t="s">
        <v>102</v>
      </c>
      <c r="AB32" s="462"/>
      <c r="AC32" s="463"/>
      <c r="AD32" s="112">
        <v>20</v>
      </c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 t="s">
        <v>435</v>
      </c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8" s="1" customFormat="1" x14ac:dyDescent="0.3">
      <c r="A33" s="134">
        <f>IF(B33="","",COUNTA($B$8:B33))</f>
        <v>26</v>
      </c>
      <c r="B33" s="74" t="s">
        <v>142</v>
      </c>
      <c r="C33" s="3"/>
      <c r="D33" s="3"/>
      <c r="E33" s="3"/>
      <c r="F33" s="3"/>
      <c r="G33" s="3"/>
      <c r="H33" s="3"/>
      <c r="I33" s="110" t="s">
        <v>1028</v>
      </c>
      <c r="J33" s="111"/>
      <c r="K33" s="111"/>
      <c r="L33" s="111"/>
      <c r="M33" s="111"/>
      <c r="N33" s="111"/>
      <c r="O33" s="111"/>
      <c r="P33" s="111"/>
      <c r="Q33" s="124"/>
      <c r="R33" s="110" t="str">
        <f>VLOOKUP(B33,'項目一覧 (2)'!A:B,2,FALSE)</f>
        <v>hontai_calc_kbn</v>
      </c>
      <c r="S33" s="109"/>
      <c r="T33" s="6"/>
      <c r="U33" s="6"/>
      <c r="V33" s="6"/>
      <c r="W33" s="6"/>
      <c r="X33" s="6"/>
      <c r="Y33" s="459" t="s">
        <v>118</v>
      </c>
      <c r="Z33" s="460"/>
      <c r="AA33" s="461" t="s">
        <v>102</v>
      </c>
      <c r="AB33" s="462"/>
      <c r="AC33" s="463"/>
      <c r="AD33" s="112">
        <v>1</v>
      </c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8" s="1" customFormat="1" x14ac:dyDescent="0.3">
      <c r="A34" s="134">
        <f>IF(B34="","",COUNTA($B$8:B34))</f>
        <v>27</v>
      </c>
      <c r="B34" s="9" t="s">
        <v>143</v>
      </c>
      <c r="C34" s="109"/>
      <c r="D34" s="109"/>
      <c r="E34" s="109"/>
      <c r="F34" s="109"/>
      <c r="G34" s="109"/>
      <c r="H34" s="109"/>
      <c r="I34" s="110" t="s">
        <v>1263</v>
      </c>
      <c r="J34" s="111"/>
      <c r="K34" s="111"/>
      <c r="L34" s="111"/>
      <c r="M34" s="111"/>
      <c r="N34" s="111"/>
      <c r="O34" s="111"/>
      <c r="P34" s="111"/>
      <c r="Q34" s="124"/>
      <c r="R34" s="110" t="str">
        <f>VLOOKUP(B34,'項目一覧 (2)'!A:B,2,FALSE)</f>
        <v>tax_calc_kbn</v>
      </c>
      <c r="S34" s="109"/>
      <c r="T34" s="6"/>
      <c r="U34" s="6"/>
      <c r="V34" s="6"/>
      <c r="W34" s="6"/>
      <c r="X34" s="6"/>
      <c r="Y34" s="459" t="s">
        <v>118</v>
      </c>
      <c r="Z34" s="460"/>
      <c r="AA34" s="461" t="s">
        <v>102</v>
      </c>
      <c r="AB34" s="462"/>
      <c r="AC34" s="463"/>
      <c r="AD34" s="217">
        <v>2</v>
      </c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8" s="1" customFormat="1" x14ac:dyDescent="0.3">
      <c r="A35" s="134">
        <f>IF(B35="","",COUNTA($B$8:B35))</f>
        <v>28</v>
      </c>
      <c r="B35" s="18" t="s">
        <v>2525</v>
      </c>
      <c r="C35" s="109"/>
      <c r="D35" s="109"/>
      <c r="E35" s="109"/>
      <c r="F35" s="109"/>
      <c r="G35" s="109"/>
      <c r="H35" s="109"/>
      <c r="I35" s="110" t="s">
        <v>2526</v>
      </c>
      <c r="J35" s="111"/>
      <c r="K35" s="111"/>
      <c r="L35" s="111"/>
      <c r="M35" s="111"/>
      <c r="N35" s="111"/>
      <c r="O35" s="111"/>
      <c r="P35" s="111"/>
      <c r="Q35" s="124"/>
      <c r="R35" s="110" t="str">
        <f>VLOOKUP(B35,'項目一覧 (2)'!A:B,2,FALSE)</f>
        <v>tax_round_kbn</v>
      </c>
      <c r="S35" s="109"/>
      <c r="T35" s="6"/>
      <c r="U35" s="6"/>
      <c r="V35" s="6"/>
      <c r="W35" s="6"/>
      <c r="X35" s="6"/>
      <c r="Y35" s="459" t="s">
        <v>118</v>
      </c>
      <c r="Z35" s="460"/>
      <c r="AA35" s="461" t="s">
        <v>102</v>
      </c>
      <c r="AB35" s="462"/>
      <c r="AC35" s="463"/>
      <c r="AD35" s="217">
        <v>2</v>
      </c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ref="BE35" si="1">IF(I35&lt;&gt;R35,1,0)</f>
        <v>0</v>
      </c>
      <c r="BF35" s="1" t="s">
        <v>2527</v>
      </c>
    </row>
    <row r="36" spans="1:58" s="1" customFormat="1" x14ac:dyDescent="0.3">
      <c r="A36" s="134">
        <f>IF(B36="","",COUNTA($B$8:B36))</f>
        <v>29</v>
      </c>
      <c r="B36" s="9" t="s">
        <v>144</v>
      </c>
      <c r="C36" s="109"/>
      <c r="D36" s="109"/>
      <c r="E36" s="109"/>
      <c r="F36" s="109"/>
      <c r="G36" s="109"/>
      <c r="H36" s="109"/>
      <c r="I36" s="110" t="s">
        <v>1003</v>
      </c>
      <c r="J36" s="111"/>
      <c r="K36" s="111"/>
      <c r="L36" s="111"/>
      <c r="M36" s="111"/>
      <c r="N36" s="111"/>
      <c r="O36" s="111"/>
      <c r="P36" s="111"/>
      <c r="Q36" s="124"/>
      <c r="R36" s="110" t="str">
        <f>VLOOKUP(B36,'項目一覧 (2)'!A:B,2,FALSE)</f>
        <v>tax_rate_kbn</v>
      </c>
      <c r="S36" s="109"/>
      <c r="T36" s="6"/>
      <c r="U36" s="6"/>
      <c r="V36" s="6"/>
      <c r="W36" s="6"/>
      <c r="X36" s="6"/>
      <c r="Y36" s="459" t="s">
        <v>118</v>
      </c>
      <c r="Z36" s="460"/>
      <c r="AA36" s="461" t="s">
        <v>102</v>
      </c>
      <c r="AB36" s="462"/>
      <c r="AC36" s="463"/>
      <c r="AD36" s="217">
        <v>2</v>
      </c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8" s="1" customFormat="1" x14ac:dyDescent="0.3">
      <c r="A37" s="134">
        <f>IF(B37="","",COUNTA($B$8:B37))</f>
        <v>30</v>
      </c>
      <c r="B37" s="9" t="s">
        <v>145</v>
      </c>
      <c r="C37" s="109"/>
      <c r="D37" s="109"/>
      <c r="E37" s="109"/>
      <c r="F37" s="109"/>
      <c r="G37" s="109"/>
      <c r="H37" s="109"/>
      <c r="I37" s="110" t="s">
        <v>1029</v>
      </c>
      <c r="J37" s="111"/>
      <c r="K37" s="111"/>
      <c r="L37" s="111"/>
      <c r="M37" s="111"/>
      <c r="N37" s="111"/>
      <c r="O37" s="111"/>
      <c r="P37" s="111"/>
      <c r="Q37" s="124"/>
      <c r="R37" s="110" t="str">
        <f>VLOOKUP(B37,'項目一覧 (2)'!A:B,2,FALSE)</f>
        <v>kankatsu_cd</v>
      </c>
      <c r="S37" s="111"/>
      <c r="T37" s="6"/>
      <c r="U37" s="6"/>
      <c r="V37" s="6"/>
      <c r="W37" s="6"/>
      <c r="X37" s="6"/>
      <c r="Y37" s="459" t="s">
        <v>118</v>
      </c>
      <c r="Z37" s="460"/>
      <c r="AA37" s="461" t="s">
        <v>102</v>
      </c>
      <c r="AB37" s="462"/>
      <c r="AC37" s="463"/>
      <c r="AD37" s="112">
        <v>3</v>
      </c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8" s="1" customFormat="1" x14ac:dyDescent="0.3">
      <c r="A38" s="134">
        <f>IF(B38="","",COUNTA($B$8:B38))</f>
        <v>31</v>
      </c>
      <c r="B38" s="9" t="s">
        <v>436</v>
      </c>
      <c r="C38" s="109"/>
      <c r="D38" s="109"/>
      <c r="E38" s="109"/>
      <c r="F38" s="109"/>
      <c r="G38" s="109"/>
      <c r="H38" s="109"/>
      <c r="I38" s="110" t="s">
        <v>1030</v>
      </c>
      <c r="J38" s="111"/>
      <c r="K38" s="111"/>
      <c r="L38" s="111"/>
      <c r="M38" s="111"/>
      <c r="N38" s="111"/>
      <c r="O38" s="111"/>
      <c r="P38" s="111"/>
      <c r="Q38" s="124"/>
      <c r="R38" s="110" t="str">
        <f>VLOOKUP(B38,'項目一覧 (2)'!A:B,2,FALSE)</f>
        <v>uriage_shimebi</v>
      </c>
      <c r="S38" s="109"/>
      <c r="T38" s="6"/>
      <c r="U38" s="6"/>
      <c r="V38" s="6"/>
      <c r="W38" s="6"/>
      <c r="X38" s="6"/>
      <c r="Y38" s="459" t="s">
        <v>226</v>
      </c>
      <c r="Z38" s="460"/>
      <c r="AA38" s="461" t="s">
        <v>227</v>
      </c>
      <c r="AB38" s="462"/>
      <c r="AC38" s="463"/>
      <c r="AD38" s="112">
        <v>2</v>
      </c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8" s="1" customFormat="1" x14ac:dyDescent="0.3">
      <c r="A39" s="134">
        <f>IF(B39="","",COUNTA($B$8:B39))</f>
        <v>32</v>
      </c>
      <c r="B39" s="9" t="s">
        <v>146</v>
      </c>
      <c r="C39" s="109"/>
      <c r="D39" s="109"/>
      <c r="E39" s="109"/>
      <c r="F39" s="109"/>
      <c r="G39" s="109"/>
      <c r="H39" s="109"/>
      <c r="I39" s="110" t="s">
        <v>1031</v>
      </c>
      <c r="J39" s="111"/>
      <c r="K39" s="111"/>
      <c r="L39" s="111"/>
      <c r="M39" s="111"/>
      <c r="N39" s="111"/>
      <c r="O39" s="111"/>
      <c r="P39" s="111"/>
      <c r="Q39" s="124"/>
      <c r="R39" s="110" t="str">
        <f>VLOOKUP(B39,'項目一覧 (2)'!A:B,2,FALSE)</f>
        <v>qty_calc_kbn</v>
      </c>
      <c r="S39" s="109"/>
      <c r="T39" s="6"/>
      <c r="U39" s="6"/>
      <c r="V39" s="6"/>
      <c r="W39" s="6"/>
      <c r="X39" s="6"/>
      <c r="Y39" s="459" t="s">
        <v>118</v>
      </c>
      <c r="Z39" s="460"/>
      <c r="AA39" s="461" t="s">
        <v>102</v>
      </c>
      <c r="AB39" s="462"/>
      <c r="AC39" s="463"/>
      <c r="AD39" s="217">
        <v>2</v>
      </c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  <c r="BF39" s="104" t="s">
        <v>2522</v>
      </c>
    </row>
    <row r="40" spans="1:58" s="1" customFormat="1" x14ac:dyDescent="0.3">
      <c r="A40" s="134">
        <f>IF(B40="","",COUNTA($B$8:B40))</f>
        <v>33</v>
      </c>
      <c r="B40" s="9" t="s">
        <v>482</v>
      </c>
      <c r="C40" s="109"/>
      <c r="D40" s="109"/>
      <c r="E40" s="109"/>
      <c r="F40" s="109"/>
      <c r="G40" s="109"/>
      <c r="H40" s="109"/>
      <c r="I40" s="110" t="s">
        <v>1032</v>
      </c>
      <c r="J40" s="111"/>
      <c r="K40" s="111"/>
      <c r="L40" s="111"/>
      <c r="M40" s="111"/>
      <c r="N40" s="111"/>
      <c r="O40" s="111"/>
      <c r="P40" s="111"/>
      <c r="Q40" s="124"/>
      <c r="R40" s="110" t="str">
        <f>VLOOKUP(B40,'項目一覧 (2)'!A:B,2,FALSE)</f>
        <v>kaishu_gessu</v>
      </c>
      <c r="S40" s="109"/>
      <c r="T40" s="6"/>
      <c r="U40" s="6"/>
      <c r="V40" s="6"/>
      <c r="W40" s="6"/>
      <c r="X40" s="6"/>
      <c r="Y40" s="459" t="s">
        <v>226</v>
      </c>
      <c r="Z40" s="460"/>
      <c r="AA40" s="461" t="s">
        <v>227</v>
      </c>
      <c r="AB40" s="462"/>
      <c r="AC40" s="463"/>
      <c r="AD40" s="112">
        <v>2</v>
      </c>
      <c r="AE40" s="113"/>
      <c r="AF40" s="113"/>
      <c r="AG40" s="113"/>
      <c r="AH40" s="113" t="s">
        <v>106</v>
      </c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8" s="1" customFormat="1" x14ac:dyDescent="0.3">
      <c r="A41" s="134">
        <f>IF(B41="","",COUNTA($B$8:B41))</f>
        <v>34</v>
      </c>
      <c r="B41" s="9" t="s">
        <v>483</v>
      </c>
      <c r="C41" s="109"/>
      <c r="D41" s="109"/>
      <c r="E41" s="109"/>
      <c r="F41" s="109"/>
      <c r="G41" s="109"/>
      <c r="H41" s="109"/>
      <c r="I41" s="110" t="s">
        <v>1033</v>
      </c>
      <c r="J41" s="111"/>
      <c r="K41" s="111"/>
      <c r="L41" s="111"/>
      <c r="M41" s="111"/>
      <c r="N41" s="111"/>
      <c r="O41" s="111"/>
      <c r="P41" s="111"/>
      <c r="Q41" s="124"/>
      <c r="R41" s="110" t="str">
        <f>VLOOKUP(B41,'項目一覧 (2)'!A:B,2,FALSE)</f>
        <v>kaishubi</v>
      </c>
      <c r="S41" s="109"/>
      <c r="T41" s="6"/>
      <c r="U41" s="6"/>
      <c r="V41" s="6"/>
      <c r="W41" s="6"/>
      <c r="X41" s="7"/>
      <c r="Y41" s="459" t="s">
        <v>118</v>
      </c>
      <c r="Z41" s="460"/>
      <c r="AA41" s="461" t="s">
        <v>102</v>
      </c>
      <c r="AB41" s="462"/>
      <c r="AC41" s="463"/>
      <c r="AD41" s="112">
        <v>2</v>
      </c>
      <c r="AE41" s="113"/>
      <c r="AF41" s="113"/>
      <c r="AG41" s="113"/>
      <c r="AH41" s="113" t="s">
        <v>106</v>
      </c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8" s="1" customFormat="1" x14ac:dyDescent="0.3">
      <c r="A42" s="134">
        <f>IF(B42="","",COUNTA($B$8:B42))</f>
        <v>35</v>
      </c>
      <c r="B42" s="9" t="s">
        <v>481</v>
      </c>
      <c r="C42" s="109"/>
      <c r="D42" s="109"/>
      <c r="E42" s="109"/>
      <c r="F42" s="109"/>
      <c r="G42" s="109"/>
      <c r="H42" s="109"/>
      <c r="I42" s="110" t="s">
        <v>1034</v>
      </c>
      <c r="J42" s="111"/>
      <c r="K42" s="111"/>
      <c r="L42" s="111"/>
      <c r="M42" s="111"/>
      <c r="N42" s="111"/>
      <c r="O42" s="111"/>
      <c r="P42" s="111"/>
      <c r="Q42" s="124"/>
      <c r="R42" s="110" t="str">
        <f>VLOOKUP(B42,'項目一覧 (2)'!A:B,2,FALSE)</f>
        <v>kaishu_kbn</v>
      </c>
      <c r="S42" s="109"/>
      <c r="T42" s="6"/>
      <c r="U42" s="6"/>
      <c r="V42" s="6"/>
      <c r="W42" s="6"/>
      <c r="X42" s="7"/>
      <c r="Y42" s="459" t="s">
        <v>118</v>
      </c>
      <c r="Z42" s="460"/>
      <c r="AA42" s="461" t="s">
        <v>102</v>
      </c>
      <c r="AB42" s="462"/>
      <c r="AC42" s="463"/>
      <c r="AD42" s="112">
        <v>2</v>
      </c>
      <c r="AE42" s="113"/>
      <c r="AF42" s="113"/>
      <c r="AG42" s="113"/>
      <c r="AH42" s="113" t="s">
        <v>106</v>
      </c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8" s="1" customFormat="1" x14ac:dyDescent="0.3">
      <c r="A43" s="134">
        <f>IF(B43="","",COUNTA($B$8:B43))</f>
        <v>36</v>
      </c>
      <c r="B43" s="9" t="s">
        <v>480</v>
      </c>
      <c r="C43" s="109"/>
      <c r="D43" s="109"/>
      <c r="E43" s="109"/>
      <c r="F43" s="109"/>
      <c r="G43" s="109"/>
      <c r="H43" s="109"/>
      <c r="I43" s="110" t="s">
        <v>1035</v>
      </c>
      <c r="J43" s="111"/>
      <c r="K43" s="111"/>
      <c r="L43" s="111"/>
      <c r="M43" s="111"/>
      <c r="N43" s="111"/>
      <c r="O43" s="111"/>
      <c r="P43" s="111"/>
      <c r="Q43" s="7"/>
      <c r="R43" s="110" t="str">
        <f>VLOOKUP(B43,'項目一覧 (2)'!A:B,2,FALSE)</f>
        <v>kaishu_amount</v>
      </c>
      <c r="S43" s="111"/>
      <c r="T43" s="109"/>
      <c r="U43" s="6"/>
      <c r="V43" s="6"/>
      <c r="W43" s="6"/>
      <c r="X43" s="7"/>
      <c r="Y43" s="459" t="s">
        <v>226</v>
      </c>
      <c r="Z43" s="460"/>
      <c r="AA43" s="461" t="s">
        <v>227</v>
      </c>
      <c r="AB43" s="462"/>
      <c r="AC43" s="463"/>
      <c r="AD43" s="120">
        <v>9</v>
      </c>
      <c r="AE43" s="113"/>
      <c r="AF43" s="113"/>
      <c r="AG43" s="113"/>
      <c r="AH43" s="113" t="s">
        <v>106</v>
      </c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139"/>
      <c r="AT43" s="117"/>
      <c r="AU43" s="117"/>
      <c r="AV43" s="117"/>
      <c r="AW43" s="117"/>
      <c r="AX43" s="117"/>
      <c r="AY43" s="117"/>
      <c r="AZ43" s="117"/>
      <c r="BA43" s="117"/>
      <c r="BB43" s="117"/>
      <c r="BC43" s="117"/>
      <c r="BD43" s="135"/>
      <c r="BE43" s="1">
        <f t="shared" si="0"/>
        <v>0</v>
      </c>
    </row>
    <row r="44" spans="1:58" s="1" customFormat="1" x14ac:dyDescent="0.3">
      <c r="A44" s="134">
        <f>IF(B44="","",COUNTA($B$8:B44))</f>
        <v>37</v>
      </c>
      <c r="B44" s="9" t="s">
        <v>479</v>
      </c>
      <c r="C44" s="109"/>
      <c r="D44" s="109"/>
      <c r="E44" s="109"/>
      <c r="F44" s="109"/>
      <c r="G44" s="109"/>
      <c r="H44" s="109"/>
      <c r="I44" s="110" t="s">
        <v>1036</v>
      </c>
      <c r="J44" s="111"/>
      <c r="K44" s="111"/>
      <c r="L44" s="111"/>
      <c r="M44" s="111"/>
      <c r="N44" s="111"/>
      <c r="O44" s="111"/>
      <c r="P44" s="111"/>
      <c r="Q44" s="7"/>
      <c r="R44" s="110" t="str">
        <f>VLOOKUP(B44,'項目一覧 (2)'!A:B,2,FALSE)</f>
        <v>kaishu_site</v>
      </c>
      <c r="S44" s="111"/>
      <c r="T44" s="109"/>
      <c r="U44" s="6"/>
      <c r="V44" s="6"/>
      <c r="W44" s="6"/>
      <c r="X44" s="7"/>
      <c r="Y44" s="459" t="s">
        <v>226</v>
      </c>
      <c r="Z44" s="460"/>
      <c r="AA44" s="510" t="s">
        <v>102</v>
      </c>
      <c r="AB44" s="511"/>
      <c r="AC44" s="512"/>
      <c r="AD44" s="120">
        <v>3</v>
      </c>
      <c r="AE44" s="113"/>
      <c r="AF44" s="113"/>
      <c r="AG44" s="113"/>
      <c r="AH44" s="113" t="s">
        <v>106</v>
      </c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8" s="1" customFormat="1" x14ac:dyDescent="0.3">
      <c r="A45" s="134">
        <f>IF(B45="","",COUNTA($B$8:B45))</f>
        <v>38</v>
      </c>
      <c r="B45" s="9" t="s">
        <v>147</v>
      </c>
      <c r="C45" s="109"/>
      <c r="D45" s="109"/>
      <c r="E45" s="109"/>
      <c r="F45" s="109"/>
      <c r="G45" s="109"/>
      <c r="H45" s="109"/>
      <c r="I45" s="110" t="s">
        <v>1037</v>
      </c>
      <c r="J45" s="111"/>
      <c r="K45" s="111"/>
      <c r="L45" s="111"/>
      <c r="M45" s="111"/>
      <c r="N45" s="111"/>
      <c r="O45" s="111"/>
      <c r="P45" s="111"/>
      <c r="Q45" s="7"/>
      <c r="R45" s="110" t="str">
        <f>VLOOKUP(B45,'項目一覧 (2)'!A:B,2,FALSE)</f>
        <v>shiire_shimebi</v>
      </c>
      <c r="S45" s="111"/>
      <c r="T45" s="111"/>
      <c r="U45" s="6"/>
      <c r="V45" s="6"/>
      <c r="W45" s="6"/>
      <c r="X45" s="7"/>
      <c r="Y45" s="459" t="s">
        <v>226</v>
      </c>
      <c r="Z45" s="460"/>
      <c r="AA45" s="461" t="s">
        <v>227</v>
      </c>
      <c r="AB45" s="462"/>
      <c r="AC45" s="463"/>
      <c r="AD45" s="120">
        <v>2</v>
      </c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si="0"/>
        <v>0</v>
      </c>
    </row>
    <row r="46" spans="1:58" s="1" customFormat="1" x14ac:dyDescent="0.3">
      <c r="A46" s="134">
        <f>IF(B46="","",COUNTA($B$8:B46))</f>
        <v>39</v>
      </c>
      <c r="B46" s="80" t="s">
        <v>148</v>
      </c>
      <c r="C46" s="143"/>
      <c r="D46" s="143"/>
      <c r="E46" s="143"/>
      <c r="F46" s="143"/>
      <c r="G46" s="143"/>
      <c r="H46" s="143"/>
      <c r="I46" s="110" t="s">
        <v>1038</v>
      </c>
      <c r="J46" s="119"/>
      <c r="K46" s="119"/>
      <c r="L46" s="119"/>
      <c r="M46" s="119"/>
      <c r="N46" s="119"/>
      <c r="O46" s="119"/>
      <c r="P46" s="119"/>
      <c r="Q46" s="7"/>
      <c r="R46" s="110" t="str">
        <f>VLOOKUP(B46,'項目一覧 (2)'!A:B,2,FALSE)</f>
        <v>shiharai_tsukisu</v>
      </c>
      <c r="S46" s="119"/>
      <c r="T46" s="119"/>
      <c r="U46" s="6"/>
      <c r="V46" s="6"/>
      <c r="W46" s="6"/>
      <c r="X46" s="7"/>
      <c r="Y46" s="459" t="s">
        <v>226</v>
      </c>
      <c r="Z46" s="460"/>
      <c r="AA46" s="461" t="s">
        <v>227</v>
      </c>
      <c r="AB46" s="462"/>
      <c r="AC46" s="463"/>
      <c r="AD46" s="120">
        <v>2</v>
      </c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5"/>
      <c r="AP46" s="115"/>
      <c r="AQ46" s="115"/>
      <c r="AR46" s="115"/>
      <c r="AS46" s="116"/>
      <c r="AT46" s="140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0"/>
        <v>0</v>
      </c>
    </row>
    <row r="47" spans="1:58" s="1" customFormat="1" x14ac:dyDescent="0.3">
      <c r="A47" s="134">
        <f>IF(B47="","",COUNTA($B$8:B47))</f>
        <v>40</v>
      </c>
      <c r="B47" s="80" t="s">
        <v>437</v>
      </c>
      <c r="C47" s="143"/>
      <c r="D47" s="143"/>
      <c r="E47" s="143"/>
      <c r="F47" s="143"/>
      <c r="G47" s="143"/>
      <c r="H47" s="143"/>
      <c r="I47" s="110" t="s">
        <v>1039</v>
      </c>
      <c r="J47" s="119"/>
      <c r="K47" s="119"/>
      <c r="L47" s="119"/>
      <c r="M47" s="119"/>
      <c r="N47" s="119"/>
      <c r="O47" s="119"/>
      <c r="P47" s="119"/>
      <c r="Q47" s="7"/>
      <c r="R47" s="110" t="str">
        <f>VLOOKUP(B47,'項目一覧 (2)'!A:B,2,FALSE)</f>
        <v>shiharaibi</v>
      </c>
      <c r="S47" s="119"/>
      <c r="T47" s="119"/>
      <c r="U47" s="6"/>
      <c r="V47" s="6"/>
      <c r="W47" s="6"/>
      <c r="X47" s="7"/>
      <c r="Y47" s="459" t="s">
        <v>226</v>
      </c>
      <c r="Z47" s="460"/>
      <c r="AA47" s="461" t="s">
        <v>227</v>
      </c>
      <c r="AB47" s="462"/>
      <c r="AC47" s="463"/>
      <c r="AD47" s="120">
        <v>2</v>
      </c>
      <c r="AE47" s="114"/>
      <c r="AF47" s="114"/>
      <c r="AG47" s="114"/>
      <c r="AH47" s="114"/>
      <c r="AI47" s="114"/>
      <c r="AJ47" s="114"/>
      <c r="AK47" s="114"/>
      <c r="AL47" s="114"/>
      <c r="AM47" s="114"/>
      <c r="AN47" s="114"/>
      <c r="AO47" s="115"/>
      <c r="AP47" s="115"/>
      <c r="AQ47" s="115"/>
      <c r="AR47" s="115"/>
      <c r="AS47" s="116"/>
      <c r="AT47" s="140"/>
      <c r="AU47" s="118"/>
      <c r="AV47" s="118"/>
      <c r="AW47" s="118"/>
      <c r="AX47" s="118"/>
      <c r="AY47" s="118"/>
      <c r="AZ47" s="118"/>
      <c r="BA47" s="118"/>
      <c r="BB47" s="118"/>
      <c r="BC47" s="118"/>
      <c r="BD47" s="138"/>
      <c r="BE47" s="1">
        <f t="shared" si="0"/>
        <v>0</v>
      </c>
    </row>
    <row r="48" spans="1:58" s="1" customFormat="1" x14ac:dyDescent="0.3">
      <c r="A48" s="134">
        <f>IF(B48="","",COUNTA($B$8:B48))</f>
        <v>41</v>
      </c>
      <c r="B48" s="80" t="s">
        <v>755</v>
      </c>
      <c r="C48" s="109"/>
      <c r="D48" s="109"/>
      <c r="E48" s="109"/>
      <c r="F48" s="109"/>
      <c r="G48" s="109"/>
      <c r="H48" s="109"/>
      <c r="I48" s="110" t="s">
        <v>1040</v>
      </c>
      <c r="J48" s="111"/>
      <c r="K48" s="111"/>
      <c r="L48" s="111"/>
      <c r="M48" s="111"/>
      <c r="N48" s="111"/>
      <c r="O48" s="111"/>
      <c r="P48" s="111"/>
      <c r="Q48" s="124"/>
      <c r="R48" s="110" t="str">
        <f>VLOOKUP(B48,'項目一覧 (2)'!A:B,2,FALSE)</f>
        <v>cw_prod_disp_flg</v>
      </c>
      <c r="S48" s="109"/>
      <c r="T48" s="6"/>
      <c r="U48" s="6"/>
      <c r="V48" s="6"/>
      <c r="W48" s="6"/>
      <c r="X48" s="6"/>
      <c r="Y48" s="459" t="s">
        <v>118</v>
      </c>
      <c r="Z48" s="460"/>
      <c r="AA48" s="461" t="s">
        <v>102</v>
      </c>
      <c r="AB48" s="462"/>
      <c r="AC48" s="463"/>
      <c r="AD48" s="112">
        <v>1</v>
      </c>
      <c r="AE48" s="113" t="s">
        <v>106</v>
      </c>
      <c r="AF48" s="114"/>
      <c r="AG48" s="114"/>
      <c r="AH48" s="114" t="s">
        <v>106</v>
      </c>
      <c r="AI48" s="114"/>
      <c r="AJ48" s="114"/>
      <c r="AK48" s="114"/>
      <c r="AL48" s="114"/>
      <c r="AM48" s="114"/>
      <c r="AN48" s="114"/>
      <c r="AO48" s="115"/>
      <c r="AP48" s="115"/>
      <c r="AQ48" s="115"/>
      <c r="AR48" s="115"/>
      <c r="AS48" s="116" t="s">
        <v>377</v>
      </c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138"/>
      <c r="BE48" s="1">
        <f t="shared" si="0"/>
        <v>0</v>
      </c>
    </row>
    <row r="49" spans="1:57" s="1" customFormat="1" x14ac:dyDescent="0.3">
      <c r="A49" s="134">
        <f>IF(B49="","",COUNTA($B$8:B49))</f>
        <v>42</v>
      </c>
      <c r="B49" s="80" t="s">
        <v>756</v>
      </c>
      <c r="C49" s="109"/>
      <c r="D49" s="109"/>
      <c r="E49" s="109"/>
      <c r="F49" s="109"/>
      <c r="G49" s="109"/>
      <c r="H49" s="109"/>
      <c r="I49" s="110" t="s">
        <v>1041</v>
      </c>
      <c r="J49" s="111"/>
      <c r="K49" s="111"/>
      <c r="L49" s="111"/>
      <c r="M49" s="111"/>
      <c r="N49" s="111"/>
      <c r="O49" s="111"/>
      <c r="P49" s="111"/>
      <c r="Q49" s="124"/>
      <c r="R49" s="110" t="str">
        <f>VLOOKUP(B49,'項目一覧 (2)'!A:B,2,FALSE)</f>
        <v>cw_prod_detail</v>
      </c>
      <c r="S49" s="109"/>
      <c r="T49" s="6"/>
      <c r="U49" s="6"/>
      <c r="V49" s="6"/>
      <c r="W49" s="6"/>
      <c r="X49" s="6"/>
      <c r="Y49" s="459" t="s">
        <v>118</v>
      </c>
      <c r="Z49" s="460"/>
      <c r="AA49" s="461" t="s">
        <v>102</v>
      </c>
      <c r="AB49" s="462"/>
      <c r="AC49" s="463"/>
      <c r="AD49" s="112">
        <v>50</v>
      </c>
      <c r="AE49" s="113" t="s">
        <v>106</v>
      </c>
      <c r="AF49" s="114"/>
      <c r="AG49" s="114"/>
      <c r="AH49" s="114" t="s">
        <v>106</v>
      </c>
      <c r="AI49" s="114"/>
      <c r="AJ49" s="114"/>
      <c r="AK49" s="114"/>
      <c r="AL49" s="114"/>
      <c r="AM49" s="114"/>
      <c r="AN49" s="114"/>
      <c r="AO49" s="115"/>
      <c r="AP49" s="115"/>
      <c r="AQ49" s="115"/>
      <c r="AR49" s="115"/>
      <c r="AS49" s="116"/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138"/>
      <c r="BE49" s="1">
        <f t="shared" si="0"/>
        <v>0</v>
      </c>
    </row>
    <row r="50" spans="1:57" s="1" customFormat="1" x14ac:dyDescent="0.3">
      <c r="A50" s="134">
        <f>IF(B50="","",COUNTA($B$8:B50))</f>
        <v>43</v>
      </c>
      <c r="B50" s="80" t="s">
        <v>757</v>
      </c>
      <c r="C50" s="109"/>
      <c r="D50" s="109"/>
      <c r="E50" s="109"/>
      <c r="F50" s="109"/>
      <c r="G50" s="109"/>
      <c r="H50" s="109"/>
      <c r="I50" s="110" t="s">
        <v>1042</v>
      </c>
      <c r="J50" s="111"/>
      <c r="K50" s="111"/>
      <c r="L50" s="111"/>
      <c r="M50" s="111"/>
      <c r="N50" s="111"/>
      <c r="O50" s="111"/>
      <c r="P50" s="111"/>
      <c r="Q50" s="124"/>
      <c r="R50" s="110" t="str">
        <f>VLOOKUP(B50,'項目一覧 (2)'!A:B,2,FALSE)</f>
        <v>mix_prod_disp_flg</v>
      </c>
      <c r="S50" s="109"/>
      <c r="T50" s="6"/>
      <c r="U50" s="6"/>
      <c r="V50" s="6"/>
      <c r="W50" s="6"/>
      <c r="X50" s="6"/>
      <c r="Y50" s="459" t="s">
        <v>118</v>
      </c>
      <c r="Z50" s="460"/>
      <c r="AA50" s="461" t="s">
        <v>102</v>
      </c>
      <c r="AB50" s="462"/>
      <c r="AC50" s="463"/>
      <c r="AD50" s="112">
        <v>1</v>
      </c>
      <c r="AE50" s="113" t="s">
        <v>106</v>
      </c>
      <c r="AF50" s="114"/>
      <c r="AG50" s="114"/>
      <c r="AH50" s="114" t="s">
        <v>106</v>
      </c>
      <c r="AI50" s="114"/>
      <c r="AJ50" s="114"/>
      <c r="AK50" s="114"/>
      <c r="AL50" s="114"/>
      <c r="AM50" s="114"/>
      <c r="AN50" s="114"/>
      <c r="AO50" s="115"/>
      <c r="AP50" s="115"/>
      <c r="AQ50" s="115"/>
      <c r="AR50" s="115"/>
      <c r="AS50" s="116" t="s">
        <v>377</v>
      </c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138"/>
      <c r="BE50" s="1">
        <f t="shared" si="0"/>
        <v>0</v>
      </c>
    </row>
    <row r="51" spans="1:57" s="1" customFormat="1" x14ac:dyDescent="0.3">
      <c r="A51" s="134">
        <f>IF(B51="","",COUNTA($B$8:B51))</f>
        <v>44</v>
      </c>
      <c r="B51" s="80" t="s">
        <v>758</v>
      </c>
      <c r="C51" s="109"/>
      <c r="D51" s="109"/>
      <c r="E51" s="109"/>
      <c r="F51" s="109"/>
      <c r="G51" s="109"/>
      <c r="H51" s="109"/>
      <c r="I51" s="110" t="s">
        <v>1043</v>
      </c>
      <c r="J51" s="111"/>
      <c r="K51" s="111"/>
      <c r="L51" s="111"/>
      <c r="M51" s="111"/>
      <c r="N51" s="111"/>
      <c r="O51" s="111"/>
      <c r="P51" s="111"/>
      <c r="Q51" s="124"/>
      <c r="R51" s="110" t="str">
        <f>VLOOKUP(B51,'項目一覧 (2)'!A:B,2,FALSE)</f>
        <v>mix_prod_detail</v>
      </c>
      <c r="S51" s="109"/>
      <c r="T51" s="6"/>
      <c r="U51" s="6"/>
      <c r="V51" s="6"/>
      <c r="W51" s="6"/>
      <c r="X51" s="6"/>
      <c r="Y51" s="459" t="s">
        <v>118</v>
      </c>
      <c r="Z51" s="460"/>
      <c r="AA51" s="461" t="s">
        <v>102</v>
      </c>
      <c r="AB51" s="462"/>
      <c r="AC51" s="463"/>
      <c r="AD51" s="213">
        <v>50</v>
      </c>
      <c r="AE51" s="113" t="s">
        <v>106</v>
      </c>
      <c r="AF51" s="114"/>
      <c r="AG51" s="114"/>
      <c r="AH51" s="114" t="s">
        <v>106</v>
      </c>
      <c r="AI51" s="114"/>
      <c r="AJ51" s="114"/>
      <c r="AK51" s="114"/>
      <c r="AL51" s="114"/>
      <c r="AM51" s="114"/>
      <c r="AN51" s="114"/>
      <c r="AO51" s="115"/>
      <c r="AP51" s="115"/>
      <c r="AQ51" s="115"/>
      <c r="AR51" s="115"/>
      <c r="AS51" s="116"/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138"/>
      <c r="BE51" s="1">
        <f t="shared" ref="BE51" si="2">IF(I51&lt;&gt;R51,1,0)</f>
        <v>0</v>
      </c>
    </row>
    <row r="52" spans="1:57" s="1" customFormat="1" x14ac:dyDescent="0.3">
      <c r="A52" s="134">
        <f>IF(B52="","",COUNTA($B$8:B52))</f>
        <v>45</v>
      </c>
      <c r="B52" s="301" t="s">
        <v>2197</v>
      </c>
      <c r="C52" s="302"/>
      <c r="D52" s="302"/>
      <c r="E52" s="302"/>
      <c r="F52" s="302"/>
      <c r="G52" s="302"/>
      <c r="H52" s="302"/>
      <c r="I52" s="110" t="s">
        <v>2198</v>
      </c>
      <c r="J52" s="111"/>
      <c r="K52" s="111"/>
      <c r="L52" s="111"/>
      <c r="M52" s="111"/>
      <c r="N52" s="111"/>
      <c r="O52" s="111"/>
      <c r="P52" s="111"/>
      <c r="Q52" s="124"/>
      <c r="R52" s="110" t="s">
        <v>2198</v>
      </c>
      <c r="S52" s="109"/>
      <c r="T52" s="6"/>
      <c r="U52" s="6"/>
      <c r="V52" s="6"/>
      <c r="W52" s="6"/>
      <c r="X52" s="6"/>
      <c r="Y52" s="459" t="s">
        <v>118</v>
      </c>
      <c r="Z52" s="460"/>
      <c r="AA52" s="461" t="s">
        <v>102</v>
      </c>
      <c r="AB52" s="462"/>
      <c r="AC52" s="463"/>
      <c r="AD52" s="213">
        <v>1</v>
      </c>
      <c r="AE52" s="113" t="s">
        <v>106</v>
      </c>
      <c r="AF52" s="114"/>
      <c r="AG52" s="114"/>
      <c r="AH52" s="114" t="s">
        <v>106</v>
      </c>
      <c r="AI52" s="114"/>
      <c r="AJ52" s="114"/>
      <c r="AK52" s="114"/>
      <c r="AL52" s="114"/>
      <c r="AM52" s="114"/>
      <c r="AN52" s="114"/>
      <c r="AO52" s="115"/>
      <c r="AP52" s="115"/>
      <c r="AQ52" s="115"/>
      <c r="AR52" s="115"/>
      <c r="AS52" s="116"/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  <c r="BD52" s="138"/>
      <c r="BE52" s="1" t="s">
        <v>2199</v>
      </c>
    </row>
    <row r="53" spans="1:57" s="1" customFormat="1" x14ac:dyDescent="0.3">
      <c r="A53" s="134">
        <f>IF(B53="","",COUNTA($B$8:B53))</f>
        <v>46</v>
      </c>
      <c r="B53" s="301" t="s">
        <v>2200</v>
      </c>
      <c r="C53" s="302"/>
      <c r="D53" s="302"/>
      <c r="E53" s="302"/>
      <c r="F53" s="302"/>
      <c r="G53" s="302"/>
      <c r="H53" s="302"/>
      <c r="I53" s="110" t="s">
        <v>2201</v>
      </c>
      <c r="J53" s="111"/>
      <c r="K53" s="111"/>
      <c r="L53" s="111"/>
      <c r="M53" s="111"/>
      <c r="N53" s="111"/>
      <c r="O53" s="111"/>
      <c r="P53" s="111"/>
      <c r="Q53" s="124"/>
      <c r="R53" s="110" t="s">
        <v>2201</v>
      </c>
      <c r="S53" s="109"/>
      <c r="T53" s="6"/>
      <c r="U53" s="6"/>
      <c r="V53" s="6"/>
      <c r="W53" s="6"/>
      <c r="X53" s="6"/>
      <c r="Y53" s="459" t="s">
        <v>118</v>
      </c>
      <c r="Z53" s="460"/>
      <c r="AA53" s="461" t="s">
        <v>102</v>
      </c>
      <c r="AB53" s="462"/>
      <c r="AC53" s="463"/>
      <c r="AD53" s="213">
        <v>5</v>
      </c>
      <c r="AE53" s="113" t="s">
        <v>106</v>
      </c>
      <c r="AF53" s="114"/>
      <c r="AG53" s="114"/>
      <c r="AH53" s="114" t="s">
        <v>106</v>
      </c>
      <c r="AI53" s="114"/>
      <c r="AJ53" s="114"/>
      <c r="AK53" s="114"/>
      <c r="AL53" s="114"/>
      <c r="AM53" s="114"/>
      <c r="AN53" s="114"/>
      <c r="AO53" s="115"/>
      <c r="AP53" s="115"/>
      <c r="AQ53" s="115"/>
      <c r="AR53" s="115"/>
      <c r="AS53" s="116"/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138"/>
      <c r="BE53" s="1" t="s">
        <v>2199</v>
      </c>
    </row>
    <row r="54" spans="1:57" s="1" customFormat="1" x14ac:dyDescent="0.3">
      <c r="A54" s="134">
        <f>IF(B54="","",COUNTA($B$8:B54))</f>
        <v>47</v>
      </c>
      <c r="B54" s="9" t="s">
        <v>150</v>
      </c>
      <c r="C54" s="109"/>
      <c r="D54" s="109"/>
      <c r="E54" s="109"/>
      <c r="F54" s="109"/>
      <c r="G54" s="109"/>
      <c r="H54" s="109"/>
      <c r="I54" s="110" t="s">
        <v>1306</v>
      </c>
      <c r="J54" s="111"/>
      <c r="K54" s="111"/>
      <c r="L54" s="111"/>
      <c r="M54" s="111"/>
      <c r="N54" s="111"/>
      <c r="O54" s="111"/>
      <c r="P54" s="111"/>
      <c r="Q54" s="111"/>
      <c r="R54" s="110" t="str">
        <f>VLOOKUP(B54,'項目一覧 (2)'!A:B,2,FALSE)</f>
        <v>hokan_basho_cd</v>
      </c>
      <c r="S54" s="109"/>
      <c r="T54" s="6"/>
      <c r="U54" s="6"/>
      <c r="V54" s="6"/>
      <c r="W54" s="6"/>
      <c r="X54" s="6"/>
      <c r="Y54" s="459" t="s">
        <v>105</v>
      </c>
      <c r="Z54" s="460"/>
      <c r="AA54" s="461" t="s">
        <v>102</v>
      </c>
      <c r="AB54" s="462"/>
      <c r="AC54" s="463"/>
      <c r="AD54" s="112">
        <v>3</v>
      </c>
      <c r="AE54" s="113"/>
      <c r="AF54" s="114"/>
      <c r="AG54" s="114"/>
      <c r="AH54" s="114"/>
      <c r="AI54" s="114"/>
      <c r="AJ54" s="114"/>
      <c r="AK54" s="114"/>
      <c r="AL54" s="114"/>
      <c r="AM54" s="114"/>
      <c r="AN54" s="114"/>
      <c r="AO54" s="115"/>
      <c r="AP54" s="115"/>
      <c r="AQ54" s="115"/>
      <c r="AR54" s="115"/>
      <c r="AS54" s="116" t="s">
        <v>2313</v>
      </c>
      <c r="AT54" s="118"/>
      <c r="AU54" s="118"/>
      <c r="AV54" s="118"/>
      <c r="AW54" s="118"/>
      <c r="AX54" s="118"/>
      <c r="AY54" s="118"/>
      <c r="AZ54" s="118"/>
      <c r="BA54" s="118"/>
      <c r="BB54" s="118"/>
      <c r="BC54" s="118"/>
      <c r="BD54" s="138"/>
      <c r="BE54" s="1" t="s">
        <v>2312</v>
      </c>
    </row>
    <row r="55" spans="1:57" s="1" customFormat="1" x14ac:dyDescent="0.3">
      <c r="A55" s="134">
        <f>IF(B55="","",COUNTA($B$8:B55))</f>
        <v>48</v>
      </c>
      <c r="B55" s="80" t="s">
        <v>111</v>
      </c>
      <c r="C55" s="143"/>
      <c r="D55" s="143"/>
      <c r="E55" s="143"/>
      <c r="F55" s="143"/>
      <c r="G55" s="143"/>
      <c r="H55" s="143"/>
      <c r="I55" s="110" t="s">
        <v>946</v>
      </c>
      <c r="J55" s="119"/>
      <c r="K55" s="119"/>
      <c r="L55" s="119"/>
      <c r="M55" s="119"/>
      <c r="N55" s="119"/>
      <c r="O55" s="119"/>
      <c r="P55" s="119"/>
      <c r="Q55" s="7"/>
      <c r="R55" s="110" t="str">
        <f>VLOOKUP(B55,'項目一覧 (2)'!A:B,2,FALSE)</f>
        <v>delete_flg</v>
      </c>
      <c r="S55" s="119"/>
      <c r="T55" s="119"/>
      <c r="U55" s="6"/>
      <c r="V55" s="6"/>
      <c r="W55" s="6"/>
      <c r="X55" s="7"/>
      <c r="Y55" s="459" t="s">
        <v>118</v>
      </c>
      <c r="Z55" s="460"/>
      <c r="AA55" s="461" t="s">
        <v>102</v>
      </c>
      <c r="AB55" s="462"/>
      <c r="AC55" s="463"/>
      <c r="AD55" s="213">
        <v>1</v>
      </c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37"/>
      <c r="AP55" s="137"/>
      <c r="AQ55" s="137"/>
      <c r="AR55" s="137"/>
      <c r="AS55" s="116" t="s">
        <v>1310</v>
      </c>
      <c r="AT55" s="6"/>
      <c r="AU55" s="117"/>
      <c r="AV55" s="117"/>
      <c r="AW55" s="117"/>
      <c r="AX55" s="117"/>
      <c r="AY55" s="117"/>
      <c r="AZ55" s="117"/>
      <c r="BA55" s="117"/>
      <c r="BB55" s="117"/>
      <c r="BC55" s="117"/>
      <c r="BD55" s="135"/>
      <c r="BE55" s="1">
        <f t="shared" si="0"/>
        <v>0</v>
      </c>
    </row>
    <row r="56" spans="1:57" s="1" customFormat="1" x14ac:dyDescent="0.3">
      <c r="A56" s="134">
        <f>IF(B56="","",COUNTA($B$8:B56))</f>
        <v>49</v>
      </c>
      <c r="B56" s="9" t="s">
        <v>112</v>
      </c>
      <c r="C56" s="109"/>
      <c r="D56" s="109"/>
      <c r="E56" s="109"/>
      <c r="F56" s="109"/>
      <c r="G56" s="109"/>
      <c r="H56" s="109"/>
      <c r="I56" s="110" t="s">
        <v>947</v>
      </c>
      <c r="J56" s="111"/>
      <c r="K56" s="111"/>
      <c r="L56" s="111"/>
      <c r="M56" s="111"/>
      <c r="N56" s="111"/>
      <c r="O56" s="111"/>
      <c r="P56" s="111"/>
      <c r="Q56" s="7"/>
      <c r="R56" s="110" t="str">
        <f>VLOOKUP(B56,'項目一覧 (2)'!A:B,2,FALSE)</f>
        <v>insert_user_cd</v>
      </c>
      <c r="S56" s="111"/>
      <c r="T56" s="111"/>
      <c r="U56" s="6"/>
      <c r="V56" s="6"/>
      <c r="W56" s="6"/>
      <c r="X56" s="7"/>
      <c r="Y56" s="459" t="s">
        <v>118</v>
      </c>
      <c r="Z56" s="460"/>
      <c r="AA56" s="461" t="s">
        <v>102</v>
      </c>
      <c r="AB56" s="462"/>
      <c r="AC56" s="463"/>
      <c r="AD56" s="214">
        <v>10</v>
      </c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37"/>
      <c r="AP56" s="137"/>
      <c r="AQ56" s="137"/>
      <c r="AR56" s="137"/>
      <c r="AS56" s="116"/>
      <c r="AT56" s="6"/>
      <c r="AU56" s="117"/>
      <c r="AV56" s="117"/>
      <c r="AW56" s="117"/>
      <c r="AX56" s="117"/>
      <c r="AY56" s="117"/>
      <c r="AZ56" s="117"/>
      <c r="BA56" s="117"/>
      <c r="BB56" s="117"/>
      <c r="BC56" s="117"/>
      <c r="BD56" s="135"/>
      <c r="BE56" s="1">
        <f t="shared" si="0"/>
        <v>0</v>
      </c>
    </row>
    <row r="57" spans="1:57" s="1" customFormat="1" x14ac:dyDescent="0.3">
      <c r="A57" s="134">
        <f>IF(B57="","",COUNTA($B$8:B57))</f>
        <v>50</v>
      </c>
      <c r="B57" s="9" t="s">
        <v>113</v>
      </c>
      <c r="C57" s="109"/>
      <c r="D57" s="109"/>
      <c r="E57" s="109"/>
      <c r="F57" s="109"/>
      <c r="G57" s="109"/>
      <c r="H57" s="109"/>
      <c r="I57" s="110" t="s">
        <v>948</v>
      </c>
      <c r="J57" s="111"/>
      <c r="K57" s="111"/>
      <c r="L57" s="111"/>
      <c r="M57" s="111"/>
      <c r="N57" s="111"/>
      <c r="O57" s="111"/>
      <c r="P57" s="111"/>
      <c r="Q57" s="7"/>
      <c r="R57" s="110" t="str">
        <f>VLOOKUP(B57,'項目一覧 (2)'!A:B,2,FALSE)</f>
        <v>insert_user_nm</v>
      </c>
      <c r="S57" s="111"/>
      <c r="T57" s="111"/>
      <c r="U57" s="6"/>
      <c r="V57" s="6"/>
      <c r="W57" s="6"/>
      <c r="X57" s="7"/>
      <c r="Y57" s="459" t="s">
        <v>118</v>
      </c>
      <c r="Z57" s="460"/>
      <c r="AA57" s="461" t="s">
        <v>102</v>
      </c>
      <c r="AB57" s="462"/>
      <c r="AC57" s="463"/>
      <c r="AD57" s="214">
        <v>30</v>
      </c>
      <c r="AE57" s="114"/>
      <c r="AF57" s="114"/>
      <c r="AG57" s="114"/>
      <c r="AH57" s="114"/>
      <c r="AI57" s="114"/>
      <c r="AJ57" s="114"/>
      <c r="AK57" s="114"/>
      <c r="AL57" s="114"/>
      <c r="AM57" s="114"/>
      <c r="AN57" s="114"/>
      <c r="AO57" s="115"/>
      <c r="AP57" s="115"/>
      <c r="AQ57" s="115"/>
      <c r="AR57" s="115"/>
      <c r="AS57" s="116"/>
      <c r="AT57" s="140"/>
      <c r="AU57" s="118"/>
      <c r="AV57" s="118"/>
      <c r="AW57" s="118"/>
      <c r="AX57" s="118"/>
      <c r="AY57" s="118"/>
      <c r="AZ57" s="118"/>
      <c r="BA57" s="118"/>
      <c r="BB57" s="118"/>
      <c r="BC57" s="118"/>
      <c r="BD57" s="138"/>
      <c r="BE57" s="1">
        <f t="shared" si="0"/>
        <v>0</v>
      </c>
    </row>
    <row r="58" spans="1:57" s="1" customFormat="1" x14ac:dyDescent="0.3">
      <c r="A58" s="134">
        <f>IF(B58="","",COUNTA($B$8:B58))</f>
        <v>51</v>
      </c>
      <c r="B58" s="9" t="s">
        <v>149</v>
      </c>
      <c r="C58" s="109"/>
      <c r="D58" s="109"/>
      <c r="E58" s="109"/>
      <c r="F58" s="109"/>
      <c r="G58" s="109"/>
      <c r="H58" s="109"/>
      <c r="I58" s="110" t="s">
        <v>949</v>
      </c>
      <c r="J58" s="111"/>
      <c r="K58" s="111"/>
      <c r="L58" s="111"/>
      <c r="M58" s="111"/>
      <c r="N58" s="111"/>
      <c r="O58" s="111"/>
      <c r="P58" s="111"/>
      <c r="Q58" s="7"/>
      <c r="R58" s="110" t="str">
        <f>VLOOKUP(B58,'項目一覧 (2)'!A:B,2,FALSE)</f>
        <v>insert_datetime</v>
      </c>
      <c r="S58" s="111"/>
      <c r="T58" s="111"/>
      <c r="U58" s="6"/>
      <c r="V58" s="6"/>
      <c r="W58" s="6"/>
      <c r="X58" s="7"/>
      <c r="Y58" s="459" t="s">
        <v>85</v>
      </c>
      <c r="Z58" s="460"/>
      <c r="AA58" s="461" t="s">
        <v>817</v>
      </c>
      <c r="AB58" s="462"/>
      <c r="AC58" s="463"/>
      <c r="AD58" s="213"/>
      <c r="AE58" s="114"/>
      <c r="AF58" s="114"/>
      <c r="AG58" s="114"/>
      <c r="AH58" s="114"/>
      <c r="AI58" s="114"/>
      <c r="AJ58" s="114"/>
      <c r="AK58" s="114"/>
      <c r="AL58" s="114"/>
      <c r="AM58" s="114"/>
      <c r="AN58" s="114"/>
      <c r="AO58" s="115"/>
      <c r="AP58" s="115"/>
      <c r="AQ58" s="115"/>
      <c r="AR58" s="115"/>
      <c r="AS58" s="116"/>
      <c r="AT58" s="140"/>
      <c r="AU58" s="118"/>
      <c r="AV58" s="118"/>
      <c r="AW58" s="118"/>
      <c r="AX58" s="118"/>
      <c r="AY58" s="118"/>
      <c r="AZ58" s="118"/>
      <c r="BA58" s="118"/>
      <c r="BB58" s="118"/>
      <c r="BC58" s="118"/>
      <c r="BD58" s="138"/>
      <c r="BE58" s="1">
        <f t="shared" si="0"/>
        <v>0</v>
      </c>
    </row>
    <row r="59" spans="1:57" s="1" customFormat="1" x14ac:dyDescent="0.3">
      <c r="A59" s="134">
        <f>IF(B59="","",COUNTA($B$8:B59))</f>
        <v>52</v>
      </c>
      <c r="B59" s="9" t="s">
        <v>115</v>
      </c>
      <c r="C59" s="109"/>
      <c r="D59" s="109"/>
      <c r="E59" s="109"/>
      <c r="F59" s="109"/>
      <c r="G59" s="109"/>
      <c r="H59" s="109"/>
      <c r="I59" s="110" t="s">
        <v>950</v>
      </c>
      <c r="J59" s="111"/>
      <c r="K59" s="111"/>
      <c r="L59" s="111"/>
      <c r="M59" s="111"/>
      <c r="N59" s="111"/>
      <c r="O59" s="111"/>
      <c r="P59" s="111"/>
      <c r="Q59" s="7"/>
      <c r="R59" s="110" t="str">
        <f>VLOOKUP(B59,'項目一覧 (2)'!A:B,2,FALSE)</f>
        <v>update_user_cd</v>
      </c>
      <c r="S59" s="111"/>
      <c r="T59" s="111"/>
      <c r="U59" s="6"/>
      <c r="V59" s="6"/>
      <c r="W59" s="6"/>
      <c r="X59" s="7"/>
      <c r="Y59" s="459" t="s">
        <v>118</v>
      </c>
      <c r="Z59" s="460"/>
      <c r="AA59" s="461" t="s">
        <v>102</v>
      </c>
      <c r="AB59" s="462"/>
      <c r="AC59" s="463"/>
      <c r="AD59" s="214">
        <v>10</v>
      </c>
      <c r="AE59" s="114"/>
      <c r="AF59" s="114"/>
      <c r="AG59" s="114"/>
      <c r="AH59" s="114"/>
      <c r="AI59" s="114"/>
      <c r="AJ59" s="114"/>
      <c r="AK59" s="114"/>
      <c r="AL59" s="114"/>
      <c r="AM59" s="114"/>
      <c r="AN59" s="114"/>
      <c r="AO59" s="115"/>
      <c r="AP59" s="115"/>
      <c r="AQ59" s="115"/>
      <c r="AR59" s="115"/>
      <c r="AS59" s="116"/>
      <c r="AT59" s="140"/>
      <c r="AU59" s="118"/>
      <c r="AV59" s="118"/>
      <c r="AW59" s="118"/>
      <c r="AX59" s="118"/>
      <c r="AY59" s="118"/>
      <c r="AZ59" s="118"/>
      <c r="BA59" s="118"/>
      <c r="BB59" s="118"/>
      <c r="BC59" s="118"/>
      <c r="BD59" s="138"/>
      <c r="BE59" s="1">
        <f t="shared" si="0"/>
        <v>0</v>
      </c>
    </row>
    <row r="60" spans="1:57" s="1" customFormat="1" x14ac:dyDescent="0.3">
      <c r="A60" s="134">
        <f>IF(B60="","",COUNTA($B$8:B60))</f>
        <v>53</v>
      </c>
      <c r="B60" s="9" t="s">
        <v>116</v>
      </c>
      <c r="C60" s="109"/>
      <c r="D60" s="109"/>
      <c r="E60" s="109"/>
      <c r="F60" s="109"/>
      <c r="G60" s="109"/>
      <c r="H60" s="109"/>
      <c r="I60" s="110" t="s">
        <v>951</v>
      </c>
      <c r="J60" s="111"/>
      <c r="K60" s="111"/>
      <c r="L60" s="111"/>
      <c r="M60" s="111"/>
      <c r="N60" s="111"/>
      <c r="O60" s="111"/>
      <c r="P60" s="111"/>
      <c r="Q60" s="7"/>
      <c r="R60" s="110" t="str">
        <f>VLOOKUP(B60,'項目一覧 (2)'!A:B,2,FALSE)</f>
        <v>update_user_nm</v>
      </c>
      <c r="S60" s="111"/>
      <c r="T60" s="111"/>
      <c r="U60" s="6"/>
      <c r="V60" s="6"/>
      <c r="W60" s="6"/>
      <c r="X60" s="7"/>
      <c r="Y60" s="459" t="s">
        <v>118</v>
      </c>
      <c r="Z60" s="460"/>
      <c r="AA60" s="461" t="s">
        <v>102</v>
      </c>
      <c r="AB60" s="462"/>
      <c r="AC60" s="463"/>
      <c r="AD60" s="214">
        <v>30</v>
      </c>
      <c r="AE60" s="114"/>
      <c r="AF60" s="114"/>
      <c r="AG60" s="114"/>
      <c r="AH60" s="114"/>
      <c r="AI60" s="114"/>
      <c r="AJ60" s="114"/>
      <c r="AK60" s="114"/>
      <c r="AL60" s="114"/>
      <c r="AM60" s="114"/>
      <c r="AN60" s="114"/>
      <c r="AO60" s="115"/>
      <c r="AP60" s="115"/>
      <c r="AQ60" s="115"/>
      <c r="AR60" s="115"/>
      <c r="AS60" s="116"/>
      <c r="AT60" s="140"/>
      <c r="AU60" s="118"/>
      <c r="AV60" s="118"/>
      <c r="AW60" s="118"/>
      <c r="AX60" s="118"/>
      <c r="AY60" s="118"/>
      <c r="AZ60" s="118"/>
      <c r="BA60" s="118"/>
      <c r="BB60" s="118"/>
      <c r="BC60" s="118"/>
      <c r="BD60" s="138"/>
      <c r="BE60" s="1">
        <f t="shared" si="0"/>
        <v>0</v>
      </c>
    </row>
    <row r="61" spans="1:57" s="1" customFormat="1" x14ac:dyDescent="0.3">
      <c r="A61" s="134">
        <f>IF(B61="","",COUNTA($B$8:B61))</f>
        <v>54</v>
      </c>
      <c r="B61" s="9" t="s">
        <v>125</v>
      </c>
      <c r="C61" s="109"/>
      <c r="D61" s="109"/>
      <c r="E61" s="109"/>
      <c r="F61" s="109"/>
      <c r="G61" s="109"/>
      <c r="H61" s="109"/>
      <c r="I61" s="110" t="s">
        <v>952</v>
      </c>
      <c r="J61" s="111"/>
      <c r="K61" s="111"/>
      <c r="L61" s="111"/>
      <c r="M61" s="111"/>
      <c r="N61" s="111"/>
      <c r="O61" s="111"/>
      <c r="P61" s="111"/>
      <c r="Q61" s="7"/>
      <c r="R61" s="110" t="str">
        <f>VLOOKUP(B61,'項目一覧 (2)'!A:B,2,FALSE)</f>
        <v>update_datetime</v>
      </c>
      <c r="S61" s="111"/>
      <c r="T61" s="109"/>
      <c r="U61" s="6"/>
      <c r="V61" s="6"/>
      <c r="W61" s="6"/>
      <c r="X61" s="7"/>
      <c r="Y61" s="459" t="s">
        <v>85</v>
      </c>
      <c r="Z61" s="460"/>
      <c r="AA61" s="461" t="s">
        <v>817</v>
      </c>
      <c r="AB61" s="462"/>
      <c r="AC61" s="463"/>
      <c r="AD61" s="213"/>
      <c r="AE61" s="114"/>
      <c r="AF61" s="114"/>
      <c r="AG61" s="114"/>
      <c r="AH61" s="114"/>
      <c r="AI61" s="114"/>
      <c r="AJ61" s="114"/>
      <c r="AK61" s="114"/>
      <c r="AL61" s="114"/>
      <c r="AM61" s="114"/>
      <c r="AN61" s="114"/>
      <c r="AO61" s="115"/>
      <c r="AP61" s="115"/>
      <c r="AQ61" s="115"/>
      <c r="AR61" s="115"/>
      <c r="AS61" s="116"/>
      <c r="AT61" s="140"/>
      <c r="AU61" s="118"/>
      <c r="AV61" s="118"/>
      <c r="AW61" s="118"/>
      <c r="AX61" s="118"/>
      <c r="AY61" s="118"/>
      <c r="AZ61" s="118"/>
      <c r="BA61" s="118"/>
      <c r="BB61" s="118"/>
      <c r="BC61" s="118"/>
      <c r="BD61" s="138"/>
      <c r="BE61" s="1">
        <f t="shared" si="0"/>
        <v>0</v>
      </c>
    </row>
    <row r="62" spans="1:57" s="1" customFormat="1" x14ac:dyDescent="0.3">
      <c r="A62" s="134" t="str">
        <f>IF(B62="","",COUNTA($B$8:B62))</f>
        <v/>
      </c>
      <c r="B62" s="9"/>
      <c r="C62" s="109"/>
      <c r="D62" s="109"/>
      <c r="E62" s="109"/>
      <c r="F62" s="109"/>
      <c r="G62" s="109"/>
      <c r="H62" s="109"/>
      <c r="I62" s="2"/>
      <c r="J62" s="111"/>
      <c r="K62" s="111"/>
      <c r="L62" s="111"/>
      <c r="M62" s="111"/>
      <c r="N62" s="111"/>
      <c r="O62" s="111"/>
      <c r="P62" s="111"/>
      <c r="Q62" s="7"/>
      <c r="R62" s="110"/>
      <c r="S62" s="111"/>
      <c r="T62" s="109"/>
      <c r="U62" s="6"/>
      <c r="V62" s="6"/>
      <c r="W62" s="6"/>
      <c r="X62" s="7"/>
      <c r="Y62" s="459"/>
      <c r="Z62" s="460"/>
      <c r="AA62" s="461"/>
      <c r="AB62" s="462"/>
      <c r="AC62" s="463"/>
      <c r="AD62" s="2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37"/>
      <c r="AP62" s="137"/>
      <c r="AQ62" s="137"/>
      <c r="AR62" s="137"/>
      <c r="AS62" s="80"/>
      <c r="AT62" s="118"/>
      <c r="AU62" s="118"/>
      <c r="AV62" s="118"/>
      <c r="AW62" s="118"/>
      <c r="AX62" s="118"/>
      <c r="AY62" s="118"/>
      <c r="AZ62" s="118"/>
      <c r="BA62" s="118"/>
      <c r="BB62" s="118"/>
      <c r="BC62" s="118"/>
      <c r="BD62" s="138"/>
      <c r="BE62" s="1">
        <f t="shared" si="0"/>
        <v>0</v>
      </c>
    </row>
    <row r="63" spans="1:57" s="1" customFormat="1" x14ac:dyDescent="0.3">
      <c r="A63" s="134" t="str">
        <f>IF(B63="","",COUNTA($B$8:B63))</f>
        <v/>
      </c>
      <c r="B63" s="9"/>
      <c r="C63" s="109"/>
      <c r="D63" s="109"/>
      <c r="E63" s="109"/>
      <c r="F63" s="109"/>
      <c r="G63" s="109"/>
      <c r="H63" s="109"/>
      <c r="I63" s="2"/>
      <c r="J63" s="111"/>
      <c r="K63" s="111"/>
      <c r="L63" s="111"/>
      <c r="M63" s="111"/>
      <c r="N63" s="111"/>
      <c r="O63" s="111"/>
      <c r="P63" s="111"/>
      <c r="Q63" s="7"/>
      <c r="R63" s="110"/>
      <c r="S63" s="111"/>
      <c r="T63" s="109"/>
      <c r="U63" s="6"/>
      <c r="V63" s="6"/>
      <c r="W63" s="6"/>
      <c r="X63" s="7"/>
      <c r="Y63" s="459"/>
      <c r="Z63" s="460"/>
      <c r="AA63" s="461"/>
      <c r="AB63" s="462"/>
      <c r="AC63" s="463"/>
      <c r="AD63" s="2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37"/>
      <c r="AP63" s="137"/>
      <c r="AQ63" s="137"/>
      <c r="AR63" s="137"/>
      <c r="AS63" s="80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138"/>
      <c r="BE63" s="1">
        <f t="shared" si="0"/>
        <v>0</v>
      </c>
    </row>
    <row r="64" spans="1:57" s="1" customFormat="1" x14ac:dyDescent="0.3">
      <c r="A64" s="134" t="str">
        <f>IF(B64="","",COUNTA($B$8:B64))</f>
        <v/>
      </c>
      <c r="B64" s="9"/>
      <c r="C64" s="109"/>
      <c r="D64" s="109"/>
      <c r="E64" s="109"/>
      <c r="F64" s="109"/>
      <c r="G64" s="109"/>
      <c r="H64" s="109"/>
      <c r="I64" s="2"/>
      <c r="J64" s="111"/>
      <c r="K64" s="111"/>
      <c r="L64" s="111"/>
      <c r="M64" s="111"/>
      <c r="N64" s="111"/>
      <c r="O64" s="111"/>
      <c r="P64" s="111"/>
      <c r="Q64" s="7"/>
      <c r="R64" s="110"/>
      <c r="S64" s="111"/>
      <c r="T64" s="109"/>
      <c r="U64" s="6"/>
      <c r="V64" s="6"/>
      <c r="W64" s="6"/>
      <c r="X64" s="7"/>
      <c r="Y64" s="459"/>
      <c r="Z64" s="460"/>
      <c r="AA64" s="461"/>
      <c r="AB64" s="462"/>
      <c r="AC64" s="463"/>
      <c r="AD64" s="2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37"/>
      <c r="AP64" s="137"/>
      <c r="AQ64" s="137"/>
      <c r="AR64" s="137"/>
      <c r="AS64" s="80"/>
      <c r="AT64" s="118"/>
      <c r="AU64" s="118"/>
      <c r="AV64" s="118"/>
      <c r="AW64" s="118"/>
      <c r="AX64" s="118"/>
      <c r="AY64" s="118"/>
      <c r="AZ64" s="118"/>
      <c r="BA64" s="118"/>
      <c r="BB64" s="118"/>
      <c r="BC64" s="118"/>
      <c r="BD64" s="138"/>
      <c r="BE64" s="1">
        <f t="shared" si="0"/>
        <v>0</v>
      </c>
    </row>
    <row r="65" spans="1:57" s="1" customFormat="1" x14ac:dyDescent="0.3">
      <c r="A65" s="134" t="str">
        <f>IF(B65="","",COUNTA($B$8:B65))</f>
        <v/>
      </c>
      <c r="B65" s="9"/>
      <c r="C65" s="109"/>
      <c r="D65" s="109"/>
      <c r="E65" s="109"/>
      <c r="F65" s="109"/>
      <c r="G65" s="109"/>
      <c r="H65" s="109"/>
      <c r="I65" s="2"/>
      <c r="J65" s="111"/>
      <c r="K65" s="111"/>
      <c r="L65" s="111"/>
      <c r="M65" s="111"/>
      <c r="N65" s="111"/>
      <c r="O65" s="111"/>
      <c r="P65" s="111"/>
      <c r="Q65" s="7"/>
      <c r="R65" s="110"/>
      <c r="S65" s="111"/>
      <c r="T65" s="109"/>
      <c r="U65" s="6"/>
      <c r="V65" s="6"/>
      <c r="W65" s="6"/>
      <c r="X65" s="7"/>
      <c r="Y65" s="459"/>
      <c r="Z65" s="460"/>
      <c r="AA65" s="461"/>
      <c r="AB65" s="462"/>
      <c r="AC65" s="463"/>
      <c r="AD65" s="120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37"/>
      <c r="AP65" s="137"/>
      <c r="AQ65" s="137"/>
      <c r="AR65" s="137"/>
      <c r="AS65" s="80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138"/>
      <c r="BE65" s="1">
        <f t="shared" si="0"/>
        <v>0</v>
      </c>
    </row>
    <row r="66" spans="1:57" s="1" customFormat="1" x14ac:dyDescent="0.3">
      <c r="A66" s="134" t="str">
        <f>IF(B66="","",COUNTA($B$8:B66))</f>
        <v/>
      </c>
      <c r="B66" s="9"/>
      <c r="C66" s="109"/>
      <c r="D66" s="109"/>
      <c r="E66" s="109"/>
      <c r="F66" s="109"/>
      <c r="G66" s="109"/>
      <c r="H66" s="109"/>
      <c r="I66" s="2"/>
      <c r="J66" s="111"/>
      <c r="K66" s="111"/>
      <c r="L66" s="111"/>
      <c r="M66" s="111"/>
      <c r="N66" s="111"/>
      <c r="O66" s="111"/>
      <c r="P66" s="111"/>
      <c r="Q66" s="7"/>
      <c r="R66" s="110"/>
      <c r="S66" s="111"/>
      <c r="T66" s="109"/>
      <c r="U66" s="6"/>
      <c r="V66" s="6"/>
      <c r="W66" s="6"/>
      <c r="X66" s="7"/>
      <c r="Y66" s="459"/>
      <c r="Z66" s="460"/>
      <c r="AA66" s="461"/>
      <c r="AB66" s="462"/>
      <c r="AC66" s="463"/>
      <c r="AD66" s="120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37"/>
      <c r="AP66" s="137"/>
      <c r="AQ66" s="137"/>
      <c r="AR66" s="137"/>
      <c r="AS66" s="80"/>
      <c r="AT66" s="118"/>
      <c r="AU66" s="118"/>
      <c r="AV66" s="118"/>
      <c r="AW66" s="118"/>
      <c r="AX66" s="118"/>
      <c r="AY66" s="118"/>
      <c r="AZ66" s="118"/>
      <c r="BA66" s="118"/>
      <c r="BB66" s="118"/>
      <c r="BC66" s="118"/>
      <c r="BD66" s="138"/>
      <c r="BE66" s="1">
        <f t="shared" si="0"/>
        <v>0</v>
      </c>
    </row>
    <row r="67" spans="1:57" s="1" customFormat="1" x14ac:dyDescent="0.3">
      <c r="A67" s="134" t="str">
        <f>IF(B67="","",COUNTA($B$8:B67))</f>
        <v/>
      </c>
      <c r="B67" s="9"/>
      <c r="C67" s="109"/>
      <c r="D67" s="109"/>
      <c r="E67" s="109"/>
      <c r="F67" s="109"/>
      <c r="G67" s="109"/>
      <c r="H67" s="109"/>
      <c r="I67" s="2"/>
      <c r="J67" s="111"/>
      <c r="K67" s="111"/>
      <c r="L67" s="111"/>
      <c r="M67" s="111"/>
      <c r="N67" s="111"/>
      <c r="O67" s="111"/>
      <c r="P67" s="111"/>
      <c r="Q67" s="7"/>
      <c r="R67" s="110"/>
      <c r="S67" s="111"/>
      <c r="T67" s="109"/>
      <c r="U67" s="6"/>
      <c r="V67" s="6"/>
      <c r="W67" s="6"/>
      <c r="X67" s="7"/>
      <c r="Y67" s="459"/>
      <c r="Z67" s="460"/>
      <c r="AA67" s="461"/>
      <c r="AB67" s="462"/>
      <c r="AC67" s="463"/>
      <c r="AD67" s="120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37"/>
      <c r="AP67" s="137"/>
      <c r="AQ67" s="137"/>
      <c r="AR67" s="137"/>
      <c r="AS67" s="80"/>
      <c r="AT67" s="118"/>
      <c r="AU67" s="118"/>
      <c r="AV67" s="118"/>
      <c r="AW67" s="118"/>
      <c r="AX67" s="118"/>
      <c r="AY67" s="118"/>
      <c r="AZ67" s="118"/>
      <c r="BA67" s="118"/>
      <c r="BB67" s="118"/>
      <c r="BC67" s="118"/>
      <c r="BD67" s="138"/>
      <c r="BE67" s="1">
        <f t="shared" si="0"/>
        <v>0</v>
      </c>
    </row>
    <row r="68" spans="1:57" s="1" customFormat="1" x14ac:dyDescent="0.3">
      <c r="A68" s="134" t="str">
        <f>IF(B68="","",COUNTA($B$8:B68))</f>
        <v/>
      </c>
      <c r="B68" s="9"/>
      <c r="C68" s="109"/>
      <c r="D68" s="109"/>
      <c r="E68" s="109"/>
      <c r="F68" s="109"/>
      <c r="G68" s="109"/>
      <c r="H68" s="109"/>
      <c r="I68" s="2"/>
      <c r="J68" s="111"/>
      <c r="K68" s="111"/>
      <c r="L68" s="111"/>
      <c r="M68" s="111"/>
      <c r="N68" s="111"/>
      <c r="O68" s="111"/>
      <c r="P68" s="111"/>
      <c r="Q68" s="7"/>
      <c r="R68" s="110"/>
      <c r="S68" s="111"/>
      <c r="T68" s="109"/>
      <c r="U68" s="6"/>
      <c r="V68" s="6"/>
      <c r="W68" s="6"/>
      <c r="X68" s="7"/>
      <c r="Y68" s="459"/>
      <c r="Z68" s="460"/>
      <c r="AA68" s="461"/>
      <c r="AB68" s="462"/>
      <c r="AC68" s="463"/>
      <c r="AD68" s="120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37"/>
      <c r="AP68" s="137"/>
      <c r="AQ68" s="137"/>
      <c r="AR68" s="137"/>
      <c r="AS68" s="80"/>
      <c r="AT68" s="118"/>
      <c r="AU68" s="118"/>
      <c r="AV68" s="118"/>
      <c r="AW68" s="118"/>
      <c r="AX68" s="118"/>
      <c r="AY68" s="118"/>
      <c r="AZ68" s="118"/>
      <c r="BA68" s="118"/>
      <c r="BB68" s="118"/>
      <c r="BC68" s="118"/>
      <c r="BD68" s="138"/>
      <c r="BE68" s="1">
        <f t="shared" si="0"/>
        <v>0</v>
      </c>
    </row>
    <row r="69" spans="1:57" s="1" customFormat="1" x14ac:dyDescent="0.3">
      <c r="A69" s="134" t="str">
        <f>IF(B69="","",COUNTA($B$8:B69))</f>
        <v/>
      </c>
      <c r="B69" s="9"/>
      <c r="C69" s="109"/>
      <c r="D69" s="109"/>
      <c r="E69" s="109"/>
      <c r="F69" s="109"/>
      <c r="G69" s="109"/>
      <c r="H69" s="109"/>
      <c r="I69" s="2"/>
      <c r="J69" s="111"/>
      <c r="K69" s="111"/>
      <c r="L69" s="111"/>
      <c r="M69" s="111"/>
      <c r="N69" s="111"/>
      <c r="O69" s="111"/>
      <c r="P69" s="111"/>
      <c r="Q69" s="7"/>
      <c r="R69" s="110"/>
      <c r="S69" s="111"/>
      <c r="T69" s="109"/>
      <c r="U69" s="6"/>
      <c r="V69" s="6"/>
      <c r="W69" s="6"/>
      <c r="X69" s="7"/>
      <c r="Y69" s="459"/>
      <c r="Z69" s="460"/>
      <c r="AA69" s="461"/>
      <c r="AB69" s="462"/>
      <c r="AC69" s="463"/>
      <c r="AD69" s="120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37"/>
      <c r="AP69" s="137"/>
      <c r="AQ69" s="137"/>
      <c r="AR69" s="137"/>
      <c r="AS69" s="80"/>
      <c r="AT69" s="118"/>
      <c r="AU69" s="118"/>
      <c r="AV69" s="118"/>
      <c r="AW69" s="118"/>
      <c r="AX69" s="118"/>
      <c r="AY69" s="118"/>
      <c r="AZ69" s="118"/>
      <c r="BA69" s="118"/>
      <c r="BB69" s="118"/>
      <c r="BC69" s="118"/>
      <c r="BD69" s="138"/>
      <c r="BE69" s="1">
        <f t="shared" si="0"/>
        <v>0</v>
      </c>
    </row>
    <row r="70" spans="1:57" s="1" customFormat="1" x14ac:dyDescent="0.3">
      <c r="A70" s="134" t="str">
        <f>IF(B70="","",COUNTA($B$8:B70))</f>
        <v/>
      </c>
      <c r="B70" s="9"/>
      <c r="C70" s="109"/>
      <c r="D70" s="109"/>
      <c r="E70" s="109"/>
      <c r="F70" s="109"/>
      <c r="G70" s="109"/>
      <c r="H70" s="109"/>
      <c r="I70" s="2"/>
      <c r="J70" s="111"/>
      <c r="K70" s="111"/>
      <c r="L70" s="111"/>
      <c r="M70" s="111"/>
      <c r="N70" s="111"/>
      <c r="O70" s="111"/>
      <c r="P70" s="111"/>
      <c r="Q70" s="7"/>
      <c r="R70" s="110"/>
      <c r="S70" s="111"/>
      <c r="T70" s="109"/>
      <c r="U70" s="6"/>
      <c r="V70" s="6"/>
      <c r="W70" s="6"/>
      <c r="X70" s="7"/>
      <c r="Y70" s="459"/>
      <c r="Z70" s="460"/>
      <c r="AA70" s="461"/>
      <c r="AB70" s="462"/>
      <c r="AC70" s="463"/>
      <c r="AD70" s="120"/>
      <c r="AE70" s="113"/>
      <c r="AF70" s="113"/>
      <c r="AG70" s="113"/>
      <c r="AH70" s="113"/>
      <c r="AI70" s="113"/>
      <c r="AJ70" s="113"/>
      <c r="AK70" s="113"/>
      <c r="AL70" s="113"/>
      <c r="AM70" s="113"/>
      <c r="AN70" s="113"/>
      <c r="AO70" s="137"/>
      <c r="AP70" s="137"/>
      <c r="AQ70" s="137"/>
      <c r="AR70" s="137"/>
      <c r="AS70" s="80"/>
      <c r="AT70" s="118"/>
      <c r="AU70" s="118"/>
      <c r="AV70" s="118"/>
      <c r="AW70" s="118"/>
      <c r="AX70" s="118"/>
      <c r="AY70" s="118"/>
      <c r="AZ70" s="118"/>
      <c r="BA70" s="118"/>
      <c r="BB70" s="118"/>
      <c r="BC70" s="118"/>
      <c r="BD70" s="138"/>
      <c r="BE70" s="1">
        <f t="shared" si="0"/>
        <v>0</v>
      </c>
    </row>
    <row r="71" spans="1:57" s="1" customFormat="1" x14ac:dyDescent="0.3">
      <c r="A71" s="134" t="str">
        <f>IF(B71="","",COUNTA($B$8:B71))</f>
        <v/>
      </c>
      <c r="B71" s="9"/>
      <c r="C71" s="109"/>
      <c r="D71" s="109"/>
      <c r="E71" s="109"/>
      <c r="F71" s="109"/>
      <c r="G71" s="109"/>
      <c r="H71" s="109"/>
      <c r="I71" s="2"/>
      <c r="J71" s="111"/>
      <c r="K71" s="111"/>
      <c r="L71" s="111"/>
      <c r="M71" s="111"/>
      <c r="N71" s="111"/>
      <c r="O71" s="111"/>
      <c r="P71" s="111"/>
      <c r="Q71" s="7"/>
      <c r="R71" s="110"/>
      <c r="S71" s="111"/>
      <c r="T71" s="109"/>
      <c r="U71" s="6"/>
      <c r="V71" s="6"/>
      <c r="W71" s="6"/>
      <c r="X71" s="7"/>
      <c r="Y71" s="459"/>
      <c r="Z71" s="460"/>
      <c r="AA71" s="461"/>
      <c r="AB71" s="462"/>
      <c r="AC71" s="463"/>
      <c r="AD71" s="120"/>
      <c r="AE71" s="113"/>
      <c r="AF71" s="113"/>
      <c r="AG71" s="113"/>
      <c r="AH71" s="113"/>
      <c r="AI71" s="113"/>
      <c r="AJ71" s="113"/>
      <c r="AK71" s="113"/>
      <c r="AL71" s="113"/>
      <c r="AM71" s="113"/>
      <c r="AN71" s="113"/>
      <c r="AO71" s="137"/>
      <c r="AP71" s="137"/>
      <c r="AQ71" s="137"/>
      <c r="AR71" s="137"/>
      <c r="AS71" s="80"/>
      <c r="AT71" s="118"/>
      <c r="AU71" s="118"/>
      <c r="AV71" s="118"/>
      <c r="AW71" s="118"/>
      <c r="AX71" s="118"/>
      <c r="AY71" s="118"/>
      <c r="AZ71" s="118"/>
      <c r="BA71" s="118"/>
      <c r="BB71" s="118"/>
      <c r="BC71" s="118"/>
      <c r="BD71" s="138"/>
      <c r="BE71" s="1">
        <f t="shared" si="0"/>
        <v>0</v>
      </c>
    </row>
    <row r="72" spans="1:57" s="1" customFormat="1" x14ac:dyDescent="0.3">
      <c r="A72" s="134" t="str">
        <f>IF(B72="","",COUNTA($B$8:B72))</f>
        <v/>
      </c>
      <c r="B72" s="9"/>
      <c r="C72" s="109"/>
      <c r="D72" s="109"/>
      <c r="E72" s="109"/>
      <c r="F72" s="109"/>
      <c r="G72" s="109"/>
      <c r="H72" s="109"/>
      <c r="I72" s="2"/>
      <c r="J72" s="111"/>
      <c r="K72" s="111"/>
      <c r="L72" s="111"/>
      <c r="M72" s="111"/>
      <c r="N72" s="111"/>
      <c r="O72" s="111"/>
      <c r="P72" s="111"/>
      <c r="Q72" s="7"/>
      <c r="R72" s="110"/>
      <c r="S72" s="111"/>
      <c r="T72" s="109"/>
      <c r="U72" s="6"/>
      <c r="V72" s="6"/>
      <c r="W72" s="6"/>
      <c r="X72" s="7"/>
      <c r="Y72" s="459"/>
      <c r="Z72" s="460"/>
      <c r="AA72" s="461"/>
      <c r="AB72" s="462"/>
      <c r="AC72" s="463"/>
      <c r="AD72" s="120"/>
      <c r="AE72" s="113"/>
      <c r="AF72" s="113"/>
      <c r="AG72" s="113"/>
      <c r="AH72" s="113"/>
      <c r="AI72" s="113"/>
      <c r="AJ72" s="113"/>
      <c r="AK72" s="113"/>
      <c r="AL72" s="113"/>
      <c r="AM72" s="113"/>
      <c r="AN72" s="113"/>
      <c r="AO72" s="137"/>
      <c r="AP72" s="137"/>
      <c r="AQ72" s="137"/>
      <c r="AR72" s="137"/>
      <c r="AS72" s="80"/>
      <c r="AT72" s="118"/>
      <c r="AU72" s="118"/>
      <c r="AV72" s="118"/>
      <c r="AW72" s="118"/>
      <c r="AX72" s="118"/>
      <c r="AY72" s="118"/>
      <c r="AZ72" s="118"/>
      <c r="BA72" s="118"/>
      <c r="BB72" s="118"/>
      <c r="BC72" s="118"/>
      <c r="BD72" s="138"/>
      <c r="BE72" s="1">
        <f t="shared" si="0"/>
        <v>0</v>
      </c>
    </row>
    <row r="73" spans="1:57" s="1" customFormat="1" x14ac:dyDescent="0.3">
      <c r="A73" s="134" t="str">
        <f>IF(B73="","",COUNTA($B$8:B73))</f>
        <v/>
      </c>
      <c r="B73" s="9"/>
      <c r="C73" s="109"/>
      <c r="D73" s="109"/>
      <c r="E73" s="109"/>
      <c r="F73" s="109"/>
      <c r="G73" s="109"/>
      <c r="H73" s="109"/>
      <c r="I73" s="2"/>
      <c r="J73" s="111"/>
      <c r="K73" s="111"/>
      <c r="L73" s="111"/>
      <c r="M73" s="111"/>
      <c r="N73" s="111"/>
      <c r="O73" s="111"/>
      <c r="P73" s="111"/>
      <c r="Q73" s="7"/>
      <c r="R73" s="110"/>
      <c r="S73" s="111"/>
      <c r="T73" s="109"/>
      <c r="U73" s="6"/>
      <c r="V73" s="6"/>
      <c r="W73" s="6"/>
      <c r="X73" s="7"/>
      <c r="Y73" s="459"/>
      <c r="Z73" s="460"/>
      <c r="AA73" s="461"/>
      <c r="AB73" s="462"/>
      <c r="AC73" s="463"/>
      <c r="AD73" s="120"/>
      <c r="AE73" s="113"/>
      <c r="AF73" s="113"/>
      <c r="AG73" s="113"/>
      <c r="AH73" s="113"/>
      <c r="AI73" s="113"/>
      <c r="AJ73" s="113"/>
      <c r="AK73" s="113"/>
      <c r="AL73" s="113"/>
      <c r="AM73" s="113"/>
      <c r="AN73" s="113"/>
      <c r="AO73" s="137"/>
      <c r="AP73" s="137"/>
      <c r="AQ73" s="137"/>
      <c r="AR73" s="137"/>
      <c r="AS73" s="80"/>
      <c r="AT73" s="118"/>
      <c r="AU73" s="118"/>
      <c r="AV73" s="118"/>
      <c r="AW73" s="118"/>
      <c r="AX73" s="118"/>
      <c r="AY73" s="118"/>
      <c r="AZ73" s="118"/>
      <c r="BA73" s="118"/>
      <c r="BB73" s="118"/>
      <c r="BC73" s="118"/>
      <c r="BD73" s="138"/>
      <c r="BE73" s="1">
        <f t="shared" si="0"/>
        <v>0</v>
      </c>
    </row>
    <row r="74" spans="1:57" s="1" customFormat="1" x14ac:dyDescent="0.3">
      <c r="A74" s="134" t="str">
        <f>IF(B74="","",COUNTA($B$8:B74))</f>
        <v/>
      </c>
      <c r="B74" s="9"/>
      <c r="C74" s="109"/>
      <c r="D74" s="109"/>
      <c r="E74" s="109"/>
      <c r="F74" s="109"/>
      <c r="G74" s="109"/>
      <c r="H74" s="109"/>
      <c r="I74" s="2"/>
      <c r="J74" s="111"/>
      <c r="K74" s="111"/>
      <c r="L74" s="111"/>
      <c r="M74" s="111"/>
      <c r="N74" s="111"/>
      <c r="O74" s="111"/>
      <c r="P74" s="111"/>
      <c r="Q74" s="7"/>
      <c r="R74" s="110"/>
      <c r="S74" s="111"/>
      <c r="T74" s="109"/>
      <c r="U74" s="6"/>
      <c r="V74" s="6"/>
      <c r="W74" s="6"/>
      <c r="X74" s="7"/>
      <c r="Y74" s="459"/>
      <c r="Z74" s="460"/>
      <c r="AA74" s="461"/>
      <c r="AB74" s="462"/>
      <c r="AC74" s="463"/>
      <c r="AD74" s="120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37"/>
      <c r="AP74" s="137"/>
      <c r="AQ74" s="137"/>
      <c r="AR74" s="137"/>
      <c r="AS74" s="80"/>
      <c r="AT74" s="118"/>
      <c r="AU74" s="118"/>
      <c r="AV74" s="118"/>
      <c r="AW74" s="118"/>
      <c r="AX74" s="118"/>
      <c r="AY74" s="118"/>
      <c r="AZ74" s="118"/>
      <c r="BA74" s="118"/>
      <c r="BB74" s="118"/>
      <c r="BC74" s="118"/>
      <c r="BD74" s="138"/>
      <c r="BE74" s="1">
        <f t="shared" si="0"/>
        <v>0</v>
      </c>
    </row>
    <row r="75" spans="1:57" s="1" customFormat="1" x14ac:dyDescent="0.3">
      <c r="A75" s="134" t="str">
        <f>IF(B75="","",COUNTA($B$8:B75))</f>
        <v/>
      </c>
      <c r="B75" s="9"/>
      <c r="C75" s="109"/>
      <c r="D75" s="109"/>
      <c r="E75" s="109"/>
      <c r="F75" s="109"/>
      <c r="G75" s="109"/>
      <c r="H75" s="109"/>
      <c r="I75" s="2"/>
      <c r="J75" s="111"/>
      <c r="K75" s="111"/>
      <c r="L75" s="111"/>
      <c r="M75" s="111"/>
      <c r="N75" s="111"/>
      <c r="O75" s="111"/>
      <c r="P75" s="111"/>
      <c r="Q75" s="7"/>
      <c r="R75" s="110"/>
      <c r="S75" s="111"/>
      <c r="T75" s="109"/>
      <c r="U75" s="6"/>
      <c r="V75" s="6"/>
      <c r="W75" s="6"/>
      <c r="X75" s="7"/>
      <c r="Y75" s="459"/>
      <c r="Z75" s="460"/>
      <c r="AA75" s="461"/>
      <c r="AB75" s="462"/>
      <c r="AC75" s="463"/>
      <c r="AD75" s="120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37"/>
      <c r="AP75" s="137"/>
      <c r="AQ75" s="137"/>
      <c r="AR75" s="137"/>
      <c r="AS75" s="80"/>
      <c r="AT75" s="118"/>
      <c r="AU75" s="118"/>
      <c r="AV75" s="118"/>
      <c r="AW75" s="118"/>
      <c r="AX75" s="118"/>
      <c r="AY75" s="118"/>
      <c r="AZ75" s="118"/>
      <c r="BA75" s="118"/>
      <c r="BB75" s="118"/>
      <c r="BC75" s="118"/>
      <c r="BD75" s="138"/>
      <c r="BE75" s="1">
        <f t="shared" si="0"/>
        <v>0</v>
      </c>
    </row>
    <row r="76" spans="1:57" s="1" customFormat="1" x14ac:dyDescent="0.3">
      <c r="A76" s="134" t="str">
        <f>IF(B76="","",COUNTA($B$8:B76))</f>
        <v/>
      </c>
      <c r="B76" s="9"/>
      <c r="C76" s="109"/>
      <c r="D76" s="109"/>
      <c r="E76" s="109"/>
      <c r="F76" s="109"/>
      <c r="G76" s="109"/>
      <c r="H76" s="109"/>
      <c r="I76" s="2"/>
      <c r="J76" s="111"/>
      <c r="K76" s="111"/>
      <c r="L76" s="111"/>
      <c r="M76" s="111"/>
      <c r="N76" s="111"/>
      <c r="O76" s="111"/>
      <c r="P76" s="111"/>
      <c r="Q76" s="7"/>
      <c r="R76" s="110"/>
      <c r="S76" s="111"/>
      <c r="T76" s="109"/>
      <c r="U76" s="6"/>
      <c r="V76" s="6"/>
      <c r="W76" s="6"/>
      <c r="X76" s="7"/>
      <c r="Y76" s="459"/>
      <c r="Z76" s="460"/>
      <c r="AA76" s="461"/>
      <c r="AB76" s="462"/>
      <c r="AC76" s="463"/>
      <c r="AD76" s="120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37"/>
      <c r="AP76" s="137"/>
      <c r="AQ76" s="137"/>
      <c r="AR76" s="137"/>
      <c r="AS76" s="80"/>
      <c r="AT76" s="118"/>
      <c r="AU76" s="118"/>
      <c r="AV76" s="118"/>
      <c r="AW76" s="118"/>
      <c r="AX76" s="118"/>
      <c r="AY76" s="118"/>
      <c r="AZ76" s="118"/>
      <c r="BA76" s="118"/>
      <c r="BB76" s="118"/>
      <c r="BC76" s="118"/>
      <c r="BD76" s="138"/>
      <c r="BE76" s="1">
        <f t="shared" si="0"/>
        <v>0</v>
      </c>
    </row>
    <row r="77" spans="1:57" s="1" customFormat="1" x14ac:dyDescent="0.3">
      <c r="A77" s="134" t="str">
        <f>IF(B77="","",COUNTA($B$8:B77))</f>
        <v/>
      </c>
      <c r="B77" s="9"/>
      <c r="C77" s="109"/>
      <c r="D77" s="109"/>
      <c r="E77" s="109"/>
      <c r="F77" s="109"/>
      <c r="G77" s="109"/>
      <c r="H77" s="109"/>
      <c r="I77" s="2"/>
      <c r="J77" s="111"/>
      <c r="K77" s="111"/>
      <c r="L77" s="111"/>
      <c r="M77" s="111"/>
      <c r="N77" s="111"/>
      <c r="O77" s="111"/>
      <c r="P77" s="111"/>
      <c r="Q77" s="7"/>
      <c r="R77" s="110"/>
      <c r="S77" s="111"/>
      <c r="T77" s="109"/>
      <c r="U77" s="6"/>
      <c r="V77" s="6"/>
      <c r="W77" s="6"/>
      <c r="X77" s="7"/>
      <c r="Y77" s="459"/>
      <c r="Z77" s="460"/>
      <c r="AA77" s="461"/>
      <c r="AB77" s="462"/>
      <c r="AC77" s="463"/>
      <c r="AD77" s="120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37"/>
      <c r="AP77" s="137"/>
      <c r="AQ77" s="137"/>
      <c r="AR77" s="137"/>
      <c r="AS77" s="80"/>
      <c r="AT77" s="118"/>
      <c r="AU77" s="118"/>
      <c r="AV77" s="118"/>
      <c r="AW77" s="118"/>
      <c r="AX77" s="118"/>
      <c r="AY77" s="118"/>
      <c r="AZ77" s="118"/>
      <c r="BA77" s="118"/>
      <c r="BB77" s="118"/>
      <c r="BC77" s="118"/>
      <c r="BD77" s="138"/>
      <c r="BE77" s="1">
        <f t="shared" ref="BE77:BE83" si="3">IF(I77&lt;&gt;R77,1,0)</f>
        <v>0</v>
      </c>
    </row>
    <row r="78" spans="1:57" s="1" customFormat="1" x14ac:dyDescent="0.3">
      <c r="A78" s="134" t="str">
        <f>IF(B78="","",COUNTA($B$8:B78))</f>
        <v/>
      </c>
      <c r="B78" s="9"/>
      <c r="C78" s="109"/>
      <c r="D78" s="109"/>
      <c r="E78" s="109"/>
      <c r="F78" s="109"/>
      <c r="G78" s="109"/>
      <c r="H78" s="109"/>
      <c r="I78" s="2"/>
      <c r="J78" s="111"/>
      <c r="K78" s="111"/>
      <c r="L78" s="111"/>
      <c r="M78" s="111"/>
      <c r="N78" s="111"/>
      <c r="O78" s="111"/>
      <c r="P78" s="111"/>
      <c r="Q78" s="7"/>
      <c r="R78" s="110"/>
      <c r="S78" s="111"/>
      <c r="T78" s="109"/>
      <c r="U78" s="6"/>
      <c r="V78" s="6"/>
      <c r="W78" s="6"/>
      <c r="X78" s="7"/>
      <c r="Y78" s="459"/>
      <c r="Z78" s="460"/>
      <c r="AA78" s="461"/>
      <c r="AB78" s="462"/>
      <c r="AC78" s="463"/>
      <c r="AD78" s="120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37"/>
      <c r="AP78" s="137"/>
      <c r="AQ78" s="137"/>
      <c r="AR78" s="137"/>
      <c r="AS78" s="80"/>
      <c r="AT78" s="118"/>
      <c r="AU78" s="118"/>
      <c r="AV78" s="118"/>
      <c r="AW78" s="118"/>
      <c r="AX78" s="118"/>
      <c r="AY78" s="118"/>
      <c r="AZ78" s="118"/>
      <c r="BA78" s="118"/>
      <c r="BB78" s="118"/>
      <c r="BC78" s="118"/>
      <c r="BD78" s="138"/>
      <c r="BE78" s="1">
        <f t="shared" si="3"/>
        <v>0</v>
      </c>
    </row>
    <row r="79" spans="1:57" s="1" customFormat="1" x14ac:dyDescent="0.3">
      <c r="A79" s="134" t="str">
        <f>IF(B79="","",COUNTA($B$8:B79))</f>
        <v/>
      </c>
      <c r="B79" s="9"/>
      <c r="C79" s="109"/>
      <c r="D79" s="109"/>
      <c r="E79" s="109"/>
      <c r="F79" s="109"/>
      <c r="G79" s="109"/>
      <c r="H79" s="109"/>
      <c r="I79" s="2"/>
      <c r="J79" s="111"/>
      <c r="K79" s="111"/>
      <c r="L79" s="111"/>
      <c r="M79" s="111"/>
      <c r="N79" s="111"/>
      <c r="O79" s="111"/>
      <c r="P79" s="111"/>
      <c r="Q79" s="7"/>
      <c r="R79" s="110"/>
      <c r="S79" s="111"/>
      <c r="T79" s="109"/>
      <c r="U79" s="6"/>
      <c r="V79" s="6"/>
      <c r="W79" s="6"/>
      <c r="X79" s="7"/>
      <c r="Y79" s="459"/>
      <c r="Z79" s="460"/>
      <c r="AA79" s="461"/>
      <c r="AB79" s="462"/>
      <c r="AC79" s="463"/>
      <c r="AD79" s="120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37"/>
      <c r="AP79" s="137"/>
      <c r="AQ79" s="137"/>
      <c r="AR79" s="137"/>
      <c r="AS79" s="80"/>
      <c r="AT79" s="118"/>
      <c r="AU79" s="118"/>
      <c r="AV79" s="118"/>
      <c r="AW79" s="118"/>
      <c r="AX79" s="118"/>
      <c r="AY79" s="118"/>
      <c r="AZ79" s="118"/>
      <c r="BA79" s="118"/>
      <c r="BB79" s="118"/>
      <c r="BC79" s="118"/>
      <c r="BD79" s="138"/>
      <c r="BE79" s="1">
        <f t="shared" si="3"/>
        <v>0</v>
      </c>
    </row>
    <row r="80" spans="1:57" s="1" customFormat="1" x14ac:dyDescent="0.3">
      <c r="A80" s="134" t="str">
        <f>IF(B80="","",COUNTA($B$8:B80))</f>
        <v/>
      </c>
      <c r="B80" s="9"/>
      <c r="C80" s="109"/>
      <c r="D80" s="109"/>
      <c r="E80" s="109"/>
      <c r="F80" s="109"/>
      <c r="G80" s="109"/>
      <c r="H80" s="109"/>
      <c r="I80" s="2"/>
      <c r="J80" s="111"/>
      <c r="K80" s="111"/>
      <c r="L80" s="111"/>
      <c r="M80" s="111"/>
      <c r="N80" s="111"/>
      <c r="O80" s="111"/>
      <c r="P80" s="111"/>
      <c r="Q80" s="7"/>
      <c r="R80" s="110"/>
      <c r="S80" s="111"/>
      <c r="T80" s="109"/>
      <c r="U80" s="6"/>
      <c r="V80" s="6"/>
      <c r="W80" s="6"/>
      <c r="X80" s="7"/>
      <c r="Y80" s="459"/>
      <c r="Z80" s="460"/>
      <c r="AA80" s="461"/>
      <c r="AB80" s="462"/>
      <c r="AC80" s="463"/>
      <c r="AD80" s="120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37"/>
      <c r="AP80" s="137"/>
      <c r="AQ80" s="137"/>
      <c r="AR80" s="137"/>
      <c r="AS80" s="80"/>
      <c r="AT80" s="118"/>
      <c r="AU80" s="118"/>
      <c r="AV80" s="118"/>
      <c r="AW80" s="118"/>
      <c r="AX80" s="118"/>
      <c r="AY80" s="118"/>
      <c r="AZ80" s="118"/>
      <c r="BA80" s="118"/>
      <c r="BB80" s="118"/>
      <c r="BC80" s="118"/>
      <c r="BD80" s="138"/>
      <c r="BE80" s="1">
        <f t="shared" si="3"/>
        <v>0</v>
      </c>
    </row>
    <row r="81" spans="1:57" s="1" customFormat="1" x14ac:dyDescent="0.3">
      <c r="A81" s="134" t="str">
        <f>IF(B81="","",COUNTA($B$8:B81))</f>
        <v/>
      </c>
      <c r="B81" s="9"/>
      <c r="C81" s="109"/>
      <c r="D81" s="109"/>
      <c r="E81" s="109"/>
      <c r="F81" s="109"/>
      <c r="G81" s="109"/>
      <c r="H81" s="109"/>
      <c r="I81" s="2"/>
      <c r="J81" s="111"/>
      <c r="K81" s="111"/>
      <c r="L81" s="111"/>
      <c r="M81" s="111"/>
      <c r="N81" s="111"/>
      <c r="O81" s="111"/>
      <c r="P81" s="111"/>
      <c r="Q81" s="7"/>
      <c r="R81" s="110"/>
      <c r="S81" s="111"/>
      <c r="T81" s="109"/>
      <c r="U81" s="6"/>
      <c r="V81" s="6"/>
      <c r="W81" s="6"/>
      <c r="X81" s="7"/>
      <c r="Y81" s="459"/>
      <c r="Z81" s="460"/>
      <c r="AA81" s="461"/>
      <c r="AB81" s="462"/>
      <c r="AC81" s="463"/>
      <c r="AD81" s="120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37"/>
      <c r="AP81" s="137"/>
      <c r="AQ81" s="137"/>
      <c r="AR81" s="137"/>
      <c r="AS81" s="80"/>
      <c r="AT81" s="118"/>
      <c r="AU81" s="118"/>
      <c r="AV81" s="118"/>
      <c r="AW81" s="118"/>
      <c r="AX81" s="118"/>
      <c r="AY81" s="118"/>
      <c r="AZ81" s="118"/>
      <c r="BA81" s="118"/>
      <c r="BB81" s="118"/>
      <c r="BC81" s="118"/>
      <c r="BD81" s="138"/>
      <c r="BE81" s="1">
        <f t="shared" si="3"/>
        <v>0</v>
      </c>
    </row>
    <row r="82" spans="1:57" s="1" customFormat="1" x14ac:dyDescent="0.3">
      <c r="A82" s="134" t="str">
        <f>IF(B82="","",COUNTA($B$8:B82))</f>
        <v/>
      </c>
      <c r="B82" s="9"/>
      <c r="C82" s="109"/>
      <c r="D82" s="109"/>
      <c r="E82" s="109"/>
      <c r="F82" s="109"/>
      <c r="G82" s="109"/>
      <c r="H82" s="109"/>
      <c r="I82" s="2"/>
      <c r="J82" s="111"/>
      <c r="K82" s="111"/>
      <c r="L82" s="111"/>
      <c r="M82" s="111"/>
      <c r="N82" s="111"/>
      <c r="O82" s="111"/>
      <c r="P82" s="111"/>
      <c r="Q82" s="7"/>
      <c r="R82" s="110"/>
      <c r="S82" s="111"/>
      <c r="T82" s="109"/>
      <c r="U82" s="6"/>
      <c r="V82" s="6"/>
      <c r="W82" s="6"/>
      <c r="X82" s="7"/>
      <c r="Y82" s="459"/>
      <c r="Z82" s="460"/>
      <c r="AA82" s="461"/>
      <c r="AB82" s="462"/>
      <c r="AC82" s="463"/>
      <c r="AD82" s="120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37"/>
      <c r="AP82" s="137"/>
      <c r="AQ82" s="137"/>
      <c r="AR82" s="137"/>
      <c r="AS82" s="80"/>
      <c r="AT82" s="118"/>
      <c r="AU82" s="118"/>
      <c r="AV82" s="118"/>
      <c r="AW82" s="118"/>
      <c r="AX82" s="118"/>
      <c r="AY82" s="118"/>
      <c r="AZ82" s="118"/>
      <c r="BA82" s="118"/>
      <c r="BB82" s="118"/>
      <c r="BC82" s="118"/>
      <c r="BD82" s="138"/>
      <c r="BE82" s="1">
        <f t="shared" si="3"/>
        <v>0</v>
      </c>
    </row>
    <row r="83" spans="1:57" s="1" customFormat="1" x14ac:dyDescent="0.3">
      <c r="A83" s="134" t="str">
        <f>IF(B83="","",COUNTA($B$8:B83))</f>
        <v/>
      </c>
      <c r="B83" s="9"/>
      <c r="C83" s="109"/>
      <c r="D83" s="109"/>
      <c r="E83" s="109"/>
      <c r="F83" s="109"/>
      <c r="G83" s="109"/>
      <c r="H83" s="109"/>
      <c r="I83" s="2"/>
      <c r="J83" s="111"/>
      <c r="K83" s="111"/>
      <c r="L83" s="111"/>
      <c r="M83" s="111"/>
      <c r="N83" s="111"/>
      <c r="O83" s="111"/>
      <c r="P83" s="111"/>
      <c r="Q83" s="7"/>
      <c r="R83" s="110"/>
      <c r="S83" s="111"/>
      <c r="T83" s="109"/>
      <c r="U83" s="6"/>
      <c r="V83" s="6"/>
      <c r="W83" s="6"/>
      <c r="X83" s="7"/>
      <c r="Y83" s="459"/>
      <c r="Z83" s="460"/>
      <c r="AA83" s="461"/>
      <c r="AB83" s="462"/>
      <c r="AC83" s="463"/>
      <c r="AD83" s="120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37"/>
      <c r="AP83" s="137"/>
      <c r="AQ83" s="137"/>
      <c r="AR83" s="137"/>
      <c r="AS83" s="80"/>
      <c r="AT83" s="118"/>
      <c r="AU83" s="118"/>
      <c r="AV83" s="118"/>
      <c r="AW83" s="118"/>
      <c r="AX83" s="118"/>
      <c r="AY83" s="118"/>
      <c r="AZ83" s="118"/>
      <c r="BA83" s="118"/>
      <c r="BB83" s="118"/>
      <c r="BC83" s="118"/>
      <c r="BD83" s="138"/>
      <c r="BE83" s="1">
        <f t="shared" si="3"/>
        <v>0</v>
      </c>
    </row>
    <row r="84" spans="1:57" s="1" customFormat="1" x14ac:dyDescent="0.3">
      <c r="A84" s="134" t="str">
        <f>IF(B84="","",COUNTA($B$8:B84))</f>
        <v/>
      </c>
      <c r="B84" s="9"/>
      <c r="C84" s="109"/>
      <c r="D84" s="109"/>
      <c r="E84" s="109"/>
      <c r="F84" s="109"/>
      <c r="G84" s="109"/>
      <c r="H84" s="109"/>
      <c r="I84" s="2"/>
      <c r="J84" s="111"/>
      <c r="K84" s="111"/>
      <c r="L84" s="111"/>
      <c r="M84" s="111"/>
      <c r="N84" s="111"/>
      <c r="O84" s="111"/>
      <c r="P84" s="111"/>
      <c r="Q84" s="7"/>
      <c r="R84" s="110"/>
      <c r="S84" s="111"/>
      <c r="T84" s="109"/>
      <c r="U84" s="6"/>
      <c r="V84" s="6"/>
      <c r="W84" s="6"/>
      <c r="X84" s="7"/>
      <c r="Y84" s="459"/>
      <c r="Z84" s="460"/>
      <c r="AA84" s="461"/>
      <c r="AB84" s="462"/>
      <c r="AC84" s="463"/>
      <c r="AD84" s="120"/>
      <c r="AE84" s="113"/>
      <c r="AF84" s="113"/>
      <c r="AG84" s="113"/>
      <c r="AH84" s="113"/>
      <c r="AI84" s="113"/>
      <c r="AJ84" s="113"/>
      <c r="AK84" s="113"/>
      <c r="AL84" s="113"/>
      <c r="AM84" s="113"/>
      <c r="AN84" s="113"/>
      <c r="AO84" s="137"/>
      <c r="AP84" s="137"/>
      <c r="AQ84" s="137"/>
      <c r="AR84" s="137"/>
      <c r="AS84" s="80"/>
      <c r="AT84" s="118"/>
      <c r="AU84" s="118"/>
      <c r="AV84" s="118"/>
      <c r="AW84" s="118"/>
      <c r="AX84" s="118"/>
      <c r="AY84" s="118"/>
      <c r="AZ84" s="118"/>
      <c r="BA84" s="118"/>
      <c r="BB84" s="118"/>
      <c r="BC84" s="118"/>
      <c r="BD84" s="138"/>
      <c r="BE84" s="1">
        <f t="shared" ref="BE84:BE86" si="4">IF(I84&lt;&gt;R84,1,0)</f>
        <v>0</v>
      </c>
    </row>
    <row r="85" spans="1:57" s="1" customFormat="1" x14ac:dyDescent="0.3">
      <c r="A85" s="134" t="str">
        <f>IF(B85="","",COUNTA($B$8:B85))</f>
        <v/>
      </c>
      <c r="B85" s="9"/>
      <c r="C85" s="109"/>
      <c r="D85" s="109"/>
      <c r="E85" s="109"/>
      <c r="F85" s="109"/>
      <c r="G85" s="109"/>
      <c r="H85" s="109"/>
      <c r="I85" s="2"/>
      <c r="J85" s="111"/>
      <c r="K85" s="111"/>
      <c r="L85" s="111"/>
      <c r="M85" s="111"/>
      <c r="N85" s="111"/>
      <c r="O85" s="111"/>
      <c r="P85" s="111"/>
      <c r="Q85" s="7"/>
      <c r="R85" s="110"/>
      <c r="S85" s="111"/>
      <c r="T85" s="109"/>
      <c r="U85" s="6"/>
      <c r="V85" s="6"/>
      <c r="W85" s="6"/>
      <c r="X85" s="7"/>
      <c r="Y85" s="459"/>
      <c r="Z85" s="460"/>
      <c r="AA85" s="461"/>
      <c r="AB85" s="462"/>
      <c r="AC85" s="463"/>
      <c r="AD85" s="120"/>
      <c r="AE85" s="113"/>
      <c r="AF85" s="113"/>
      <c r="AG85" s="113"/>
      <c r="AH85" s="113"/>
      <c r="AI85" s="113"/>
      <c r="AJ85" s="113"/>
      <c r="AK85" s="113"/>
      <c r="AL85" s="113"/>
      <c r="AM85" s="113"/>
      <c r="AN85" s="113"/>
      <c r="AO85" s="137"/>
      <c r="AP85" s="137"/>
      <c r="AQ85" s="137"/>
      <c r="AR85" s="137"/>
      <c r="AS85" s="80"/>
      <c r="AT85" s="118"/>
      <c r="AU85" s="118"/>
      <c r="AV85" s="118"/>
      <c r="AW85" s="118"/>
      <c r="AX85" s="118"/>
      <c r="AY85" s="118"/>
      <c r="AZ85" s="118"/>
      <c r="BA85" s="118"/>
      <c r="BB85" s="118"/>
      <c r="BC85" s="118"/>
      <c r="BD85" s="138"/>
      <c r="BE85" s="1">
        <f t="shared" si="4"/>
        <v>0</v>
      </c>
    </row>
    <row r="86" spans="1:57" s="1" customFormat="1" x14ac:dyDescent="0.3">
      <c r="A86" s="134" t="str">
        <f>IF(B86="","",COUNTA($B$8:B86))</f>
        <v/>
      </c>
      <c r="B86" s="9"/>
      <c r="C86" s="109"/>
      <c r="D86" s="109"/>
      <c r="E86" s="109"/>
      <c r="F86" s="109"/>
      <c r="G86" s="109"/>
      <c r="H86" s="109"/>
      <c r="I86" s="2"/>
      <c r="J86" s="111"/>
      <c r="K86" s="111"/>
      <c r="L86" s="111"/>
      <c r="M86" s="111"/>
      <c r="N86" s="111"/>
      <c r="O86" s="111"/>
      <c r="P86" s="111"/>
      <c r="Q86" s="7"/>
      <c r="R86" s="110"/>
      <c r="S86" s="111"/>
      <c r="T86" s="109"/>
      <c r="U86" s="6"/>
      <c r="V86" s="6"/>
      <c r="W86" s="6"/>
      <c r="X86" s="7"/>
      <c r="Y86" s="459"/>
      <c r="Z86" s="460"/>
      <c r="AA86" s="461"/>
      <c r="AB86" s="462"/>
      <c r="AC86" s="463"/>
      <c r="AD86" s="120"/>
      <c r="AE86" s="113"/>
      <c r="AF86" s="113"/>
      <c r="AG86" s="113"/>
      <c r="AH86" s="113"/>
      <c r="AI86" s="113"/>
      <c r="AJ86" s="113"/>
      <c r="AK86" s="113"/>
      <c r="AL86" s="113"/>
      <c r="AM86" s="113"/>
      <c r="AN86" s="113"/>
      <c r="AO86" s="137"/>
      <c r="AP86" s="137"/>
      <c r="AQ86" s="137"/>
      <c r="AR86" s="137"/>
      <c r="AS86" s="80"/>
      <c r="AT86" s="118"/>
      <c r="AU86" s="118"/>
      <c r="AV86" s="118"/>
      <c r="AW86" s="118"/>
      <c r="AX86" s="118"/>
      <c r="AY86" s="118"/>
      <c r="AZ86" s="118"/>
      <c r="BA86" s="118"/>
      <c r="BB86" s="118"/>
      <c r="BC86" s="118"/>
      <c r="BD86" s="138"/>
      <c r="BE86" s="1">
        <f t="shared" si="4"/>
        <v>0</v>
      </c>
    </row>
    <row r="87" spans="1:57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1:57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1:57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1:57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1:57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1:57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1:57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1:57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1:57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1:57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90">
    <mergeCell ref="Y84:Z84"/>
    <mergeCell ref="AA84:AC84"/>
    <mergeCell ref="Y85:Z85"/>
    <mergeCell ref="AA85:AC85"/>
    <mergeCell ref="Y86:Z86"/>
    <mergeCell ref="AA86:AC86"/>
    <mergeCell ref="AA79:AC79"/>
    <mergeCell ref="AA80:AC80"/>
    <mergeCell ref="AA81:AC81"/>
    <mergeCell ref="AA82:AC82"/>
    <mergeCell ref="AA83:AC83"/>
    <mergeCell ref="AA74:AC74"/>
    <mergeCell ref="AA75:AC75"/>
    <mergeCell ref="AA76:AC76"/>
    <mergeCell ref="AA77:AC77"/>
    <mergeCell ref="AA78:AC78"/>
    <mergeCell ref="AA69:AC69"/>
    <mergeCell ref="AA70:AC70"/>
    <mergeCell ref="AA71:AC71"/>
    <mergeCell ref="AA72:AC72"/>
    <mergeCell ref="AA73:AC73"/>
    <mergeCell ref="AA64:AC64"/>
    <mergeCell ref="AA65:AC65"/>
    <mergeCell ref="AA66:AC66"/>
    <mergeCell ref="AA67:AC67"/>
    <mergeCell ref="AA68:AC68"/>
    <mergeCell ref="AA59:AC59"/>
    <mergeCell ref="AA60:AC60"/>
    <mergeCell ref="AA61:AC61"/>
    <mergeCell ref="AA62:AC62"/>
    <mergeCell ref="AA63:AC63"/>
    <mergeCell ref="AA54:AC54"/>
    <mergeCell ref="AA55:AC55"/>
    <mergeCell ref="AA56:AC56"/>
    <mergeCell ref="AA57:AC57"/>
    <mergeCell ref="AA58:AC58"/>
    <mergeCell ref="AA49:AC49"/>
    <mergeCell ref="AA50:AC50"/>
    <mergeCell ref="AA51:AC51"/>
    <mergeCell ref="AA52:AC52"/>
    <mergeCell ref="AA53:AC53"/>
    <mergeCell ref="AA44:AC44"/>
    <mergeCell ref="AA45:AC45"/>
    <mergeCell ref="AA46:AC46"/>
    <mergeCell ref="AA47:AC47"/>
    <mergeCell ref="AA48:AC48"/>
    <mergeCell ref="AA21:AC21"/>
    <mergeCell ref="AA22:AC22"/>
    <mergeCell ref="AA39:AC39"/>
    <mergeCell ref="AA40:AC40"/>
    <mergeCell ref="AA41:AC41"/>
    <mergeCell ref="AA42:AC42"/>
    <mergeCell ref="AA43:AC43"/>
    <mergeCell ref="AA33:AC33"/>
    <mergeCell ref="AA34:AC34"/>
    <mergeCell ref="AA36:AC36"/>
    <mergeCell ref="AA37:AC37"/>
    <mergeCell ref="AA38:AC38"/>
    <mergeCell ref="AA35:AC35"/>
    <mergeCell ref="Y68:Z68"/>
    <mergeCell ref="Y59:Z59"/>
    <mergeCell ref="Y60:Z60"/>
    <mergeCell ref="Y61:Z61"/>
    <mergeCell ref="Y62:Z62"/>
    <mergeCell ref="Y63:Z63"/>
    <mergeCell ref="AA13:AC13"/>
    <mergeCell ref="AA14:AC14"/>
    <mergeCell ref="AA15:AC15"/>
    <mergeCell ref="AA16:AC16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7:AC17"/>
    <mergeCell ref="AA18:AC18"/>
    <mergeCell ref="AA19:AC19"/>
    <mergeCell ref="AA20:AC20"/>
    <mergeCell ref="Y54:Z54"/>
    <mergeCell ref="Y55:Z55"/>
    <mergeCell ref="Y56:Z56"/>
    <mergeCell ref="Y57:Z57"/>
    <mergeCell ref="Y58:Z58"/>
    <mergeCell ref="Y82:Z82"/>
    <mergeCell ref="Y83:Z83"/>
    <mergeCell ref="Y74:Z74"/>
    <mergeCell ref="Y75:Z75"/>
    <mergeCell ref="Y76:Z76"/>
    <mergeCell ref="Y77:Z77"/>
    <mergeCell ref="Y78:Z78"/>
    <mergeCell ref="Y69:Z69"/>
    <mergeCell ref="Y70:Z70"/>
    <mergeCell ref="Y71:Z71"/>
    <mergeCell ref="Y72:Z72"/>
    <mergeCell ref="Y73:Z73"/>
    <mergeCell ref="Y79:Z79"/>
    <mergeCell ref="Y80:Z80"/>
    <mergeCell ref="Y81:Z81"/>
    <mergeCell ref="Y64:Z64"/>
    <mergeCell ref="Y65:Z65"/>
    <mergeCell ref="Y66:Z66"/>
    <mergeCell ref="Y67:Z67"/>
    <mergeCell ref="Y49:Z49"/>
    <mergeCell ref="Y50:Z50"/>
    <mergeCell ref="Y51:Z51"/>
    <mergeCell ref="Y52:Z52"/>
    <mergeCell ref="Y53:Z53"/>
    <mergeCell ref="Y44:Z44"/>
    <mergeCell ref="Y45:Z45"/>
    <mergeCell ref="Y46:Z46"/>
    <mergeCell ref="Y47:Z47"/>
    <mergeCell ref="Y48:Z48"/>
    <mergeCell ref="Y39:Z39"/>
    <mergeCell ref="Y40:Z40"/>
    <mergeCell ref="Y41:Z41"/>
    <mergeCell ref="Y42:Z42"/>
    <mergeCell ref="Y43:Z43"/>
    <mergeCell ref="Y33:Z33"/>
    <mergeCell ref="Y34:Z34"/>
    <mergeCell ref="Y36:Z36"/>
    <mergeCell ref="Y37:Z37"/>
    <mergeCell ref="Y38:Z38"/>
    <mergeCell ref="Y35:Z35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1:H4"/>
    <mergeCell ref="I1:Q1"/>
    <mergeCell ref="R1:X1"/>
    <mergeCell ref="Y1:AO1"/>
    <mergeCell ref="A6:A7"/>
    <mergeCell ref="B6:H7"/>
    <mergeCell ref="AA8:AC8"/>
    <mergeCell ref="AA9:AC9"/>
    <mergeCell ref="AA10:AC10"/>
    <mergeCell ref="AA11:AC11"/>
    <mergeCell ref="AA12:AC12"/>
    <mergeCell ref="R6:X7"/>
    <mergeCell ref="Y6:Z7"/>
    <mergeCell ref="AA6:AC7"/>
    <mergeCell ref="I6:Q7"/>
    <mergeCell ref="AD6:AD7"/>
    <mergeCell ref="AF6:AF7"/>
    <mergeCell ref="AG6:AG7"/>
    <mergeCell ref="AS6:BD7"/>
    <mergeCell ref="AE6:AE7"/>
    <mergeCell ref="AH6:AH7"/>
    <mergeCell ref="AI6:AR6"/>
    <mergeCell ref="AU3:AY3"/>
    <mergeCell ref="AZ3:BD3"/>
    <mergeCell ref="AP1:AT1"/>
    <mergeCell ref="I2:Q4"/>
    <mergeCell ref="R2:X4"/>
    <mergeCell ref="Y2:AO3"/>
    <mergeCell ref="AP2:AT2"/>
    <mergeCell ref="AP3:AT3"/>
    <mergeCell ref="Y4:AO4"/>
    <mergeCell ref="AP4:AT4"/>
    <mergeCell ref="AU4:AY4"/>
    <mergeCell ref="AZ4:BD4"/>
    <mergeCell ref="AU1:AY1"/>
    <mergeCell ref="AZ1:BD1"/>
    <mergeCell ref="AZ2:BD2"/>
  </mergeCells>
  <phoneticPr fontId="13"/>
  <dataValidations count="3">
    <dataValidation imeMode="hiragana" allowBlank="1" showInputMessage="1" showErrorMessage="1" sqref="JO65578:JZ65580 TK65578:TV65580 ADG65578:ADR65580 ANC65578:ANN65580 AWY65578:AXJ65580 BGU65578:BHF65580 BQQ65578:BRB65580 CAM65578:CAX65580 CKI65578:CKT65580 CUE65578:CUP65580 DEA65578:DEL65580 DNW65578:DOH65580 DXS65578:DYD65580 EHO65578:EHZ65580 ERK65578:ERV65580 FBG65578:FBR65580 FLC65578:FLN65580 FUY65578:FVJ65580 GEU65578:GFF65580 GOQ65578:GPB65580 GYM65578:GYX65580 HII65578:HIT65580 HSE65578:HSP65580 ICA65578:ICL65580 ILW65578:IMH65580 IVS65578:IWD65580 JFO65578:JFZ65580 JPK65578:JPV65580 JZG65578:JZR65580 KJC65578:KJN65580 KSY65578:KTJ65580 LCU65578:LDF65580 LMQ65578:LNB65580 LWM65578:LWX65580 MGI65578:MGT65580 MQE65578:MQP65580 NAA65578:NAL65580 NJW65578:NKH65580 NTS65578:NUD65580 ODO65578:ODZ65580 ONK65578:ONV65580 OXG65578:OXR65580 PHC65578:PHN65580 PQY65578:PRJ65580 QAU65578:QBF65580 QKQ65578:QLB65580 QUM65578:QUX65580 REI65578:RET65580 ROE65578:ROP65580 RYA65578:RYL65580 SHW65578:SIH65580 SRS65578:SSD65580 TBO65578:TBZ65580 TLK65578:TLV65580 TVG65578:TVR65580 UFC65578:UFN65580 UOY65578:UPJ65580 UYU65578:UZF65580 VIQ65578:VJB65580 VSM65578:VSX65580 WCI65578:WCT65580 WME65578:WMP65580 WWA65578:WWL65580 JO131114:JZ131116 TK131114:TV131116 ADG131114:ADR131116 ANC131114:ANN131116 AWY131114:AXJ131116 BGU131114:BHF131116 BQQ131114:BRB131116 CAM131114:CAX131116 CKI131114:CKT131116 CUE131114:CUP131116 DEA131114:DEL131116 DNW131114:DOH131116 DXS131114:DYD131116 EHO131114:EHZ131116 ERK131114:ERV131116 FBG131114:FBR131116 FLC131114:FLN131116 FUY131114:FVJ131116 GEU131114:GFF131116 GOQ131114:GPB131116 GYM131114:GYX131116 HII131114:HIT131116 HSE131114:HSP131116 ICA131114:ICL131116 ILW131114:IMH131116 IVS131114:IWD131116 JFO131114:JFZ131116 JPK131114:JPV131116 JZG131114:JZR131116 KJC131114:KJN131116 KSY131114:KTJ131116 LCU131114:LDF131116 LMQ131114:LNB131116 LWM131114:LWX131116 MGI131114:MGT131116 MQE131114:MQP131116 NAA131114:NAL131116 NJW131114:NKH131116 NTS131114:NUD131116 ODO131114:ODZ131116 ONK131114:ONV131116 OXG131114:OXR131116 PHC131114:PHN131116 PQY131114:PRJ131116 QAU131114:QBF131116 QKQ131114:QLB131116 QUM131114:QUX131116 REI131114:RET131116 ROE131114:ROP131116 RYA131114:RYL131116 SHW131114:SIH131116 SRS131114:SSD131116 TBO131114:TBZ131116 TLK131114:TLV131116 TVG131114:TVR131116 UFC131114:UFN131116 UOY131114:UPJ131116 UYU131114:UZF131116 VIQ131114:VJB131116 VSM131114:VSX131116 WCI131114:WCT131116 WME131114:WMP131116 WWA131114:WWL131116 JO196650:JZ196652 TK196650:TV196652 ADG196650:ADR196652 ANC196650:ANN196652 AWY196650:AXJ196652 BGU196650:BHF196652 BQQ196650:BRB196652 CAM196650:CAX196652 CKI196650:CKT196652 CUE196650:CUP196652 DEA196650:DEL196652 DNW196650:DOH196652 DXS196650:DYD196652 EHO196650:EHZ196652 ERK196650:ERV196652 FBG196650:FBR196652 FLC196650:FLN196652 FUY196650:FVJ196652 GEU196650:GFF196652 GOQ196650:GPB196652 GYM196650:GYX196652 HII196650:HIT196652 HSE196650:HSP196652 ICA196650:ICL196652 ILW196650:IMH196652 IVS196650:IWD196652 JFO196650:JFZ196652 JPK196650:JPV196652 JZG196650:JZR196652 KJC196650:KJN196652 KSY196650:KTJ196652 LCU196650:LDF196652 LMQ196650:LNB196652 LWM196650:LWX196652 MGI196650:MGT196652 MQE196650:MQP196652 NAA196650:NAL196652 NJW196650:NKH196652 NTS196650:NUD196652 ODO196650:ODZ196652 ONK196650:ONV196652 OXG196650:OXR196652 PHC196650:PHN196652 PQY196650:PRJ196652 QAU196650:QBF196652 QKQ196650:QLB196652 QUM196650:QUX196652 REI196650:RET196652 ROE196650:ROP196652 RYA196650:RYL196652 SHW196650:SIH196652 SRS196650:SSD196652 TBO196650:TBZ196652 TLK196650:TLV196652 TVG196650:TVR196652 UFC196650:UFN196652 UOY196650:UPJ196652 UYU196650:UZF196652 VIQ196650:VJB196652 VSM196650:VSX196652 WCI196650:WCT196652 WME196650:WMP196652 WWA196650:WWL196652 JO262186:JZ262188 TK262186:TV262188 ADG262186:ADR262188 ANC262186:ANN262188 AWY262186:AXJ262188 BGU262186:BHF262188 BQQ262186:BRB262188 CAM262186:CAX262188 CKI262186:CKT262188 CUE262186:CUP262188 DEA262186:DEL262188 DNW262186:DOH262188 DXS262186:DYD262188 EHO262186:EHZ262188 ERK262186:ERV262188 FBG262186:FBR262188 FLC262186:FLN262188 FUY262186:FVJ262188 GEU262186:GFF262188 GOQ262186:GPB262188 GYM262186:GYX262188 HII262186:HIT262188 HSE262186:HSP262188 ICA262186:ICL262188 ILW262186:IMH262188 IVS262186:IWD262188 JFO262186:JFZ262188 JPK262186:JPV262188 JZG262186:JZR262188 KJC262186:KJN262188 KSY262186:KTJ262188 LCU262186:LDF262188 LMQ262186:LNB262188 LWM262186:LWX262188 MGI262186:MGT262188 MQE262186:MQP262188 NAA262186:NAL262188 NJW262186:NKH262188 NTS262186:NUD262188 ODO262186:ODZ262188 ONK262186:ONV262188 OXG262186:OXR262188 PHC262186:PHN262188 PQY262186:PRJ262188 QAU262186:QBF262188 QKQ262186:QLB262188 QUM262186:QUX262188 REI262186:RET262188 ROE262186:ROP262188 RYA262186:RYL262188 SHW262186:SIH262188 SRS262186:SSD262188 TBO262186:TBZ262188 TLK262186:TLV262188 TVG262186:TVR262188 UFC262186:UFN262188 UOY262186:UPJ262188 UYU262186:UZF262188 VIQ262186:VJB262188 VSM262186:VSX262188 WCI262186:WCT262188 WME262186:WMP262188 WWA262186:WWL262188 JO327722:JZ327724 TK327722:TV327724 ADG327722:ADR327724 ANC327722:ANN327724 AWY327722:AXJ327724 BGU327722:BHF327724 BQQ327722:BRB327724 CAM327722:CAX327724 CKI327722:CKT327724 CUE327722:CUP327724 DEA327722:DEL327724 DNW327722:DOH327724 DXS327722:DYD327724 EHO327722:EHZ327724 ERK327722:ERV327724 FBG327722:FBR327724 FLC327722:FLN327724 FUY327722:FVJ327724 GEU327722:GFF327724 GOQ327722:GPB327724 GYM327722:GYX327724 HII327722:HIT327724 HSE327722:HSP327724 ICA327722:ICL327724 ILW327722:IMH327724 IVS327722:IWD327724 JFO327722:JFZ327724 JPK327722:JPV327724 JZG327722:JZR327724 KJC327722:KJN327724 KSY327722:KTJ327724 LCU327722:LDF327724 LMQ327722:LNB327724 LWM327722:LWX327724 MGI327722:MGT327724 MQE327722:MQP327724 NAA327722:NAL327724 NJW327722:NKH327724 NTS327722:NUD327724 ODO327722:ODZ327724 ONK327722:ONV327724 OXG327722:OXR327724 PHC327722:PHN327724 PQY327722:PRJ327724 QAU327722:QBF327724 QKQ327722:QLB327724 QUM327722:QUX327724 REI327722:RET327724 ROE327722:ROP327724 RYA327722:RYL327724 SHW327722:SIH327724 SRS327722:SSD327724 TBO327722:TBZ327724 TLK327722:TLV327724 TVG327722:TVR327724 UFC327722:UFN327724 UOY327722:UPJ327724 UYU327722:UZF327724 VIQ327722:VJB327724 VSM327722:VSX327724 WCI327722:WCT327724 WME327722:WMP327724 WWA327722:WWL327724 JO393258:JZ393260 TK393258:TV393260 ADG393258:ADR393260 ANC393258:ANN393260 AWY393258:AXJ393260 BGU393258:BHF393260 BQQ393258:BRB393260 CAM393258:CAX393260 CKI393258:CKT393260 CUE393258:CUP393260 DEA393258:DEL393260 DNW393258:DOH393260 DXS393258:DYD393260 EHO393258:EHZ393260 ERK393258:ERV393260 FBG393258:FBR393260 FLC393258:FLN393260 FUY393258:FVJ393260 GEU393258:GFF393260 GOQ393258:GPB393260 GYM393258:GYX393260 HII393258:HIT393260 HSE393258:HSP393260 ICA393258:ICL393260 ILW393258:IMH393260 IVS393258:IWD393260 JFO393258:JFZ393260 JPK393258:JPV393260 JZG393258:JZR393260 KJC393258:KJN393260 KSY393258:KTJ393260 LCU393258:LDF393260 LMQ393258:LNB393260 LWM393258:LWX393260 MGI393258:MGT393260 MQE393258:MQP393260 NAA393258:NAL393260 NJW393258:NKH393260 NTS393258:NUD393260 ODO393258:ODZ393260 ONK393258:ONV393260 OXG393258:OXR393260 PHC393258:PHN393260 PQY393258:PRJ393260 QAU393258:QBF393260 QKQ393258:QLB393260 QUM393258:QUX393260 REI393258:RET393260 ROE393258:ROP393260 RYA393258:RYL393260 SHW393258:SIH393260 SRS393258:SSD393260 TBO393258:TBZ393260 TLK393258:TLV393260 TVG393258:TVR393260 UFC393258:UFN393260 UOY393258:UPJ393260 UYU393258:UZF393260 VIQ393258:VJB393260 VSM393258:VSX393260 WCI393258:WCT393260 WME393258:WMP393260 WWA393258:WWL393260 JO458794:JZ458796 TK458794:TV458796 ADG458794:ADR458796 ANC458794:ANN458796 AWY458794:AXJ458796 BGU458794:BHF458796 BQQ458794:BRB458796 CAM458794:CAX458796 CKI458794:CKT458796 CUE458794:CUP458796 DEA458794:DEL458796 DNW458794:DOH458796 DXS458794:DYD458796 EHO458794:EHZ458796 ERK458794:ERV458796 FBG458794:FBR458796 FLC458794:FLN458796 FUY458794:FVJ458796 GEU458794:GFF458796 GOQ458794:GPB458796 GYM458794:GYX458796 HII458794:HIT458796 HSE458794:HSP458796 ICA458794:ICL458796 ILW458794:IMH458796 IVS458794:IWD458796 JFO458794:JFZ458796 JPK458794:JPV458796 JZG458794:JZR458796 KJC458794:KJN458796 KSY458794:KTJ458796 LCU458794:LDF458796 LMQ458794:LNB458796 LWM458794:LWX458796 MGI458794:MGT458796 MQE458794:MQP458796 NAA458794:NAL458796 NJW458794:NKH458796 NTS458794:NUD458796 ODO458794:ODZ458796 ONK458794:ONV458796 OXG458794:OXR458796 PHC458794:PHN458796 PQY458794:PRJ458796 QAU458794:QBF458796 QKQ458794:QLB458796 QUM458794:QUX458796 REI458794:RET458796 ROE458794:ROP458796 RYA458794:RYL458796 SHW458794:SIH458796 SRS458794:SSD458796 TBO458794:TBZ458796 TLK458794:TLV458796 TVG458794:TVR458796 UFC458794:UFN458796 UOY458794:UPJ458796 UYU458794:UZF458796 VIQ458794:VJB458796 VSM458794:VSX458796 WCI458794:WCT458796 WME458794:WMP458796 WWA458794:WWL458796 JO524330:JZ524332 TK524330:TV524332 ADG524330:ADR524332 ANC524330:ANN524332 AWY524330:AXJ524332 BGU524330:BHF524332 BQQ524330:BRB524332 CAM524330:CAX524332 CKI524330:CKT524332 CUE524330:CUP524332 DEA524330:DEL524332 DNW524330:DOH524332 DXS524330:DYD524332 EHO524330:EHZ524332 ERK524330:ERV524332 FBG524330:FBR524332 FLC524330:FLN524332 FUY524330:FVJ524332 GEU524330:GFF524332 GOQ524330:GPB524332 GYM524330:GYX524332 HII524330:HIT524332 HSE524330:HSP524332 ICA524330:ICL524332 ILW524330:IMH524332 IVS524330:IWD524332 JFO524330:JFZ524332 JPK524330:JPV524332 JZG524330:JZR524332 KJC524330:KJN524332 KSY524330:KTJ524332 LCU524330:LDF524332 LMQ524330:LNB524332 LWM524330:LWX524332 MGI524330:MGT524332 MQE524330:MQP524332 NAA524330:NAL524332 NJW524330:NKH524332 NTS524330:NUD524332 ODO524330:ODZ524332 ONK524330:ONV524332 OXG524330:OXR524332 PHC524330:PHN524332 PQY524330:PRJ524332 QAU524330:QBF524332 QKQ524330:QLB524332 QUM524330:QUX524332 REI524330:RET524332 ROE524330:ROP524332 RYA524330:RYL524332 SHW524330:SIH524332 SRS524330:SSD524332 TBO524330:TBZ524332 TLK524330:TLV524332 TVG524330:TVR524332 UFC524330:UFN524332 UOY524330:UPJ524332 UYU524330:UZF524332 VIQ524330:VJB524332 VSM524330:VSX524332 WCI524330:WCT524332 WME524330:WMP524332 WWA524330:WWL524332 JO589866:JZ589868 TK589866:TV589868 ADG589866:ADR589868 ANC589866:ANN589868 AWY589866:AXJ589868 BGU589866:BHF589868 BQQ589866:BRB589868 CAM589866:CAX589868 CKI589866:CKT589868 CUE589866:CUP589868 DEA589866:DEL589868 DNW589866:DOH589868 DXS589866:DYD589868 EHO589866:EHZ589868 ERK589866:ERV589868 FBG589866:FBR589868 FLC589866:FLN589868 FUY589866:FVJ589868 GEU589866:GFF589868 GOQ589866:GPB589868 GYM589866:GYX589868 HII589866:HIT589868 HSE589866:HSP589868 ICA589866:ICL589868 ILW589866:IMH589868 IVS589866:IWD589868 JFO589866:JFZ589868 JPK589866:JPV589868 JZG589866:JZR589868 KJC589866:KJN589868 KSY589866:KTJ589868 LCU589866:LDF589868 LMQ589866:LNB589868 LWM589866:LWX589868 MGI589866:MGT589868 MQE589866:MQP589868 NAA589866:NAL589868 NJW589866:NKH589868 NTS589866:NUD589868 ODO589866:ODZ589868 ONK589866:ONV589868 OXG589866:OXR589868 PHC589866:PHN589868 PQY589866:PRJ589868 QAU589866:QBF589868 QKQ589866:QLB589868 QUM589866:QUX589868 REI589866:RET589868 ROE589866:ROP589868 RYA589866:RYL589868 SHW589866:SIH589868 SRS589866:SSD589868 TBO589866:TBZ589868 TLK589866:TLV589868 TVG589866:TVR589868 UFC589866:UFN589868 UOY589866:UPJ589868 UYU589866:UZF589868 VIQ589866:VJB589868 VSM589866:VSX589868 WCI589866:WCT589868 WME589866:WMP589868 WWA589866:WWL589868 JO655402:JZ655404 TK655402:TV655404 ADG655402:ADR655404 ANC655402:ANN655404 AWY655402:AXJ655404 BGU655402:BHF655404 BQQ655402:BRB655404 CAM655402:CAX655404 CKI655402:CKT655404 CUE655402:CUP655404 DEA655402:DEL655404 DNW655402:DOH655404 DXS655402:DYD655404 EHO655402:EHZ655404 ERK655402:ERV655404 FBG655402:FBR655404 FLC655402:FLN655404 FUY655402:FVJ655404 GEU655402:GFF655404 GOQ655402:GPB655404 GYM655402:GYX655404 HII655402:HIT655404 HSE655402:HSP655404 ICA655402:ICL655404 ILW655402:IMH655404 IVS655402:IWD655404 JFO655402:JFZ655404 JPK655402:JPV655404 JZG655402:JZR655404 KJC655402:KJN655404 KSY655402:KTJ655404 LCU655402:LDF655404 LMQ655402:LNB655404 LWM655402:LWX655404 MGI655402:MGT655404 MQE655402:MQP655404 NAA655402:NAL655404 NJW655402:NKH655404 NTS655402:NUD655404 ODO655402:ODZ655404 ONK655402:ONV655404 OXG655402:OXR655404 PHC655402:PHN655404 PQY655402:PRJ655404 QAU655402:QBF655404 QKQ655402:QLB655404 QUM655402:QUX655404 REI655402:RET655404 ROE655402:ROP655404 RYA655402:RYL655404 SHW655402:SIH655404 SRS655402:SSD655404 TBO655402:TBZ655404 TLK655402:TLV655404 TVG655402:TVR655404 UFC655402:UFN655404 UOY655402:UPJ655404 UYU655402:UZF655404 VIQ655402:VJB655404 VSM655402:VSX655404 WCI655402:WCT655404 WME655402:WMP655404 WWA655402:WWL655404 JO720938:JZ720940 TK720938:TV720940 ADG720938:ADR720940 ANC720938:ANN720940 AWY720938:AXJ720940 BGU720938:BHF720940 BQQ720938:BRB720940 CAM720938:CAX720940 CKI720938:CKT720940 CUE720938:CUP720940 DEA720938:DEL720940 DNW720938:DOH720940 DXS720938:DYD720940 EHO720938:EHZ720940 ERK720938:ERV720940 FBG720938:FBR720940 FLC720938:FLN720940 FUY720938:FVJ720940 GEU720938:GFF720940 GOQ720938:GPB720940 GYM720938:GYX720940 HII720938:HIT720940 HSE720938:HSP720940 ICA720938:ICL720940 ILW720938:IMH720940 IVS720938:IWD720940 JFO720938:JFZ720940 JPK720938:JPV720940 JZG720938:JZR720940 KJC720938:KJN720940 KSY720938:KTJ720940 LCU720938:LDF720940 LMQ720938:LNB720940 LWM720938:LWX720940 MGI720938:MGT720940 MQE720938:MQP720940 NAA720938:NAL720940 NJW720938:NKH720940 NTS720938:NUD720940 ODO720938:ODZ720940 ONK720938:ONV720940 OXG720938:OXR720940 PHC720938:PHN720940 PQY720938:PRJ720940 QAU720938:QBF720940 QKQ720938:QLB720940 QUM720938:QUX720940 REI720938:RET720940 ROE720938:ROP720940 RYA720938:RYL720940 SHW720938:SIH720940 SRS720938:SSD720940 TBO720938:TBZ720940 TLK720938:TLV720940 TVG720938:TVR720940 UFC720938:UFN720940 UOY720938:UPJ720940 UYU720938:UZF720940 VIQ720938:VJB720940 VSM720938:VSX720940 WCI720938:WCT720940 WME720938:WMP720940 WWA720938:WWL720940 JO786474:JZ786476 TK786474:TV786476 ADG786474:ADR786476 ANC786474:ANN786476 AWY786474:AXJ786476 BGU786474:BHF786476 BQQ786474:BRB786476 CAM786474:CAX786476 CKI786474:CKT786476 CUE786474:CUP786476 DEA786474:DEL786476 DNW786474:DOH786476 DXS786474:DYD786476 EHO786474:EHZ786476 ERK786474:ERV786476 FBG786474:FBR786476 FLC786474:FLN786476 FUY786474:FVJ786476 GEU786474:GFF786476 GOQ786474:GPB786476 GYM786474:GYX786476 HII786474:HIT786476 HSE786474:HSP786476 ICA786474:ICL786476 ILW786474:IMH786476 IVS786474:IWD786476 JFO786474:JFZ786476 JPK786474:JPV786476 JZG786474:JZR786476 KJC786474:KJN786476 KSY786474:KTJ786476 LCU786474:LDF786476 LMQ786474:LNB786476 LWM786474:LWX786476 MGI786474:MGT786476 MQE786474:MQP786476 NAA786474:NAL786476 NJW786474:NKH786476 NTS786474:NUD786476 ODO786474:ODZ786476 ONK786474:ONV786476 OXG786474:OXR786476 PHC786474:PHN786476 PQY786474:PRJ786476 QAU786474:QBF786476 QKQ786474:QLB786476 QUM786474:QUX786476 REI786474:RET786476 ROE786474:ROP786476 RYA786474:RYL786476 SHW786474:SIH786476 SRS786474:SSD786476 TBO786474:TBZ786476 TLK786474:TLV786476 TVG786474:TVR786476 UFC786474:UFN786476 UOY786474:UPJ786476 UYU786474:UZF786476 VIQ786474:VJB786476 VSM786474:VSX786476 WCI786474:WCT786476 WME786474:WMP786476 WWA786474:WWL786476 JO852010:JZ852012 TK852010:TV852012 ADG852010:ADR852012 ANC852010:ANN852012 AWY852010:AXJ852012 BGU852010:BHF852012 BQQ852010:BRB852012 CAM852010:CAX852012 CKI852010:CKT852012 CUE852010:CUP852012 DEA852010:DEL852012 DNW852010:DOH852012 DXS852010:DYD852012 EHO852010:EHZ852012 ERK852010:ERV852012 FBG852010:FBR852012 FLC852010:FLN852012 FUY852010:FVJ852012 GEU852010:GFF852012 GOQ852010:GPB852012 GYM852010:GYX852012 HII852010:HIT852012 HSE852010:HSP852012 ICA852010:ICL852012 ILW852010:IMH852012 IVS852010:IWD852012 JFO852010:JFZ852012 JPK852010:JPV852012 JZG852010:JZR852012 KJC852010:KJN852012 KSY852010:KTJ852012 LCU852010:LDF852012 LMQ852010:LNB852012 LWM852010:LWX852012 MGI852010:MGT852012 MQE852010:MQP852012 NAA852010:NAL852012 NJW852010:NKH852012 NTS852010:NUD852012 ODO852010:ODZ852012 ONK852010:ONV852012 OXG852010:OXR852012 PHC852010:PHN852012 PQY852010:PRJ852012 QAU852010:QBF852012 QKQ852010:QLB852012 QUM852010:QUX852012 REI852010:RET852012 ROE852010:ROP852012 RYA852010:RYL852012 SHW852010:SIH852012 SRS852010:SSD852012 TBO852010:TBZ852012 TLK852010:TLV852012 TVG852010:TVR852012 UFC852010:UFN852012 UOY852010:UPJ852012 UYU852010:UZF852012 VIQ852010:VJB852012 VSM852010:VSX852012 WCI852010:WCT852012 WME852010:WMP852012 WWA852010:WWL852012 JO917546:JZ917548 TK917546:TV917548 ADG917546:ADR917548 ANC917546:ANN917548 AWY917546:AXJ917548 BGU917546:BHF917548 BQQ917546:BRB917548 CAM917546:CAX917548 CKI917546:CKT917548 CUE917546:CUP917548 DEA917546:DEL917548 DNW917546:DOH917548 DXS917546:DYD917548 EHO917546:EHZ917548 ERK917546:ERV917548 FBG917546:FBR917548 FLC917546:FLN917548 FUY917546:FVJ917548 GEU917546:GFF917548 GOQ917546:GPB917548 GYM917546:GYX917548 HII917546:HIT917548 HSE917546:HSP917548 ICA917546:ICL917548 ILW917546:IMH917548 IVS917546:IWD917548 JFO917546:JFZ917548 JPK917546:JPV917548 JZG917546:JZR917548 KJC917546:KJN917548 KSY917546:KTJ917548 LCU917546:LDF917548 LMQ917546:LNB917548 LWM917546:LWX917548 MGI917546:MGT917548 MQE917546:MQP917548 NAA917546:NAL917548 NJW917546:NKH917548 NTS917546:NUD917548 ODO917546:ODZ917548 ONK917546:ONV917548 OXG917546:OXR917548 PHC917546:PHN917548 PQY917546:PRJ917548 QAU917546:QBF917548 QKQ917546:QLB917548 QUM917546:QUX917548 REI917546:RET917548 ROE917546:ROP917548 RYA917546:RYL917548 SHW917546:SIH917548 SRS917546:SSD917548 TBO917546:TBZ917548 TLK917546:TLV917548 TVG917546:TVR917548 UFC917546:UFN917548 UOY917546:UPJ917548 UYU917546:UZF917548 VIQ917546:VJB917548 VSM917546:VSX917548 WCI917546:WCT917548 WME917546:WMP917548 WWA917546:WWL917548 JO983082:JZ983084 TK983082:TV983084 ADG983082:ADR983084 ANC983082:ANN983084 AWY983082:AXJ983084 BGU983082:BHF983084 BQQ983082:BRB983084 CAM983082:CAX983084 CKI983082:CKT983084 CUE983082:CUP983084 DEA983082:DEL983084 DNW983082:DOH983084 DXS983082:DYD983084 EHO983082:EHZ983084 ERK983082:ERV983084 FBG983082:FBR983084 FLC983082:FLN983084 FUY983082:FVJ983084 GEU983082:GFF983084 GOQ983082:GPB983084 GYM983082:GYX983084 HII983082:HIT983084 HSE983082:HSP983084 ICA983082:ICL983084 ILW983082:IMH983084 IVS983082:IWD983084 JFO983082:JFZ983084 JPK983082:JPV983084 JZG983082:JZR983084 KJC983082:KJN983084 KSY983082:KTJ983084 LCU983082:LDF983084 LMQ983082:LNB983084 LWM983082:LWX983084 MGI983082:MGT983084 MQE983082:MQP983084 NAA983082:NAL983084 NJW983082:NKH983084 NTS983082:NUD983084 ODO983082:ODZ983084 ONK983082:ONV983084 OXG983082:OXR983084 PHC983082:PHN983084 PQY983082:PRJ983084 QAU983082:QBF983084 QKQ983082:QLB983084 QUM983082:QUX983084 REI983082:RET983084 ROE983082:ROP983084 RYA983082:RYL983084 SHW983082:SIH983084 SRS983082:SSD983084 TBO983082:TBZ983084 TLK983082:TLV983084 TVG983082:TVR983084 UFC983082:UFN983084 UOY983082:UPJ983084 UYU983082:UZF983084 VIQ983082:VJB983084 VSM983082:VSX983084 WCI983082:WCT983084 WME983082:WMP983084 WWA983082:WWL983084 Z65578:AJ65580 Z983082:AJ983084 Z917546:AJ917548 Z852010:AJ852012 Z786474:AJ786476 Z720938:AJ720940 Z655402:AJ655404 Z589866:AJ589868 Z524330:AJ524332 Z458794:AJ458796 Z393258:AJ393260 Z327722:AJ327724 Z262186:AJ262188 Z196650:AJ196652 Z131114:AJ13111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C00-000000000000}"/>
    <dataValidation type="list" allowBlank="1" showInputMessage="1" showErrorMessage="1" sqref="Y8:Y86" xr:uid="{00000000-0002-0000-0C00-000001000000}">
      <formula1>"文字,数値,日付,時間"</formula1>
    </dataValidation>
    <dataValidation type="list" allowBlank="1" showInputMessage="1" showErrorMessage="1" sqref="AA8:AA86" xr:uid="{00000000-0002-0000-0C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3"/>
  <dimension ref="A1:BE284"/>
  <sheetViews>
    <sheetView showGridLines="0" zoomScaleNormal="100" zoomScaleSheetLayoutView="100" workbookViewId="0">
      <pane ySplit="7" topLeftCell="A8" activePane="bottomLeft" state="frozen"/>
      <selection pane="bottomLeft" activeCell="AS12" sqref="AS12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部署マスタ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m_busho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5" t="s">
        <v>124</v>
      </c>
      <c r="C9" s="109"/>
      <c r="D9" s="109"/>
      <c r="E9" s="109"/>
      <c r="F9" s="109"/>
      <c r="G9" s="109"/>
      <c r="H9" s="109"/>
      <c r="I9" s="110" t="s">
        <v>956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busho_cd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4</v>
      </c>
      <c r="AE9" s="113" t="s">
        <v>106</v>
      </c>
      <c r="AF9" s="114" t="s">
        <v>388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9" t="s">
        <v>156</v>
      </c>
      <c r="C10" s="109"/>
      <c r="D10" s="109"/>
      <c r="E10" s="109"/>
      <c r="F10" s="109"/>
      <c r="G10" s="109"/>
      <c r="H10" s="109"/>
      <c r="I10" s="110" t="s">
        <v>1090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busho_nm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149" t="s">
        <v>1821</v>
      </c>
      <c r="C11" s="150"/>
      <c r="D11" s="150"/>
      <c r="E11" s="150"/>
      <c r="F11" s="150"/>
      <c r="G11" s="150"/>
      <c r="H11" s="150"/>
      <c r="I11" s="110" t="s">
        <v>1822</v>
      </c>
      <c r="J11" s="119"/>
      <c r="K11" s="119"/>
      <c r="L11" s="119"/>
      <c r="M11" s="119"/>
      <c r="N11" s="119"/>
      <c r="O11" s="119"/>
      <c r="P11" s="119"/>
      <c r="Q11" s="119"/>
      <c r="R11" s="110" t="s">
        <v>1822</v>
      </c>
      <c r="S11" s="119"/>
      <c r="T11" s="6"/>
      <c r="U11" s="6"/>
      <c r="V11" s="6"/>
      <c r="W11" s="6"/>
      <c r="X11" s="6"/>
      <c r="Y11" s="459" t="s">
        <v>118</v>
      </c>
      <c r="Z11" s="460"/>
      <c r="AA11" s="461" t="s">
        <v>102</v>
      </c>
      <c r="AB11" s="462"/>
      <c r="AC11" s="463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80" t="s">
        <v>1918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ref="BE11:BE15" si="1">IF(I11&lt;&gt;R11,1,0)</f>
        <v>0</v>
      </c>
    </row>
    <row r="12" spans="1:57" s="1" customFormat="1" x14ac:dyDescent="0.3">
      <c r="A12" s="134">
        <f>IF(B12="","",COUNTA($B$8:B12))</f>
        <v>5</v>
      </c>
      <c r="B12" s="149" t="s">
        <v>136</v>
      </c>
      <c r="C12" s="150"/>
      <c r="D12" s="150"/>
      <c r="E12" s="150"/>
      <c r="F12" s="150"/>
      <c r="G12" s="150"/>
      <c r="H12" s="150"/>
      <c r="I12" s="110" t="s">
        <v>1018</v>
      </c>
      <c r="J12" s="111"/>
      <c r="K12" s="111"/>
      <c r="L12" s="111"/>
      <c r="M12" s="111"/>
      <c r="N12" s="111"/>
      <c r="O12" s="111"/>
      <c r="P12" s="111"/>
      <c r="Q12" s="124"/>
      <c r="R12" s="110" t="str">
        <f>VLOOKUP(B12,'項目一覧 (2)'!A:B,2,FALSE)</f>
        <v>post_no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12">
        <v>8</v>
      </c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37"/>
      <c r="AP12" s="137"/>
      <c r="AQ12" s="137"/>
      <c r="AR12" s="137"/>
      <c r="AS12" s="80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1"/>
        <v>0</v>
      </c>
    </row>
    <row r="13" spans="1:57" s="1" customFormat="1" x14ac:dyDescent="0.3">
      <c r="A13" s="134">
        <f>IF(B13="","",COUNTA($B$8:B13))</f>
        <v>6</v>
      </c>
      <c r="B13" s="149" t="s">
        <v>137</v>
      </c>
      <c r="C13" s="150"/>
      <c r="D13" s="150"/>
      <c r="E13" s="150"/>
      <c r="F13" s="150"/>
      <c r="G13" s="150"/>
      <c r="H13" s="150"/>
      <c r="I13" s="110" t="s">
        <v>1019</v>
      </c>
      <c r="J13" s="111"/>
      <c r="K13" s="111"/>
      <c r="L13" s="111"/>
      <c r="M13" s="111"/>
      <c r="N13" s="111"/>
      <c r="O13" s="111"/>
      <c r="P13" s="111"/>
      <c r="Q13" s="124"/>
      <c r="R13" s="110" t="str">
        <f>VLOOKUP(B13,'項目一覧 (2)'!A:B,2,FALSE)</f>
        <v>address</v>
      </c>
      <c r="S13" s="111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60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37"/>
      <c r="AP13" s="137"/>
      <c r="AQ13" s="137"/>
      <c r="AR13" s="137"/>
      <c r="AS13" s="80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1"/>
        <v>0</v>
      </c>
    </row>
    <row r="14" spans="1:57" s="1" customFormat="1" x14ac:dyDescent="0.3">
      <c r="A14" s="134">
        <f>IF(B14="","",COUNTA($B$8:B14))</f>
        <v>7</v>
      </c>
      <c r="B14" s="149" t="s">
        <v>1823</v>
      </c>
      <c r="C14" s="150"/>
      <c r="D14" s="150"/>
      <c r="E14" s="150"/>
      <c r="F14" s="150"/>
      <c r="G14" s="150"/>
      <c r="H14" s="150"/>
      <c r="I14" s="110" t="s">
        <v>1020</v>
      </c>
      <c r="J14" s="111"/>
      <c r="K14" s="111"/>
      <c r="L14" s="111"/>
      <c r="M14" s="111"/>
      <c r="N14" s="111"/>
      <c r="O14" s="111"/>
      <c r="P14" s="111"/>
      <c r="Q14" s="124"/>
      <c r="R14" s="110" t="s">
        <v>1020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12">
        <v>20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37"/>
      <c r="AP14" s="137"/>
      <c r="AQ14" s="137"/>
      <c r="AR14" s="137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1"/>
        <v>0</v>
      </c>
    </row>
    <row r="15" spans="1:57" s="1" customFormat="1" x14ac:dyDescent="0.3">
      <c r="A15" s="134">
        <f>IF(B15="","",COUNTA($B$8:B15))</f>
        <v>8</v>
      </c>
      <c r="B15" s="149" t="s">
        <v>472</v>
      </c>
      <c r="C15" s="150"/>
      <c r="D15" s="150"/>
      <c r="E15" s="150"/>
      <c r="F15" s="150"/>
      <c r="G15" s="150"/>
      <c r="H15" s="150"/>
      <c r="I15" s="110" t="s">
        <v>1021</v>
      </c>
      <c r="J15" s="111"/>
      <c r="K15" s="111"/>
      <c r="L15" s="111"/>
      <c r="M15" s="111"/>
      <c r="N15" s="111"/>
      <c r="O15" s="111"/>
      <c r="P15" s="111"/>
      <c r="Q15" s="124"/>
      <c r="R15" s="110" t="str">
        <f>VLOOKUP(B15,'項目一覧 (2)'!A:B,2,FALSE)</f>
        <v>fax_no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12">
        <v>14</v>
      </c>
      <c r="AE15" s="113"/>
      <c r="AF15" s="113"/>
      <c r="AG15" s="113"/>
      <c r="AH15" s="113" t="s">
        <v>106</v>
      </c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1"/>
        <v>0</v>
      </c>
    </row>
    <row r="16" spans="1:57" s="1" customFormat="1" x14ac:dyDescent="0.3">
      <c r="A16" s="134">
        <f>IF(B16="","",COUNTA($B$8:B16))</f>
        <v>9</v>
      </c>
      <c r="B16" s="9" t="s">
        <v>111</v>
      </c>
      <c r="C16" s="109"/>
      <c r="D16" s="109"/>
      <c r="E16" s="109"/>
      <c r="F16" s="109"/>
      <c r="G16" s="109"/>
      <c r="H16" s="109"/>
      <c r="I16" s="110" t="s">
        <v>946</v>
      </c>
      <c r="J16" s="119"/>
      <c r="K16" s="119"/>
      <c r="L16" s="119"/>
      <c r="M16" s="119"/>
      <c r="N16" s="119"/>
      <c r="O16" s="119"/>
      <c r="P16" s="119"/>
      <c r="Q16" s="119"/>
      <c r="R16" s="110" t="str">
        <f>VLOOKUP(B16,'項目一覧 (2)'!A:B,2,FALSE)</f>
        <v>delete_flg</v>
      </c>
      <c r="S16" s="11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12">
        <v>1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 t="s">
        <v>1310</v>
      </c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112</v>
      </c>
      <c r="C17" s="109"/>
      <c r="D17" s="109"/>
      <c r="E17" s="109"/>
      <c r="F17" s="109"/>
      <c r="G17" s="109"/>
      <c r="H17" s="109"/>
      <c r="I17" s="110" t="s">
        <v>947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insert_user_cd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113</v>
      </c>
      <c r="C18" s="109"/>
      <c r="D18" s="109"/>
      <c r="E18" s="109"/>
      <c r="F18" s="109"/>
      <c r="G18" s="109"/>
      <c r="H18" s="109"/>
      <c r="I18" s="110" t="s">
        <v>948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insert_user_nm</v>
      </c>
      <c r="S18" s="109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114</v>
      </c>
      <c r="C19" s="109"/>
      <c r="D19" s="109"/>
      <c r="E19" s="109"/>
      <c r="F19" s="109"/>
      <c r="G19" s="109"/>
      <c r="H19" s="109"/>
      <c r="I19" s="110" t="s">
        <v>949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09"/>
      <c r="T19" s="6"/>
      <c r="U19" s="6"/>
      <c r="V19" s="6"/>
      <c r="W19" s="6"/>
      <c r="X19" s="6"/>
      <c r="Y19" s="459" t="s">
        <v>85</v>
      </c>
      <c r="Z19" s="460"/>
      <c r="AA19" s="461" t="s">
        <v>817</v>
      </c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>
        <f>IF(B20="","",COUNTA($B$8:B20))</f>
        <v>13</v>
      </c>
      <c r="B20" s="9" t="s">
        <v>115</v>
      </c>
      <c r="C20" s="109"/>
      <c r="D20" s="109"/>
      <c r="E20" s="109"/>
      <c r="F20" s="109"/>
      <c r="G20" s="109"/>
      <c r="H20" s="109"/>
      <c r="I20" s="110" t="s">
        <v>950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11"/>
      <c r="T20" s="6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36">
        <v>10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>
        <f>IF(B21="","",COUNTA($B$8:B21))</f>
        <v>14</v>
      </c>
      <c r="B21" s="9" t="s">
        <v>116</v>
      </c>
      <c r="C21" s="109"/>
      <c r="D21" s="109"/>
      <c r="E21" s="109"/>
      <c r="F21" s="109"/>
      <c r="G21" s="109"/>
      <c r="H21" s="109"/>
      <c r="I21" s="110" t="s">
        <v>951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09"/>
      <c r="T21" s="6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136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>
        <f>IF(B22="","",COUNTA($B$8:B22))</f>
        <v>15</v>
      </c>
      <c r="B22" s="9" t="s">
        <v>117</v>
      </c>
      <c r="C22" s="109"/>
      <c r="D22" s="109"/>
      <c r="E22" s="109"/>
      <c r="F22" s="109"/>
      <c r="G22" s="109"/>
      <c r="H22" s="109"/>
      <c r="I22" s="110" t="s">
        <v>952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09"/>
      <c r="T22" s="6"/>
      <c r="U22" s="6"/>
      <c r="V22" s="6"/>
      <c r="W22" s="6"/>
      <c r="X22" s="6"/>
      <c r="Y22" s="459" t="s">
        <v>85</v>
      </c>
      <c r="Z22" s="460"/>
      <c r="AA22" s="461" t="s">
        <v>817</v>
      </c>
      <c r="AB22" s="462"/>
      <c r="AC22" s="463"/>
      <c r="AD22" s="112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74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2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9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2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74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11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0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80"/>
      <c r="C41" s="143"/>
      <c r="D41" s="143"/>
      <c r="E41" s="143"/>
      <c r="F41" s="143"/>
      <c r="G41" s="143"/>
      <c r="H41" s="143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35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80"/>
      <c r="C42" s="143"/>
      <c r="D42" s="143"/>
      <c r="E42" s="143"/>
      <c r="F42" s="143"/>
      <c r="G42" s="143"/>
      <c r="H42" s="143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35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0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80"/>
      <c r="C44" s="143"/>
      <c r="D44" s="143"/>
      <c r="E44" s="143"/>
      <c r="F44" s="143"/>
      <c r="G44" s="143"/>
      <c r="H44" s="143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35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80"/>
      <c r="C45" s="143"/>
      <c r="D45" s="143"/>
      <c r="E45" s="143"/>
      <c r="F45" s="143"/>
      <c r="G45" s="143"/>
      <c r="H45" s="143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135"/>
      <c r="BE45" s="1">
        <f t="shared" ref="BE45:BE46" si="2">IF(I45&lt;&gt;R45,1,0)</f>
        <v>0</v>
      </c>
    </row>
    <row r="46" spans="1:57" s="1" customFormat="1" x14ac:dyDescent="0.3">
      <c r="A46" s="134" t="str">
        <f>IF(B46="","",COUNTA($B$8:B46))</f>
        <v/>
      </c>
      <c r="B46" s="80"/>
      <c r="C46" s="143"/>
      <c r="D46" s="143"/>
      <c r="E46" s="143"/>
      <c r="F46" s="143"/>
      <c r="G46" s="143"/>
      <c r="H46" s="143"/>
      <c r="I46" s="110"/>
      <c r="J46" s="119"/>
      <c r="K46" s="119"/>
      <c r="L46" s="119"/>
      <c r="M46" s="119"/>
      <c r="N46" s="119"/>
      <c r="O46" s="119"/>
      <c r="P46" s="119"/>
      <c r="Q46" s="119"/>
      <c r="R46" s="110"/>
      <c r="S46" s="11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/>
      <c r="AT46" s="6"/>
      <c r="AU46" s="117"/>
      <c r="AV46" s="117"/>
      <c r="AW46" s="117"/>
      <c r="AX46" s="117"/>
      <c r="AY46" s="117"/>
      <c r="AZ46" s="117"/>
      <c r="BA46" s="117"/>
      <c r="BB46" s="117"/>
      <c r="BC46" s="117"/>
      <c r="BD46" s="135"/>
      <c r="BE46" s="1">
        <f t="shared" si="2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Y42:Z42"/>
    <mergeCell ref="Y43:Z43"/>
    <mergeCell ref="Y44:Z44"/>
    <mergeCell ref="Y37:Z37"/>
    <mergeCell ref="Y38:Z38"/>
    <mergeCell ref="Y39:Z39"/>
    <mergeCell ref="Y40:Z40"/>
    <mergeCell ref="Y41:Z41"/>
    <mergeCell ref="AA43:AC43"/>
    <mergeCell ref="AA44:AC44"/>
    <mergeCell ref="AA38:AC38"/>
    <mergeCell ref="AA39:AC39"/>
    <mergeCell ref="AA40:AC40"/>
    <mergeCell ref="AA41:AC41"/>
    <mergeCell ref="AA42:AC42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disablePrompts="1"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D00-000000000000}"/>
    <dataValidation type="list" allowBlank="1" showInputMessage="1" showErrorMessage="1" sqref="Y8:Y46" xr:uid="{00000000-0002-0000-0D00-000001000000}">
      <formula1>"文字,数値,日付,時間"</formula1>
    </dataValidation>
    <dataValidation type="list" allowBlank="1" showInputMessage="1" showErrorMessage="1" sqref="AA8:AA46" xr:uid="{00000000-0002-0000-0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2"/>
  <dimension ref="A1:BE2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工程マスタ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m_kotei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123</v>
      </c>
      <c r="C9" s="109"/>
      <c r="D9" s="109"/>
      <c r="E9" s="109"/>
      <c r="F9" s="109"/>
      <c r="G9" s="109"/>
      <c r="H9" s="109"/>
      <c r="I9" s="110" t="s">
        <v>957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kotei_cd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4</v>
      </c>
      <c r="AE9" s="113" t="s">
        <v>106</v>
      </c>
      <c r="AF9" s="114" t="s">
        <v>216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5" si="0">IF(I9&lt;&gt;R9,1,0)</f>
        <v>0</v>
      </c>
    </row>
    <row r="10" spans="1:57" s="1" customFormat="1" x14ac:dyDescent="0.3">
      <c r="A10" s="134">
        <f>IF(B10="","",COUNTA($B$8:B10))</f>
        <v>3</v>
      </c>
      <c r="B10" s="9" t="s">
        <v>368</v>
      </c>
      <c r="C10" s="109"/>
      <c r="D10" s="109"/>
      <c r="E10" s="109"/>
      <c r="F10" s="109"/>
      <c r="G10" s="109"/>
      <c r="H10" s="109"/>
      <c r="I10" s="110" t="s">
        <v>1044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kotei_nm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36">
        <v>30</v>
      </c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37"/>
      <c r="AP10" s="137"/>
      <c r="AQ10" s="137"/>
      <c r="AR10" s="137"/>
      <c r="AS10" s="80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369</v>
      </c>
      <c r="C11" s="109"/>
      <c r="D11" s="109"/>
      <c r="E11" s="109"/>
      <c r="F11" s="109"/>
      <c r="G11" s="109"/>
      <c r="H11" s="109"/>
      <c r="I11" s="110" t="s">
        <v>1920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kotei_ryaku_nm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20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754</v>
      </c>
      <c r="C12" s="109"/>
      <c r="D12" s="109"/>
      <c r="E12" s="109"/>
      <c r="F12" s="109"/>
      <c r="G12" s="109"/>
      <c r="H12" s="109"/>
      <c r="I12" s="110" t="s">
        <v>1046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setsubi_flg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753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150</v>
      </c>
      <c r="C13" s="109"/>
      <c r="D13" s="109"/>
      <c r="E13" s="109"/>
      <c r="F13" s="109"/>
      <c r="G13" s="109"/>
      <c r="H13" s="109"/>
      <c r="I13" s="151" t="s">
        <v>1790</v>
      </c>
      <c r="J13" s="152"/>
      <c r="K13" s="152"/>
      <c r="L13" s="152"/>
      <c r="M13" s="152"/>
      <c r="N13" s="152"/>
      <c r="O13" s="152"/>
      <c r="P13" s="152"/>
      <c r="Q13" s="152"/>
      <c r="R13" s="110" t="str">
        <f>VLOOKUP(B13,'項目一覧 (2)'!A:B,2,FALSE)</f>
        <v>hokan_basho_cd</v>
      </c>
      <c r="S13" s="109"/>
      <c r="T13" s="6"/>
      <c r="U13" s="6"/>
      <c r="V13" s="6"/>
      <c r="W13" s="6"/>
      <c r="X13" s="6"/>
      <c r="Y13" s="459" t="s">
        <v>105</v>
      </c>
      <c r="Z13" s="460"/>
      <c r="AA13" s="461" t="s">
        <v>102</v>
      </c>
      <c r="AB13" s="462"/>
      <c r="AC13" s="463"/>
      <c r="AD13" s="112">
        <v>3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45">
        <f>IF(B14="","",COUNTA($B$8:B14))</f>
        <v>7</v>
      </c>
      <c r="B14" s="121" t="s">
        <v>462</v>
      </c>
      <c r="C14" s="178"/>
      <c r="D14" s="178"/>
      <c r="E14" s="178"/>
      <c r="F14" s="178"/>
      <c r="G14" s="178"/>
      <c r="H14" s="178"/>
      <c r="I14" s="179" t="s">
        <v>1049</v>
      </c>
      <c r="J14" s="180"/>
      <c r="K14" s="180"/>
      <c r="L14" s="180"/>
      <c r="M14" s="180"/>
      <c r="N14" s="180"/>
      <c r="O14" s="180"/>
      <c r="P14" s="180"/>
      <c r="Q14" s="180"/>
      <c r="R14" s="179" t="str">
        <f>VLOOKUP(B14,'項目一覧 (2)'!A:B,2,FALSE)</f>
        <v>yakuhin_kokeibun_kbn</v>
      </c>
      <c r="S14" s="178"/>
      <c r="T14" s="181"/>
      <c r="U14" s="181"/>
      <c r="V14" s="181"/>
      <c r="W14" s="181"/>
      <c r="X14" s="182"/>
      <c r="Y14" s="527" t="s">
        <v>105</v>
      </c>
      <c r="Z14" s="528"/>
      <c r="AA14" s="521" t="s">
        <v>102</v>
      </c>
      <c r="AB14" s="522"/>
      <c r="AC14" s="523"/>
      <c r="AD14" s="183">
        <v>1</v>
      </c>
      <c r="AE14" s="184" t="s">
        <v>106</v>
      </c>
      <c r="AF14" s="185"/>
      <c r="AG14" s="185"/>
      <c r="AH14" s="185"/>
      <c r="AI14" s="185"/>
      <c r="AJ14" s="185"/>
      <c r="AK14" s="185"/>
      <c r="AL14" s="185"/>
      <c r="AM14" s="185"/>
      <c r="AN14" s="185"/>
      <c r="AO14" s="186"/>
      <c r="AP14" s="186"/>
      <c r="AQ14" s="186"/>
      <c r="AR14" s="186"/>
      <c r="AS14" s="121" t="s">
        <v>743</v>
      </c>
      <c r="AT14" s="187"/>
      <c r="AU14" s="187"/>
      <c r="AV14" s="187"/>
      <c r="AW14" s="187"/>
      <c r="AX14" s="187"/>
      <c r="AY14" s="187"/>
      <c r="AZ14" s="187"/>
      <c r="BA14" s="187"/>
      <c r="BB14" s="187"/>
      <c r="BC14" s="187"/>
      <c r="BD14" s="146"/>
      <c r="BE14" s="1">
        <f t="shared" si="0"/>
        <v>0</v>
      </c>
    </row>
    <row r="15" spans="1:57" s="1" customFormat="1" x14ac:dyDescent="0.3">
      <c r="A15" s="147" t="str">
        <f>IF(B15="","",COUNTA($B$8:B15))</f>
        <v/>
      </c>
      <c r="B15" s="132"/>
      <c r="C15" s="122"/>
      <c r="D15" s="122"/>
      <c r="E15" s="122"/>
      <c r="F15" s="122"/>
      <c r="G15" s="122"/>
      <c r="H15" s="122"/>
      <c r="I15" s="188"/>
      <c r="J15" s="123"/>
      <c r="K15" s="123"/>
      <c r="L15" s="123"/>
      <c r="M15" s="123"/>
      <c r="N15" s="123"/>
      <c r="O15" s="123"/>
      <c r="P15" s="123"/>
      <c r="Q15" s="123"/>
      <c r="R15" s="188"/>
      <c r="S15" s="122"/>
      <c r="T15" s="83"/>
      <c r="U15" s="83"/>
      <c r="V15" s="83"/>
      <c r="W15" s="83"/>
      <c r="X15" s="189"/>
      <c r="Y15" s="529"/>
      <c r="Z15" s="530"/>
      <c r="AA15" s="524"/>
      <c r="AB15" s="525"/>
      <c r="AC15" s="526"/>
      <c r="AD15" s="190"/>
      <c r="AE15" s="191"/>
      <c r="AF15" s="192"/>
      <c r="AG15" s="192"/>
      <c r="AH15" s="192"/>
      <c r="AI15" s="192"/>
      <c r="AJ15" s="192"/>
      <c r="AK15" s="192"/>
      <c r="AL15" s="192"/>
      <c r="AM15" s="192"/>
      <c r="AN15" s="192"/>
      <c r="AO15" s="193"/>
      <c r="AP15" s="193"/>
      <c r="AQ15" s="193"/>
      <c r="AR15" s="193"/>
      <c r="AS15" s="132" t="s">
        <v>744</v>
      </c>
      <c r="AT15" s="194"/>
      <c r="AU15" s="194"/>
      <c r="AV15" s="194"/>
      <c r="AW15" s="194"/>
      <c r="AX15" s="194"/>
      <c r="AY15" s="194"/>
      <c r="AZ15" s="194"/>
      <c r="BA15" s="194"/>
      <c r="BB15" s="194"/>
      <c r="BC15" s="194"/>
      <c r="BD15" s="148"/>
      <c r="BE15" s="1">
        <f t="shared" si="0"/>
        <v>0</v>
      </c>
    </row>
    <row r="16" spans="1:57" s="1" customFormat="1" x14ac:dyDescent="0.3">
      <c r="A16" s="134">
        <f>IF(B16="","",COUNTA($B$8:B16))</f>
        <v>8</v>
      </c>
      <c r="B16" s="9" t="s">
        <v>443</v>
      </c>
      <c r="C16" s="109"/>
      <c r="D16" s="109"/>
      <c r="E16" s="109"/>
      <c r="F16" s="109"/>
      <c r="G16" s="109"/>
      <c r="H16" s="109"/>
      <c r="I16" s="110" t="s">
        <v>1050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max_width</v>
      </c>
      <c r="S16" s="109"/>
      <c r="T16" s="6"/>
      <c r="U16" s="6"/>
      <c r="V16" s="6"/>
      <c r="W16" s="6"/>
      <c r="X16" s="6"/>
      <c r="Y16" s="459" t="s">
        <v>226</v>
      </c>
      <c r="Z16" s="460"/>
      <c r="AA16" s="461" t="s">
        <v>227</v>
      </c>
      <c r="AB16" s="462"/>
      <c r="AC16" s="463"/>
      <c r="AD16" s="136">
        <v>4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9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9</v>
      </c>
      <c r="B17" s="80" t="s">
        <v>225</v>
      </c>
      <c r="C17" s="109"/>
      <c r="D17" s="109"/>
      <c r="E17" s="109"/>
      <c r="F17" s="109"/>
      <c r="G17" s="109"/>
      <c r="H17" s="109"/>
      <c r="I17" s="110" t="s">
        <v>944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disp_order</v>
      </c>
      <c r="S17" s="109"/>
      <c r="T17" s="6"/>
      <c r="U17" s="6"/>
      <c r="V17" s="6"/>
      <c r="W17" s="6"/>
      <c r="X17" s="6"/>
      <c r="Y17" s="459" t="s">
        <v>226</v>
      </c>
      <c r="Z17" s="460"/>
      <c r="AA17" s="461" t="s">
        <v>227</v>
      </c>
      <c r="AB17" s="462"/>
      <c r="AC17" s="463"/>
      <c r="AD17" s="112">
        <v>3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 t="s">
        <v>228</v>
      </c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10</v>
      </c>
      <c r="B18" s="259" t="s">
        <v>1919</v>
      </c>
      <c r="C18" s="150"/>
      <c r="D18" s="150"/>
      <c r="E18" s="150"/>
      <c r="F18" s="150"/>
      <c r="G18" s="150"/>
      <c r="H18" s="150"/>
      <c r="I18" s="151" t="s">
        <v>1921</v>
      </c>
      <c r="J18" s="152"/>
      <c r="K18" s="152"/>
      <c r="L18" s="152"/>
      <c r="M18" s="152"/>
      <c r="N18" s="152"/>
      <c r="O18" s="152"/>
      <c r="P18" s="152"/>
      <c r="Q18" s="152"/>
      <c r="R18" s="151" t="str">
        <f>VLOOKUP(B18,'項目一覧 (2)'!A:B,2,FALSE)</f>
        <v>seizo_kotei</v>
      </c>
      <c r="S18" s="150"/>
      <c r="T18" s="153"/>
      <c r="U18" s="153"/>
      <c r="V18" s="153"/>
      <c r="W18" s="153"/>
      <c r="X18" s="153"/>
      <c r="Y18" s="506" t="s">
        <v>105</v>
      </c>
      <c r="Z18" s="507"/>
      <c r="AA18" s="510" t="s">
        <v>102</v>
      </c>
      <c r="AB18" s="511"/>
      <c r="AC18" s="512"/>
      <c r="AD18" s="260">
        <v>4</v>
      </c>
      <c r="AE18" s="230" t="s">
        <v>106</v>
      </c>
      <c r="AF18" s="219"/>
      <c r="AG18" s="219"/>
      <c r="AH18" s="219"/>
      <c r="AI18" s="219"/>
      <c r="AJ18" s="219"/>
      <c r="AK18" s="219"/>
      <c r="AL18" s="219"/>
      <c r="AM18" s="219"/>
      <c r="AN18" s="219"/>
      <c r="AO18" s="220"/>
      <c r="AP18" s="220"/>
      <c r="AQ18" s="220"/>
      <c r="AR18" s="220"/>
      <c r="AS18" s="221" t="s">
        <v>1922</v>
      </c>
      <c r="AT18" s="223"/>
      <c r="AU18" s="223"/>
      <c r="AV18" s="223"/>
      <c r="AW18" s="223"/>
      <c r="AX18" s="223"/>
      <c r="AY18" s="223"/>
      <c r="AZ18" s="223"/>
      <c r="BA18" s="223"/>
      <c r="BB18" s="223"/>
      <c r="BC18" s="223"/>
      <c r="BD18" s="224"/>
      <c r="BE18" s="1">
        <f t="shared" ref="BE18" si="1">IF(I18&lt;&gt;R18,1,0)</f>
        <v>0</v>
      </c>
    </row>
    <row r="19" spans="1:57" s="1" customFormat="1" x14ac:dyDescent="0.3">
      <c r="A19" s="134">
        <f>IF(B19="","",COUNTA($B$8:B19))</f>
        <v>11</v>
      </c>
      <c r="B19" s="259" t="s">
        <v>2367</v>
      </c>
      <c r="C19" s="150"/>
      <c r="D19" s="150"/>
      <c r="E19" s="150"/>
      <c r="F19" s="150"/>
      <c r="G19" s="150"/>
      <c r="H19" s="150"/>
      <c r="I19" s="151" t="s">
        <v>2368</v>
      </c>
      <c r="J19" s="152"/>
      <c r="K19" s="152"/>
      <c r="L19" s="152"/>
      <c r="M19" s="152"/>
      <c r="N19" s="152"/>
      <c r="O19" s="152"/>
      <c r="P19" s="152"/>
      <c r="Q19" s="152"/>
      <c r="R19" s="151" t="str">
        <f>VLOOKUP(B19,'項目一覧 (2)'!A:B,2,FALSE)</f>
        <v>setsubi_syori_kbn</v>
      </c>
      <c r="S19" s="150"/>
      <c r="T19" s="153"/>
      <c r="U19" s="153"/>
      <c r="V19" s="153"/>
      <c r="W19" s="153"/>
      <c r="X19" s="153"/>
      <c r="Y19" s="506" t="s">
        <v>105</v>
      </c>
      <c r="Z19" s="507"/>
      <c r="AA19" s="510" t="s">
        <v>102</v>
      </c>
      <c r="AB19" s="511"/>
      <c r="AC19" s="512"/>
      <c r="AD19" s="260">
        <v>1</v>
      </c>
      <c r="AE19" s="230" t="s">
        <v>106</v>
      </c>
      <c r="AF19" s="219"/>
      <c r="AG19" s="219"/>
      <c r="AH19" s="219"/>
      <c r="AI19" s="219"/>
      <c r="AJ19" s="219"/>
      <c r="AK19" s="219"/>
      <c r="AL19" s="219"/>
      <c r="AM19" s="219"/>
      <c r="AN19" s="219"/>
      <c r="AO19" s="220"/>
      <c r="AP19" s="220"/>
      <c r="AQ19" s="220"/>
      <c r="AR19" s="220"/>
      <c r="AS19" s="221" t="s">
        <v>2366</v>
      </c>
      <c r="AT19" s="223"/>
      <c r="AU19" s="223"/>
      <c r="AV19" s="223"/>
      <c r="AW19" s="223"/>
      <c r="AX19" s="223"/>
      <c r="AY19" s="223"/>
      <c r="AZ19" s="223"/>
      <c r="BA19" s="223"/>
      <c r="BB19" s="223"/>
      <c r="BC19" s="223"/>
      <c r="BD19" s="224"/>
      <c r="BE19" s="1">
        <f t="shared" ref="BE19" si="2">IF(I19&lt;&gt;R19,1,0)</f>
        <v>0</v>
      </c>
    </row>
    <row r="20" spans="1:57" s="1" customFormat="1" x14ac:dyDescent="0.3">
      <c r="A20" s="134">
        <f>IF(B20="","",COUNTA($B$8:B20))</f>
        <v>12</v>
      </c>
      <c r="B20" s="9" t="s">
        <v>111</v>
      </c>
      <c r="C20" s="109"/>
      <c r="D20" s="109"/>
      <c r="E20" s="109"/>
      <c r="F20" s="109"/>
      <c r="G20" s="109"/>
      <c r="H20" s="109"/>
      <c r="I20" s="110" t="s">
        <v>946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delete_flg</v>
      </c>
      <c r="S20" s="109"/>
      <c r="T20" s="6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12">
        <v>1</v>
      </c>
      <c r="AE20" s="113" t="s">
        <v>106</v>
      </c>
      <c r="AF20" s="114"/>
      <c r="AG20" s="114"/>
      <c r="AH20" s="114"/>
      <c r="AI20" s="114"/>
      <c r="AJ20" s="114"/>
      <c r="AK20" s="114"/>
      <c r="AL20" s="114"/>
      <c r="AM20" s="114"/>
      <c r="AN20" s="114"/>
      <c r="AO20" s="115"/>
      <c r="AP20" s="115"/>
      <c r="AQ20" s="115"/>
      <c r="AR20" s="115"/>
      <c r="AS20" s="116" t="s">
        <v>1310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>
        <f>IF(B21="","",COUNTA($B$8:B21))</f>
        <v>13</v>
      </c>
      <c r="B21" s="9" t="s">
        <v>112</v>
      </c>
      <c r="C21" s="109"/>
      <c r="D21" s="109"/>
      <c r="E21" s="109"/>
      <c r="F21" s="109"/>
      <c r="G21" s="109"/>
      <c r="H21" s="109"/>
      <c r="I21" s="110" t="s">
        <v>947</v>
      </c>
      <c r="J21" s="119"/>
      <c r="K21" s="119"/>
      <c r="L21" s="119"/>
      <c r="M21" s="119"/>
      <c r="N21" s="119"/>
      <c r="O21" s="119"/>
      <c r="P21" s="119"/>
      <c r="Q21" s="119"/>
      <c r="R21" s="110" t="str">
        <f>VLOOKUP(B21,'項目一覧 (2)'!A:B,2,FALSE)</f>
        <v>insert_user_cd</v>
      </c>
      <c r="S21" s="119"/>
      <c r="T21" s="6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136">
        <v>10</v>
      </c>
      <c r="AE21" s="113" t="s">
        <v>106</v>
      </c>
      <c r="AF21" s="114"/>
      <c r="AG21" s="114"/>
      <c r="AH21" s="114"/>
      <c r="AI21" s="114"/>
      <c r="AJ21" s="114"/>
      <c r="AK21" s="114"/>
      <c r="AL21" s="114"/>
      <c r="AM21" s="114"/>
      <c r="AN21" s="114"/>
      <c r="AO21" s="115"/>
      <c r="AP21" s="115"/>
      <c r="AQ21" s="115"/>
      <c r="AR21" s="115"/>
      <c r="AS21" s="116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>
        <f>IF(B22="","",COUNTA($B$8:B22))</f>
        <v>14</v>
      </c>
      <c r="B22" s="9" t="s">
        <v>113</v>
      </c>
      <c r="C22" s="109"/>
      <c r="D22" s="109"/>
      <c r="E22" s="109"/>
      <c r="F22" s="109"/>
      <c r="G22" s="109"/>
      <c r="H22" s="109"/>
      <c r="I22" s="110" t="s">
        <v>948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insert_user_nm</v>
      </c>
      <c r="S22" s="109"/>
      <c r="T22" s="6"/>
      <c r="U22" s="6"/>
      <c r="V22" s="6"/>
      <c r="W22" s="6"/>
      <c r="X22" s="6"/>
      <c r="Y22" s="459" t="s">
        <v>118</v>
      </c>
      <c r="Z22" s="460"/>
      <c r="AA22" s="461" t="s">
        <v>102</v>
      </c>
      <c r="AB22" s="462"/>
      <c r="AC22" s="463"/>
      <c r="AD22" s="136">
        <v>30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x14ac:dyDescent="0.3">
      <c r="A23" s="134">
        <f>IF(B23="","",COUNTA($B$8:B23))</f>
        <v>15</v>
      </c>
      <c r="B23" s="9" t="s">
        <v>114</v>
      </c>
      <c r="C23" s="109"/>
      <c r="D23" s="109"/>
      <c r="E23" s="109"/>
      <c r="F23" s="109"/>
      <c r="G23" s="109"/>
      <c r="H23" s="109"/>
      <c r="I23" s="110" t="s">
        <v>949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insert_datetime</v>
      </c>
      <c r="S23" s="109"/>
      <c r="T23" s="6"/>
      <c r="U23" s="6"/>
      <c r="V23" s="6"/>
      <c r="W23" s="6"/>
      <c r="X23" s="6"/>
      <c r="Y23" s="459" t="s">
        <v>85</v>
      </c>
      <c r="Z23" s="460"/>
      <c r="AA23" s="461" t="s">
        <v>817</v>
      </c>
      <c r="AB23" s="462"/>
      <c r="AC23" s="463"/>
      <c r="AD23" s="112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>
        <f>IF(B24="","",COUNTA($B$8:B24))</f>
        <v>16</v>
      </c>
      <c r="B24" s="9" t="s">
        <v>115</v>
      </c>
      <c r="C24" s="109"/>
      <c r="D24" s="109"/>
      <c r="E24" s="109"/>
      <c r="F24" s="109"/>
      <c r="G24" s="109"/>
      <c r="H24" s="109"/>
      <c r="I24" s="110" t="s">
        <v>950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update_user_cd</v>
      </c>
      <c r="S24" s="109"/>
      <c r="T24" s="6"/>
      <c r="U24" s="6"/>
      <c r="V24" s="6"/>
      <c r="W24" s="6"/>
      <c r="X24" s="6"/>
      <c r="Y24" s="459" t="s">
        <v>118</v>
      </c>
      <c r="Z24" s="460"/>
      <c r="AA24" s="461" t="s">
        <v>102</v>
      </c>
      <c r="AB24" s="462"/>
      <c r="AC24" s="463"/>
      <c r="AD24" s="136">
        <v>10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>
        <f>IF(B25="","",COUNTA($B$8:B25))</f>
        <v>17</v>
      </c>
      <c r="B25" s="9" t="s">
        <v>116</v>
      </c>
      <c r="C25" s="109"/>
      <c r="D25" s="109"/>
      <c r="E25" s="109"/>
      <c r="F25" s="109"/>
      <c r="G25" s="109"/>
      <c r="H25" s="109"/>
      <c r="I25" s="110" t="s">
        <v>951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update_user_nm</v>
      </c>
      <c r="S25" s="111"/>
      <c r="T25" s="6"/>
      <c r="U25" s="6"/>
      <c r="V25" s="6"/>
      <c r="W25" s="6"/>
      <c r="X25" s="6"/>
      <c r="Y25" s="459" t="s">
        <v>118</v>
      </c>
      <c r="Z25" s="460"/>
      <c r="AA25" s="461" t="s">
        <v>102</v>
      </c>
      <c r="AB25" s="462"/>
      <c r="AC25" s="463"/>
      <c r="AD25" s="136">
        <v>30</v>
      </c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>
        <f>IF(B26="","",COUNTA($B$8:B26))</f>
        <v>18</v>
      </c>
      <c r="B26" s="9" t="s">
        <v>125</v>
      </c>
      <c r="C26" s="109"/>
      <c r="D26" s="109"/>
      <c r="E26" s="109"/>
      <c r="F26" s="109"/>
      <c r="G26" s="109"/>
      <c r="H26" s="109"/>
      <c r="I26" s="110" t="s">
        <v>952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update_datetime</v>
      </c>
      <c r="S26" s="109"/>
      <c r="T26" s="6"/>
      <c r="U26" s="6"/>
      <c r="V26" s="6"/>
      <c r="W26" s="6"/>
      <c r="X26" s="6"/>
      <c r="Y26" s="459" t="s">
        <v>85</v>
      </c>
      <c r="Z26" s="460"/>
      <c r="AA26" s="461" t="s">
        <v>817</v>
      </c>
      <c r="AB26" s="462"/>
      <c r="AC26" s="463"/>
      <c r="AD26" s="112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74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74"/>
      <c r="C29" s="3"/>
      <c r="D29" s="3"/>
      <c r="E29" s="3"/>
      <c r="F29" s="3"/>
      <c r="G29" s="3"/>
      <c r="H29" s="3"/>
      <c r="I29" s="74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11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139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35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36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3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3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36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110"/>
      <c r="S45" s="10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36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si="0"/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0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36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ref="BE46" si="3">IF(I46&lt;&gt;R46,1,0)</f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  <row r="285" spans="42:56" s="1" customFormat="1" x14ac:dyDescent="0.3">
      <c r="AP285" s="131"/>
      <c r="AQ285" s="131"/>
      <c r="AR285" s="131"/>
      <c r="AS285" s="131"/>
      <c r="AT285" s="131"/>
      <c r="AU285" s="131"/>
      <c r="AV285" s="131"/>
      <c r="AW285" s="131"/>
      <c r="AX285" s="131"/>
      <c r="AY285" s="131"/>
      <c r="AZ285" s="131"/>
      <c r="BA285" s="131"/>
      <c r="BB285" s="131"/>
      <c r="BC285" s="131"/>
      <c r="BD285" s="131"/>
    </row>
  </sheetData>
  <mergeCells count="110">
    <mergeCell ref="Y19:Z19"/>
    <mergeCell ref="AA19:AC19"/>
    <mergeCell ref="Y46:Z46"/>
    <mergeCell ref="AA46:AC46"/>
    <mergeCell ref="Y43:Z43"/>
    <mergeCell ref="Y44:Z44"/>
    <mergeCell ref="Y45:Z45"/>
    <mergeCell ref="Y38:Z38"/>
    <mergeCell ref="Y39:Z39"/>
    <mergeCell ref="Y40:Z40"/>
    <mergeCell ref="Y41:Z41"/>
    <mergeCell ref="Y42:Z42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AA44:AC44"/>
    <mergeCell ref="AA45:AC45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20:Z20"/>
    <mergeCell ref="Y21:Z21"/>
    <mergeCell ref="Y22:Z22"/>
    <mergeCell ref="AA39:AC39"/>
    <mergeCell ref="AA40:AC40"/>
    <mergeCell ref="AA41:AC41"/>
    <mergeCell ref="AA42:AC42"/>
    <mergeCell ref="AA43:AC43"/>
    <mergeCell ref="AA34:AC34"/>
    <mergeCell ref="AA35:AC35"/>
    <mergeCell ref="AA36:AC36"/>
    <mergeCell ref="AA37:AC37"/>
    <mergeCell ref="AA38:AC38"/>
    <mergeCell ref="AA29:AC29"/>
    <mergeCell ref="AA30:AC30"/>
    <mergeCell ref="AA31:AC31"/>
    <mergeCell ref="AA32:AC32"/>
    <mergeCell ref="AA33:AC33"/>
    <mergeCell ref="AA24:AC24"/>
    <mergeCell ref="AA25:AC25"/>
    <mergeCell ref="AA26:AC26"/>
    <mergeCell ref="AA27:AC27"/>
    <mergeCell ref="AA28:AC28"/>
    <mergeCell ref="AA18:AC18"/>
    <mergeCell ref="AA20:AC20"/>
    <mergeCell ref="AA21:AC21"/>
    <mergeCell ref="AA22:AC22"/>
    <mergeCell ref="AA23:AC2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Z2:BD2"/>
    <mergeCell ref="AP3:AT3"/>
    <mergeCell ref="AU3:AY3"/>
    <mergeCell ref="AZ3:BD3"/>
    <mergeCell ref="Y4:AO4"/>
    <mergeCell ref="AP4:AT4"/>
    <mergeCell ref="AU4:AY4"/>
    <mergeCell ref="AZ4:BD4"/>
    <mergeCell ref="AA13:AC13"/>
    <mergeCell ref="A1:H4"/>
    <mergeCell ref="I1:Q1"/>
    <mergeCell ref="R1:X1"/>
    <mergeCell ref="Y1:AO1"/>
    <mergeCell ref="AP1:AT1"/>
    <mergeCell ref="A6:A7"/>
    <mergeCell ref="B6:H7"/>
    <mergeCell ref="I6:Q7"/>
    <mergeCell ref="AD6:AD7"/>
    <mergeCell ref="AE6:AE7"/>
    <mergeCell ref="R6:X7"/>
    <mergeCell ref="Y6:Z7"/>
    <mergeCell ref="AA6:AC7"/>
    <mergeCell ref="AI6:AR6"/>
    <mergeCell ref="AS6:BD7"/>
    <mergeCell ref="AF6:AF7"/>
    <mergeCell ref="AG6:AG7"/>
    <mergeCell ref="AH6:AH7"/>
    <mergeCell ref="AU1:AY1"/>
    <mergeCell ref="AZ1:BD1"/>
    <mergeCell ref="I2:Q4"/>
    <mergeCell ref="R2:X4"/>
    <mergeCell ref="Y2:AO3"/>
    <mergeCell ref="AP2:AT2"/>
  </mergeCells>
  <phoneticPr fontId="13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E00-000000000000}"/>
    <dataValidation type="list" allowBlank="1" showInputMessage="1" showErrorMessage="1" sqref="Y8:Y46" xr:uid="{00000000-0002-0000-0E00-000001000000}">
      <formula1>"文字,数値,日付,時間"</formula1>
    </dataValidation>
    <dataValidation type="list" allowBlank="1" showInputMessage="1" showErrorMessage="1" sqref="AA8:AA46" xr:uid="{00000000-0002-0000-0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/>
  <dimension ref="A1:BE281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部署工程マスタ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m_bushokotei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407</v>
      </c>
      <c r="C9" s="109"/>
      <c r="D9" s="109"/>
      <c r="E9" s="109"/>
      <c r="F9" s="109"/>
      <c r="G9" s="109"/>
      <c r="H9" s="109"/>
      <c r="I9" s="110" t="s">
        <v>956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busho_cd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4</v>
      </c>
      <c r="AE9" s="120"/>
      <c r="AF9" s="114" t="s">
        <v>199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7"/>
      <c r="AU9" s="117"/>
      <c r="AV9" s="117"/>
      <c r="AW9" s="117"/>
      <c r="AX9" s="117"/>
      <c r="AY9" s="117"/>
      <c r="AZ9" s="117"/>
      <c r="BA9" s="117"/>
      <c r="BB9" s="117"/>
      <c r="BC9" s="117"/>
      <c r="BD9" s="135"/>
      <c r="BE9" s="1">
        <f t="shared" ref="BE9:BE41" si="0">IF(I9&lt;&gt;R9,1,0)</f>
        <v>0</v>
      </c>
    </row>
    <row r="10" spans="1:57" s="1" customFormat="1" x14ac:dyDescent="0.3">
      <c r="A10" s="134">
        <f>IF(B10="","",COUNTA($B$8:B10))</f>
        <v>3</v>
      </c>
      <c r="B10" s="9" t="s">
        <v>123</v>
      </c>
      <c r="C10" s="109"/>
      <c r="D10" s="109"/>
      <c r="E10" s="109"/>
      <c r="F10" s="109"/>
      <c r="G10" s="109"/>
      <c r="H10" s="109"/>
      <c r="I10" s="110" t="s">
        <v>957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kotei_cd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4</v>
      </c>
      <c r="AE10" s="113" t="s">
        <v>106</v>
      </c>
      <c r="AF10" s="114" t="s">
        <v>426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459" t="s">
        <v>118</v>
      </c>
      <c r="Z11" s="460"/>
      <c r="AA11" s="461" t="s">
        <v>102</v>
      </c>
      <c r="AB11" s="462"/>
      <c r="AC11" s="463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9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9"/>
      <c r="K12" s="119"/>
      <c r="L12" s="119"/>
      <c r="M12" s="119"/>
      <c r="N12" s="119"/>
      <c r="O12" s="119"/>
      <c r="P12" s="119"/>
      <c r="Q12" s="119"/>
      <c r="R12" s="110" t="str">
        <f>VLOOKUP(B12,'項目一覧 (2)'!A:B,2,FALSE)</f>
        <v>insert_user_cd</v>
      </c>
      <c r="S12" s="11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36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36">
        <v>30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37"/>
      <c r="AP13" s="137"/>
      <c r="AQ13" s="137"/>
      <c r="AR13" s="137"/>
      <c r="AS13" s="80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insert_datetime</v>
      </c>
      <c r="S14" s="109"/>
      <c r="T14" s="6"/>
      <c r="U14" s="6"/>
      <c r="V14" s="6"/>
      <c r="W14" s="6"/>
      <c r="X14" s="6"/>
      <c r="Y14" s="459" t="s">
        <v>85</v>
      </c>
      <c r="Z14" s="460"/>
      <c r="AA14" s="461" t="s">
        <v>817</v>
      </c>
      <c r="AB14" s="462"/>
      <c r="AC14" s="463"/>
      <c r="AD14" s="112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37"/>
      <c r="AP14" s="137"/>
      <c r="AQ14" s="137"/>
      <c r="AR14" s="137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11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125</v>
      </c>
      <c r="C17" s="109"/>
      <c r="D17" s="109"/>
      <c r="E17" s="109"/>
      <c r="F17" s="109"/>
      <c r="G17" s="109"/>
      <c r="H17" s="109"/>
      <c r="I17" s="110" t="s">
        <v>952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459" t="s">
        <v>85</v>
      </c>
      <c r="Z17" s="460"/>
      <c r="AA17" s="461" t="s">
        <v>817</v>
      </c>
      <c r="AB17" s="462"/>
      <c r="AC17" s="463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 t="str">
        <f>IF(B18="","",COUNTA($B$8:B18))</f>
        <v/>
      </c>
      <c r="B18" s="74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09"/>
      <c r="T18" s="6"/>
      <c r="U18" s="6"/>
      <c r="V18" s="6"/>
      <c r="W18" s="6"/>
      <c r="X18" s="6"/>
      <c r="Y18" s="459"/>
      <c r="Z18" s="460"/>
      <c r="AA18" s="461"/>
      <c r="AB18" s="462"/>
      <c r="AC18" s="463"/>
      <c r="AD18" s="136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459"/>
      <c r="Z19" s="460"/>
      <c r="AA19" s="461"/>
      <c r="AB19" s="462"/>
      <c r="AC19" s="463"/>
      <c r="AD19" s="136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74"/>
      <c r="C20" s="3"/>
      <c r="D20" s="3"/>
      <c r="E20" s="3"/>
      <c r="F20" s="3"/>
      <c r="G20" s="3"/>
      <c r="H20" s="3"/>
      <c r="I20" s="74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9"/>
      <c r="C22" s="109"/>
      <c r="D22" s="109"/>
      <c r="E22" s="109"/>
      <c r="F22" s="109"/>
      <c r="G22" s="109"/>
      <c r="H22" s="109"/>
      <c r="I22" s="2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11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139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35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11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12"/>
      <c r="AE32" s="114"/>
      <c r="AF32" s="114"/>
      <c r="AG32" s="114"/>
      <c r="AH32" s="114"/>
      <c r="AI32" s="114"/>
      <c r="AJ32" s="114"/>
      <c r="AK32" s="114"/>
      <c r="AL32" s="114"/>
      <c r="AM32" s="114"/>
      <c r="AN32" s="114"/>
      <c r="AO32" s="115"/>
      <c r="AP32" s="115"/>
      <c r="AQ32" s="115"/>
      <c r="AR32" s="115"/>
      <c r="AS32" s="116"/>
      <c r="AT32" s="140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11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12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5"/>
      <c r="AP35" s="115"/>
      <c r="AQ35" s="115"/>
      <c r="AR35" s="115"/>
      <c r="AS35" s="116"/>
      <c r="AT35" s="140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80"/>
      <c r="C36" s="143"/>
      <c r="D36" s="143"/>
      <c r="E36" s="143"/>
      <c r="F36" s="143"/>
      <c r="G36" s="143"/>
      <c r="H36" s="143"/>
      <c r="I36" s="110"/>
      <c r="J36" s="119"/>
      <c r="K36" s="119"/>
      <c r="L36" s="119"/>
      <c r="M36" s="119"/>
      <c r="N36" s="119"/>
      <c r="O36" s="119"/>
      <c r="P36" s="119"/>
      <c r="Q36" s="119"/>
      <c r="R36" s="110"/>
      <c r="S36" s="11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12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116"/>
      <c r="AT36" s="6"/>
      <c r="AU36" s="117"/>
      <c r="AV36" s="117"/>
      <c r="AW36" s="117"/>
      <c r="AX36" s="117"/>
      <c r="AY36" s="117"/>
      <c r="AZ36" s="117"/>
      <c r="BA36" s="117"/>
      <c r="BB36" s="117"/>
      <c r="BC36" s="117"/>
      <c r="BD36" s="135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80"/>
      <c r="C37" s="143"/>
      <c r="D37" s="143"/>
      <c r="E37" s="143"/>
      <c r="F37" s="143"/>
      <c r="G37" s="143"/>
      <c r="H37" s="143"/>
      <c r="I37" s="110"/>
      <c r="J37" s="119"/>
      <c r="K37" s="119"/>
      <c r="L37" s="119"/>
      <c r="M37" s="119"/>
      <c r="N37" s="119"/>
      <c r="O37" s="119"/>
      <c r="P37" s="119"/>
      <c r="Q37" s="119"/>
      <c r="R37" s="110"/>
      <c r="S37" s="11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12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116"/>
      <c r="AT37" s="6"/>
      <c r="AU37" s="117"/>
      <c r="AV37" s="117"/>
      <c r="AW37" s="117"/>
      <c r="AX37" s="117"/>
      <c r="AY37" s="117"/>
      <c r="AZ37" s="117"/>
      <c r="BA37" s="117"/>
      <c r="BB37" s="117"/>
      <c r="BC37" s="117"/>
      <c r="BD37" s="135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12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5"/>
      <c r="AP38" s="115"/>
      <c r="AQ38" s="115"/>
      <c r="AR38" s="115"/>
      <c r="AS38" s="116"/>
      <c r="AT38" s="140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80"/>
      <c r="C41" s="143"/>
      <c r="D41" s="143"/>
      <c r="E41" s="143"/>
      <c r="F41" s="143"/>
      <c r="G41" s="143"/>
      <c r="H41" s="143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35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80"/>
      <c r="C42" s="143"/>
      <c r="D42" s="143"/>
      <c r="E42" s="143"/>
      <c r="F42" s="143"/>
      <c r="G42" s="143"/>
      <c r="H42" s="143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35"/>
      <c r="BE42" s="1">
        <f t="shared" ref="BE42:BE44" si="1">IF(I42&lt;&gt;R42,1,0)</f>
        <v>0</v>
      </c>
    </row>
    <row r="43" spans="1:57" s="1" customFormat="1" x14ac:dyDescent="0.3">
      <c r="A43" s="134" t="str">
        <f>IF(B43="","",COUNTA($B$8:B43))</f>
        <v/>
      </c>
      <c r="B43" s="80"/>
      <c r="C43" s="143"/>
      <c r="D43" s="143"/>
      <c r="E43" s="143"/>
      <c r="F43" s="143"/>
      <c r="G43" s="143"/>
      <c r="H43" s="143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35"/>
      <c r="BE43" s="1">
        <f t="shared" si="1"/>
        <v>0</v>
      </c>
    </row>
    <row r="44" spans="1:57" s="1" customFormat="1" x14ac:dyDescent="0.3">
      <c r="A44" s="134" t="str">
        <f>IF(B44="","",COUNTA($B$8:B44))</f>
        <v/>
      </c>
      <c r="B44" s="80"/>
      <c r="C44" s="143"/>
      <c r="D44" s="143"/>
      <c r="E44" s="143"/>
      <c r="F44" s="143"/>
      <c r="G44" s="143"/>
      <c r="H44" s="143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35"/>
      <c r="BE44" s="1">
        <f t="shared" si="1"/>
        <v>0</v>
      </c>
    </row>
    <row r="45" spans="1:57" s="1" customFormat="1" x14ac:dyDescent="0.3">
      <c r="A45" s="134" t="str">
        <f>IF(B45="","",COUNTA($B$8:B45))</f>
        <v/>
      </c>
      <c r="B45" s="80"/>
      <c r="C45" s="143"/>
      <c r="D45" s="143"/>
      <c r="E45" s="143"/>
      <c r="F45" s="143"/>
      <c r="G45" s="143"/>
      <c r="H45" s="143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135"/>
      <c r="BE45" s="1">
        <f t="shared" ref="BE45:BE46" si="2">IF(I45&lt;&gt;R45,1,0)</f>
        <v>0</v>
      </c>
    </row>
    <row r="46" spans="1:57" s="1" customFormat="1" x14ac:dyDescent="0.3">
      <c r="A46" s="134" t="str">
        <f>IF(B46="","",COUNTA($B$8:B46))</f>
        <v/>
      </c>
      <c r="B46" s="80"/>
      <c r="C46" s="143"/>
      <c r="D46" s="143"/>
      <c r="E46" s="143"/>
      <c r="F46" s="143"/>
      <c r="G46" s="143"/>
      <c r="H46" s="143"/>
      <c r="I46" s="110"/>
      <c r="J46" s="119"/>
      <c r="K46" s="119"/>
      <c r="L46" s="119"/>
      <c r="M46" s="119"/>
      <c r="N46" s="119"/>
      <c r="O46" s="119"/>
      <c r="P46" s="119"/>
      <c r="Q46" s="119"/>
      <c r="R46" s="110"/>
      <c r="S46" s="11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/>
      <c r="AT46" s="6"/>
      <c r="AU46" s="117"/>
      <c r="AV46" s="117"/>
      <c r="AW46" s="117"/>
      <c r="AX46" s="117"/>
      <c r="AY46" s="117"/>
      <c r="AZ46" s="117"/>
      <c r="BA46" s="117"/>
      <c r="BB46" s="117"/>
      <c r="BC46" s="117"/>
      <c r="BD46" s="135"/>
      <c r="BE46" s="1">
        <f t="shared" si="2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</sheetData>
  <mergeCells count="110">
    <mergeCell ref="Y45:Z45"/>
    <mergeCell ref="AA45:AC45"/>
    <mergeCell ref="Y46:Z46"/>
    <mergeCell ref="AA46:AC46"/>
    <mergeCell ref="Y44:Z44"/>
    <mergeCell ref="AA44:AC44"/>
    <mergeCell ref="Y40:Z40"/>
    <mergeCell ref="Y41:Z41"/>
    <mergeCell ref="Y42:Z42"/>
    <mergeCell ref="AA42:AC42"/>
    <mergeCell ref="Y43:Z43"/>
    <mergeCell ref="AA43:AC43"/>
    <mergeCell ref="Y21:Z21"/>
    <mergeCell ref="Y22:Z22"/>
    <mergeCell ref="Y23:Z23"/>
    <mergeCell ref="Y24:Z24"/>
    <mergeCell ref="Y25:Z25"/>
    <mergeCell ref="Y26:Z26"/>
    <mergeCell ref="Y27:Z27"/>
    <mergeCell ref="Y28:Z28"/>
    <mergeCell ref="Y29:Z29"/>
    <mergeCell ref="AA38:AC38"/>
    <mergeCell ref="AA39:AC39"/>
    <mergeCell ref="AA40:AC40"/>
    <mergeCell ref="AA41:AC41"/>
    <mergeCell ref="Y30:Z30"/>
    <mergeCell ref="Y31:Z31"/>
    <mergeCell ref="Y32:Z32"/>
    <mergeCell ref="Y33:Z33"/>
    <mergeCell ref="Y34:Z34"/>
    <mergeCell ref="Y35:Z35"/>
    <mergeCell ref="Y36:Z36"/>
    <mergeCell ref="Y37:Z37"/>
    <mergeCell ref="Y38:Z38"/>
    <mergeCell ref="Y39:Z39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Y20:Z20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65536:AJ65538 Z983040:AJ983042 Z917504:AJ917506 Z851968:AJ851970 Z786432:AJ786434 Z720896:AJ720898 Z655360:AJ655362 Z589824:AJ589826 Z524288:AJ524290 Z458752:AJ458754 Z393216:AJ393218 Z327680:AJ327682 Z262144:AJ262146 Z196608:AJ196610 Z131072:AJ13107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0F00-000000000000}"/>
    <dataValidation type="list" allowBlank="1" showInputMessage="1" showErrorMessage="1" sqref="Y8:Y46" xr:uid="{00000000-0002-0000-0F00-000001000000}">
      <formula1>"文字,数値,日付,時間"</formula1>
    </dataValidation>
    <dataValidation type="list" allowBlank="1" showInputMessage="1" showErrorMessage="1" sqref="AA8:AA46" xr:uid="{00000000-0002-0000-0F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3"/>
  <dimension ref="A1:BE284"/>
  <sheetViews>
    <sheetView showGridLines="0" zoomScaleNormal="100" zoomScaleSheetLayoutView="100" workbookViewId="0">
      <selection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品種大分類マスタ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m_hinshu_daibunrui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230</v>
      </c>
      <c r="C9" s="109"/>
      <c r="D9" s="109"/>
      <c r="E9" s="109"/>
      <c r="F9" s="109"/>
      <c r="G9" s="109"/>
      <c r="H9" s="109"/>
      <c r="I9" s="110" t="s">
        <v>1281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hinshu_daibunrui_cd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2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1280</v>
      </c>
      <c r="C10" s="109"/>
      <c r="D10" s="109"/>
      <c r="E10" s="109"/>
      <c r="F10" s="109"/>
      <c r="G10" s="109"/>
      <c r="H10" s="109"/>
      <c r="I10" s="110" t="s">
        <v>1282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hinshu_daibunrui_nm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36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36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insert_datetime</v>
      </c>
      <c r="S14" s="119"/>
      <c r="T14" s="6"/>
      <c r="U14" s="6"/>
      <c r="V14" s="6"/>
      <c r="W14" s="6"/>
      <c r="X14" s="6"/>
      <c r="Y14" s="459" t="s">
        <v>85</v>
      </c>
      <c r="Z14" s="460"/>
      <c r="AA14" s="461" t="s">
        <v>817</v>
      </c>
      <c r="AB14" s="462"/>
      <c r="AC14" s="463"/>
      <c r="AD14" s="112"/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125</v>
      </c>
      <c r="C17" s="109"/>
      <c r="D17" s="109"/>
      <c r="E17" s="109"/>
      <c r="F17" s="109"/>
      <c r="G17" s="109"/>
      <c r="H17" s="109"/>
      <c r="I17" s="110" t="s">
        <v>952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459" t="s">
        <v>85</v>
      </c>
      <c r="Z17" s="460"/>
      <c r="AA17" s="461" t="s">
        <v>817</v>
      </c>
      <c r="AB17" s="462"/>
      <c r="AC17" s="463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11"/>
      <c r="T18" s="6"/>
      <c r="U18" s="6"/>
      <c r="V18" s="6"/>
      <c r="W18" s="6"/>
      <c r="X18" s="6"/>
      <c r="Y18" s="459"/>
      <c r="Z18" s="460"/>
      <c r="AA18" s="461"/>
      <c r="AB18" s="462"/>
      <c r="AC18" s="463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459"/>
      <c r="Z19" s="460"/>
      <c r="AA19" s="461"/>
      <c r="AB19" s="462"/>
      <c r="AC19" s="463"/>
      <c r="AD19" s="136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2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139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35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0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0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3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3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36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110"/>
      <c r="S45" s="10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36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0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36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Y42:Z42"/>
    <mergeCell ref="Y43:Z43"/>
    <mergeCell ref="Y44:Z44"/>
    <mergeCell ref="Y37:Z37"/>
    <mergeCell ref="Y38:Z38"/>
    <mergeCell ref="Y39:Z39"/>
    <mergeCell ref="Y40:Z40"/>
    <mergeCell ref="Y41:Z41"/>
    <mergeCell ref="AA41:AC41"/>
    <mergeCell ref="AA42:AC42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Z2:BD2"/>
    <mergeCell ref="AP3:AT3"/>
    <mergeCell ref="AU3:AY3"/>
    <mergeCell ref="AZ3:BD3"/>
    <mergeCell ref="Y4:AO4"/>
    <mergeCell ref="AP4:AT4"/>
    <mergeCell ref="AU4:AY4"/>
    <mergeCell ref="AZ4:BD4"/>
    <mergeCell ref="AA13:AC13"/>
    <mergeCell ref="A1:H4"/>
    <mergeCell ref="I1:Q1"/>
    <mergeCell ref="R1:X1"/>
    <mergeCell ref="Y1:AO1"/>
    <mergeCell ref="AP1:AT1"/>
    <mergeCell ref="A6:A7"/>
    <mergeCell ref="B6:H7"/>
    <mergeCell ref="I6:Q7"/>
    <mergeCell ref="AD6:AD7"/>
    <mergeCell ref="AE6:AE7"/>
    <mergeCell ref="R6:X7"/>
    <mergeCell ref="Y6:Z7"/>
    <mergeCell ref="AA6:AC7"/>
    <mergeCell ref="AI6:AR6"/>
    <mergeCell ref="AS6:BD7"/>
    <mergeCell ref="AF6:AF7"/>
    <mergeCell ref="AG6:AG7"/>
    <mergeCell ref="AH6:AH7"/>
    <mergeCell ref="AU1:AY1"/>
    <mergeCell ref="AZ1:BD1"/>
    <mergeCell ref="I2:Q4"/>
    <mergeCell ref="R2:X4"/>
    <mergeCell ref="Y2:AO3"/>
    <mergeCell ref="AP2:AT2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000-000000000000}"/>
    <dataValidation type="list" allowBlank="1" showInputMessage="1" showErrorMessage="1" sqref="Y8:Y46" xr:uid="{00000000-0002-0000-1000-000001000000}">
      <formula1>"文字,数値,日付,時間"</formula1>
    </dataValidation>
    <dataValidation type="list" allowBlank="1" showInputMessage="1" showErrorMessage="1" sqref="AA8:AA46" xr:uid="{00000000-0002-0000-1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4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品種中分類マスタ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m_hinshu_chubunrui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230</v>
      </c>
      <c r="C9" s="109"/>
      <c r="D9" s="109"/>
      <c r="E9" s="109"/>
      <c r="F9" s="109"/>
      <c r="G9" s="109"/>
      <c r="H9" s="109"/>
      <c r="I9" s="110" t="s">
        <v>960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hinshu_daibunrui_cd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2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231</v>
      </c>
      <c r="C10" s="109"/>
      <c r="D10" s="109"/>
      <c r="E10" s="109"/>
      <c r="F10" s="109"/>
      <c r="G10" s="109"/>
      <c r="H10" s="109"/>
      <c r="I10" s="110" t="s">
        <v>961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hinshu_chubunrui_cd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217">
        <v>2</v>
      </c>
      <c r="AE10" s="113" t="s">
        <v>106</v>
      </c>
      <c r="AF10" s="114" t="s">
        <v>121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1284</v>
      </c>
      <c r="C11" s="109"/>
      <c r="D11" s="109"/>
      <c r="E11" s="109"/>
      <c r="F11" s="109"/>
      <c r="G11" s="109"/>
      <c r="H11" s="109"/>
      <c r="I11" s="110" t="s">
        <v>1283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hinshu_chubunrui_nm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30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111</v>
      </c>
      <c r="C12" s="109"/>
      <c r="D12" s="109"/>
      <c r="E12" s="109"/>
      <c r="F12" s="109"/>
      <c r="G12" s="109"/>
      <c r="H12" s="109"/>
      <c r="I12" s="110" t="s">
        <v>946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1310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112</v>
      </c>
      <c r="C13" s="109"/>
      <c r="D13" s="109"/>
      <c r="E13" s="109"/>
      <c r="F13" s="109"/>
      <c r="G13" s="109"/>
      <c r="H13" s="109"/>
      <c r="I13" s="110" t="s">
        <v>947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36">
        <v>10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113</v>
      </c>
      <c r="C14" s="109"/>
      <c r="D14" s="109"/>
      <c r="E14" s="109"/>
      <c r="F14" s="109"/>
      <c r="G14" s="109"/>
      <c r="H14" s="109"/>
      <c r="I14" s="110" t="s">
        <v>948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insert_user_nm</v>
      </c>
      <c r="S14" s="11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30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114</v>
      </c>
      <c r="C15" s="109"/>
      <c r="D15" s="109"/>
      <c r="E15" s="109"/>
      <c r="F15" s="109"/>
      <c r="G15" s="109"/>
      <c r="H15" s="109"/>
      <c r="I15" s="110" t="s">
        <v>949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insert_datetime</v>
      </c>
      <c r="S15" s="109"/>
      <c r="T15" s="6"/>
      <c r="U15" s="6"/>
      <c r="V15" s="6"/>
      <c r="W15" s="6"/>
      <c r="X15" s="6"/>
      <c r="Y15" s="459" t="s">
        <v>85</v>
      </c>
      <c r="Z15" s="460"/>
      <c r="AA15" s="461" t="s">
        <v>817</v>
      </c>
      <c r="AB15" s="462"/>
      <c r="AC15" s="463"/>
      <c r="AD15" s="112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115</v>
      </c>
      <c r="C16" s="109"/>
      <c r="D16" s="109"/>
      <c r="E16" s="109"/>
      <c r="F16" s="109"/>
      <c r="G16" s="109"/>
      <c r="H16" s="109"/>
      <c r="I16" s="110" t="s">
        <v>950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10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116</v>
      </c>
      <c r="C17" s="109"/>
      <c r="D17" s="109"/>
      <c r="E17" s="109"/>
      <c r="F17" s="109"/>
      <c r="G17" s="109"/>
      <c r="H17" s="109"/>
      <c r="I17" s="110" t="s">
        <v>951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30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117</v>
      </c>
      <c r="C18" s="109"/>
      <c r="D18" s="109"/>
      <c r="E18" s="109"/>
      <c r="F18" s="109"/>
      <c r="G18" s="109"/>
      <c r="H18" s="109"/>
      <c r="I18" s="110" t="s">
        <v>952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11"/>
      <c r="T18" s="6"/>
      <c r="U18" s="6"/>
      <c r="V18" s="6"/>
      <c r="W18" s="6"/>
      <c r="X18" s="6"/>
      <c r="Y18" s="459" t="s">
        <v>85</v>
      </c>
      <c r="Z18" s="460"/>
      <c r="AA18" s="461" t="s">
        <v>817</v>
      </c>
      <c r="AB18" s="462"/>
      <c r="AC18" s="463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459"/>
      <c r="Z19" s="460"/>
      <c r="AA19" s="461"/>
      <c r="AB19" s="462"/>
      <c r="AC19" s="463"/>
      <c r="AD19" s="136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2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139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35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0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0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3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3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36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110"/>
      <c r="S45" s="10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36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0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36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Y42:Z42"/>
    <mergeCell ref="Y43:Z43"/>
    <mergeCell ref="Y44:Z44"/>
    <mergeCell ref="Y37:Z37"/>
    <mergeCell ref="Y38:Z38"/>
    <mergeCell ref="Y39:Z39"/>
    <mergeCell ref="Y40:Z40"/>
    <mergeCell ref="Y41:Z41"/>
    <mergeCell ref="AA41:AC41"/>
    <mergeCell ref="AA42:AC42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Z2:BD2"/>
    <mergeCell ref="AP3:AT3"/>
    <mergeCell ref="AU3:AY3"/>
    <mergeCell ref="AZ3:BD3"/>
    <mergeCell ref="Y4:AO4"/>
    <mergeCell ref="AP4:AT4"/>
    <mergeCell ref="AU4:AY4"/>
    <mergeCell ref="AZ4:BD4"/>
    <mergeCell ref="AA13:AC13"/>
    <mergeCell ref="A1:H4"/>
    <mergeCell ref="I1:Q1"/>
    <mergeCell ref="R1:X1"/>
    <mergeCell ref="Y1:AO1"/>
    <mergeCell ref="AP1:AT1"/>
    <mergeCell ref="A6:A7"/>
    <mergeCell ref="B6:H7"/>
    <mergeCell ref="I6:Q7"/>
    <mergeCell ref="AD6:AD7"/>
    <mergeCell ref="AE6:AE7"/>
    <mergeCell ref="R6:X7"/>
    <mergeCell ref="Y6:Z7"/>
    <mergeCell ref="AA6:AC7"/>
    <mergeCell ref="AI6:AR6"/>
    <mergeCell ref="AS6:BD7"/>
    <mergeCell ref="AF6:AF7"/>
    <mergeCell ref="AG6:AG7"/>
    <mergeCell ref="AH6:AH7"/>
    <mergeCell ref="AU1:AY1"/>
    <mergeCell ref="AZ1:BD1"/>
    <mergeCell ref="I2:Q4"/>
    <mergeCell ref="R2:X4"/>
    <mergeCell ref="Y2:AO3"/>
    <mergeCell ref="AP2:AT2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100-000000000000}"/>
    <dataValidation type="list" allowBlank="1" showInputMessage="1" showErrorMessage="1" sqref="Y8:Y46" xr:uid="{00000000-0002-0000-1100-000001000000}">
      <formula1>"文字,数値,日付,時間"</formula1>
    </dataValidation>
    <dataValidation type="list" allowBlank="1" showInputMessage="1" showErrorMessage="1" sqref="AA8:AA46" xr:uid="{00000000-0002-0000-11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5"/>
  <dimension ref="A1:BG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9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9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単位マスタ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9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9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m_tani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9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9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9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9" s="1" customFormat="1" x14ac:dyDescent="0.3">
      <c r="A9" s="134">
        <f>IF(B9="","",COUNTA($B$8:B9))</f>
        <v>2</v>
      </c>
      <c r="B9" s="9" t="s">
        <v>151</v>
      </c>
      <c r="C9" s="109"/>
      <c r="D9" s="109"/>
      <c r="E9" s="109"/>
      <c r="F9" s="109"/>
      <c r="G9" s="109"/>
      <c r="H9" s="109"/>
      <c r="I9" s="110" t="s">
        <v>1053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unit_type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1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 t="s">
        <v>1925</v>
      </c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22" si="0">IF(I9&lt;&gt;R9,1,0)</f>
        <v>0</v>
      </c>
      <c r="BG9" s="1" t="s">
        <v>1926</v>
      </c>
    </row>
    <row r="10" spans="1:59" s="1" customFormat="1" x14ac:dyDescent="0.3">
      <c r="A10" s="134">
        <f>IF(B10="","",COUNTA($B$8:B10))</f>
        <v>3</v>
      </c>
      <c r="B10" s="5" t="s">
        <v>130</v>
      </c>
      <c r="C10" s="109"/>
      <c r="D10" s="109"/>
      <c r="E10" s="109"/>
      <c r="F10" s="109"/>
      <c r="G10" s="109"/>
      <c r="H10" s="109"/>
      <c r="I10" s="110" t="s">
        <v>980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unit_cd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2</v>
      </c>
      <c r="AE10" s="113" t="s">
        <v>106</v>
      </c>
      <c r="AF10" s="114" t="s">
        <v>121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9" s="1" customFormat="1" x14ac:dyDescent="0.3">
      <c r="A11" s="134">
        <f>IF(B11="","",COUNTA($B$8:B11))</f>
        <v>4</v>
      </c>
      <c r="B11" s="9" t="s">
        <v>235</v>
      </c>
      <c r="C11" s="109"/>
      <c r="D11" s="109"/>
      <c r="E11" s="109"/>
      <c r="F11" s="109"/>
      <c r="G11" s="109"/>
      <c r="H11" s="109"/>
      <c r="I11" s="110" t="s">
        <v>981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unit_nm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217">
        <v>20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2079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9" s="1" customFormat="1" x14ac:dyDescent="0.3">
      <c r="A12" s="261">
        <f>IF(B12="","",COUNTA($B$8:B12))</f>
        <v>5</v>
      </c>
      <c r="B12" s="269" t="s">
        <v>1264</v>
      </c>
      <c r="C12" s="266"/>
      <c r="D12" s="266"/>
      <c r="E12" s="266"/>
      <c r="F12" s="266"/>
      <c r="G12" s="266"/>
      <c r="H12" s="266"/>
      <c r="I12" s="264" t="s">
        <v>1258</v>
      </c>
      <c r="J12" s="265"/>
      <c r="K12" s="265"/>
      <c r="L12" s="265"/>
      <c r="M12" s="265"/>
      <c r="N12" s="265"/>
      <c r="O12" s="265"/>
      <c r="P12" s="265"/>
      <c r="Q12" s="265"/>
      <c r="R12" s="264" t="str">
        <f>VLOOKUP(B12,'項目一覧 (2)'!A:B,2,FALSE)</f>
        <v>unit_juryo</v>
      </c>
      <c r="S12" s="266"/>
      <c r="T12" s="267"/>
      <c r="U12" s="267"/>
      <c r="V12" s="267"/>
      <c r="W12" s="267"/>
      <c r="X12" s="267"/>
      <c r="Y12" s="508" t="s">
        <v>226</v>
      </c>
      <c r="Z12" s="509"/>
      <c r="AA12" s="513" t="s">
        <v>227</v>
      </c>
      <c r="AB12" s="514"/>
      <c r="AC12" s="515"/>
      <c r="AD12" s="270">
        <v>5</v>
      </c>
      <c r="AE12" s="271" t="s">
        <v>103</v>
      </c>
      <c r="AF12" s="276"/>
      <c r="AG12" s="276"/>
      <c r="AH12" s="276"/>
      <c r="AI12" s="276"/>
      <c r="AJ12" s="276"/>
      <c r="AK12" s="276"/>
      <c r="AL12" s="276"/>
      <c r="AM12" s="276"/>
      <c r="AN12" s="276"/>
      <c r="AO12" s="277"/>
      <c r="AP12" s="277"/>
      <c r="AQ12" s="277"/>
      <c r="AR12" s="277"/>
      <c r="AS12" s="278"/>
      <c r="AT12" s="274"/>
      <c r="AU12" s="274"/>
      <c r="AV12" s="274"/>
      <c r="AW12" s="274"/>
      <c r="AX12" s="274"/>
      <c r="AY12" s="274"/>
      <c r="AZ12" s="274"/>
      <c r="BA12" s="274"/>
      <c r="BB12" s="274"/>
      <c r="BC12" s="274"/>
      <c r="BD12" s="275"/>
      <c r="BE12" s="1">
        <f t="shared" si="0"/>
        <v>0</v>
      </c>
      <c r="BG12" s="1" t="s">
        <v>1924</v>
      </c>
    </row>
    <row r="13" spans="1:59" s="1" customFormat="1" x14ac:dyDescent="0.3">
      <c r="A13" s="134">
        <f>IF(B13="","",COUNTA($B$8:B13))</f>
        <v>6</v>
      </c>
      <c r="B13" s="9" t="s">
        <v>2078</v>
      </c>
      <c r="C13" s="109"/>
      <c r="D13" s="109"/>
      <c r="E13" s="109"/>
      <c r="F13" s="109"/>
      <c r="G13" s="109"/>
      <c r="H13" s="109"/>
      <c r="I13" s="110" t="s">
        <v>2098</v>
      </c>
      <c r="J13" s="111"/>
      <c r="K13" s="111"/>
      <c r="L13" s="111"/>
      <c r="M13" s="111"/>
      <c r="N13" s="111"/>
      <c r="O13" s="111"/>
      <c r="P13" s="111"/>
      <c r="Q13" s="111"/>
      <c r="R13" s="110" t="s">
        <v>2098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1</v>
      </c>
      <c r="AE13" s="113"/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2080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G13" s="1" t="s">
        <v>2081</v>
      </c>
    </row>
    <row r="14" spans="1:59" s="1" customFormat="1" x14ac:dyDescent="0.3">
      <c r="A14" s="134">
        <f>IF(B14="","",COUNTA($B$8:B14))</f>
        <v>7</v>
      </c>
      <c r="B14" s="9" t="s">
        <v>2288</v>
      </c>
      <c r="C14" s="109"/>
      <c r="D14" s="109"/>
      <c r="E14" s="109"/>
      <c r="F14" s="109"/>
      <c r="G14" s="109"/>
      <c r="H14" s="109"/>
      <c r="I14" s="110" t="s">
        <v>2289</v>
      </c>
      <c r="J14" s="111"/>
      <c r="K14" s="111"/>
      <c r="L14" s="111"/>
      <c r="M14" s="111"/>
      <c r="N14" s="111"/>
      <c r="O14" s="111"/>
      <c r="P14" s="111"/>
      <c r="Q14" s="111"/>
      <c r="R14" s="110" t="s">
        <v>2289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12">
        <v>30</v>
      </c>
      <c r="AE14" s="113"/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2133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</row>
    <row r="15" spans="1:59" s="1" customFormat="1" x14ac:dyDescent="0.3">
      <c r="A15" s="134">
        <f>IF(B15="","",COUNTA($B$8:B15))</f>
        <v>8</v>
      </c>
      <c r="B15" s="9" t="s">
        <v>2096</v>
      </c>
      <c r="C15" s="109"/>
      <c r="D15" s="109"/>
      <c r="E15" s="109"/>
      <c r="F15" s="109"/>
      <c r="G15" s="109"/>
      <c r="H15" s="109"/>
      <c r="I15" s="110" t="s">
        <v>2097</v>
      </c>
      <c r="J15" s="111"/>
      <c r="K15" s="111"/>
      <c r="L15" s="111"/>
      <c r="M15" s="111"/>
      <c r="N15" s="111"/>
      <c r="O15" s="111"/>
      <c r="P15" s="111"/>
      <c r="Q15" s="111"/>
      <c r="R15" s="110" t="s">
        <v>2097</v>
      </c>
      <c r="S15" s="109"/>
      <c r="T15" s="6"/>
      <c r="U15" s="6"/>
      <c r="V15" s="6"/>
      <c r="W15" s="6"/>
      <c r="X15" s="6"/>
      <c r="Y15" s="459" t="s">
        <v>105</v>
      </c>
      <c r="Z15" s="460"/>
      <c r="AA15" s="461" t="s">
        <v>102</v>
      </c>
      <c r="AB15" s="462"/>
      <c r="AC15" s="463"/>
      <c r="AD15" s="112">
        <v>2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G15" s="1" t="s">
        <v>2081</v>
      </c>
    </row>
    <row r="16" spans="1:59" s="1" customFormat="1" x14ac:dyDescent="0.3">
      <c r="A16" s="134">
        <f>IF(B16="","",COUNTA($B$8:B16))</f>
        <v>9</v>
      </c>
      <c r="B16" s="80" t="s">
        <v>111</v>
      </c>
      <c r="C16" s="109"/>
      <c r="D16" s="109"/>
      <c r="E16" s="109"/>
      <c r="F16" s="109"/>
      <c r="G16" s="109"/>
      <c r="H16" s="109"/>
      <c r="I16" s="110" t="s">
        <v>946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delete_flg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12">
        <v>1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112</v>
      </c>
      <c r="C17" s="109"/>
      <c r="D17" s="109"/>
      <c r="E17" s="109"/>
      <c r="F17" s="109"/>
      <c r="G17" s="109"/>
      <c r="H17" s="109"/>
      <c r="I17" s="110" t="s">
        <v>947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insert_user_cd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10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113</v>
      </c>
      <c r="C18" s="109"/>
      <c r="D18" s="109"/>
      <c r="E18" s="109"/>
      <c r="F18" s="109"/>
      <c r="G18" s="109"/>
      <c r="H18" s="109"/>
      <c r="I18" s="110" t="s">
        <v>948</v>
      </c>
      <c r="J18" s="119"/>
      <c r="K18" s="119"/>
      <c r="L18" s="119"/>
      <c r="M18" s="119"/>
      <c r="N18" s="119"/>
      <c r="O18" s="119"/>
      <c r="P18" s="119"/>
      <c r="Q18" s="119"/>
      <c r="R18" s="110" t="str">
        <f>VLOOKUP(B18,'項目一覧 (2)'!A:B,2,FALSE)</f>
        <v>insert_user_nm</v>
      </c>
      <c r="S18" s="119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30</v>
      </c>
      <c r="AE18" s="113" t="s">
        <v>106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116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114</v>
      </c>
      <c r="C19" s="109"/>
      <c r="D19" s="109"/>
      <c r="E19" s="109"/>
      <c r="F19" s="109"/>
      <c r="G19" s="109"/>
      <c r="H19" s="109"/>
      <c r="I19" s="110" t="s">
        <v>949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09"/>
      <c r="T19" s="6"/>
      <c r="U19" s="6"/>
      <c r="V19" s="6"/>
      <c r="W19" s="6"/>
      <c r="X19" s="6"/>
      <c r="Y19" s="459" t="s">
        <v>85</v>
      </c>
      <c r="Z19" s="460"/>
      <c r="AA19" s="461" t="s">
        <v>817</v>
      </c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>
        <f>IF(B20="","",COUNTA($B$8:B20))</f>
        <v>13</v>
      </c>
      <c r="B20" s="9" t="s">
        <v>115</v>
      </c>
      <c r="C20" s="109"/>
      <c r="D20" s="109"/>
      <c r="E20" s="109"/>
      <c r="F20" s="109"/>
      <c r="G20" s="109"/>
      <c r="H20" s="109"/>
      <c r="I20" s="110" t="s">
        <v>950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09"/>
      <c r="T20" s="6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36">
        <v>10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>
        <f>IF(B21="","",COUNTA($B$8:B21))</f>
        <v>14</v>
      </c>
      <c r="B21" s="9" t="s">
        <v>116</v>
      </c>
      <c r="C21" s="109"/>
      <c r="D21" s="109"/>
      <c r="E21" s="109"/>
      <c r="F21" s="109"/>
      <c r="G21" s="109"/>
      <c r="H21" s="109"/>
      <c r="I21" s="110" t="s">
        <v>951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09"/>
      <c r="T21" s="6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136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>
        <f>IF(B22="","",COUNTA($B$8:B22))</f>
        <v>15</v>
      </c>
      <c r="B22" s="9" t="s">
        <v>117</v>
      </c>
      <c r="C22" s="109"/>
      <c r="D22" s="109"/>
      <c r="E22" s="109"/>
      <c r="F22" s="109"/>
      <c r="G22" s="109"/>
      <c r="H22" s="109"/>
      <c r="I22" s="110" t="s">
        <v>952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11"/>
      <c r="T22" s="6"/>
      <c r="U22" s="6"/>
      <c r="V22" s="6"/>
      <c r="W22" s="6"/>
      <c r="X22" s="6"/>
      <c r="Y22" s="459" t="s">
        <v>85</v>
      </c>
      <c r="Z22" s="460"/>
      <c r="AA22" s="461" t="s">
        <v>817</v>
      </c>
      <c r="AB22" s="462"/>
      <c r="AC22" s="463"/>
      <c r="AD22" s="112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x14ac:dyDescent="0.3">
      <c r="A23" s="134"/>
      <c r="B23" s="9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2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116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</row>
    <row r="24" spans="1:57" s="1" customFormat="1" x14ac:dyDescent="0.3">
      <c r="A24" s="134"/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2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</row>
    <row r="25" spans="1:57" s="1" customFormat="1" x14ac:dyDescent="0.3">
      <c r="A25" s="134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2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41"/>
      <c r="AU25" s="141"/>
      <c r="AV25" s="141"/>
      <c r="AW25" s="141"/>
      <c r="AX25" s="141"/>
      <c r="AY25" s="141"/>
      <c r="AZ25" s="141"/>
      <c r="BA25" s="141"/>
      <c r="BB25" s="141"/>
      <c r="BC25" s="141"/>
      <c r="BD25" s="142"/>
    </row>
    <row r="26" spans="1:57" s="1" customFormat="1" x14ac:dyDescent="0.3">
      <c r="A26" s="134" t="str">
        <f>IF(B26="","",COUNTA($B$8:B26))</f>
        <v/>
      </c>
      <c r="B26" s="9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2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41"/>
      <c r="AU26" s="141"/>
      <c r="AV26" s="141"/>
      <c r="AW26" s="141"/>
      <c r="AX26" s="141"/>
      <c r="AY26" s="141"/>
      <c r="AZ26" s="141"/>
      <c r="BA26" s="141"/>
      <c r="BB26" s="141"/>
      <c r="BC26" s="141"/>
      <c r="BD26" s="142"/>
    </row>
    <row r="27" spans="1:57" s="1" customFormat="1" x14ac:dyDescent="0.3">
      <c r="A27" s="134" t="str">
        <f>IF(B27="","",COUNTA($B$8:B27))</f>
        <v/>
      </c>
      <c r="B27" s="74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2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2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</row>
    <row r="29" spans="1:57" s="1" customFormat="1" x14ac:dyDescent="0.3">
      <c r="A29" s="134" t="str">
        <f>IF(B29="","",COUNTA($B$8:B29))</f>
        <v/>
      </c>
      <c r="B29" s="74"/>
      <c r="C29" s="3"/>
      <c r="D29" s="3"/>
      <c r="E29" s="3"/>
      <c r="F29" s="3"/>
      <c r="G29" s="3"/>
      <c r="H29" s="3"/>
      <c r="I29" s="74"/>
      <c r="J29" s="111"/>
      <c r="K29" s="111"/>
      <c r="L29" s="111"/>
      <c r="M29" s="111"/>
      <c r="N29" s="111"/>
      <c r="O29" s="111"/>
      <c r="P29" s="111"/>
      <c r="Q29" s="111"/>
      <c r="R29" s="2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</row>
    <row r="30" spans="1:57" s="1" customFormat="1" x14ac:dyDescent="0.3">
      <c r="A30" s="134" t="str">
        <f>IF(B30="","",COUNTA($B$8:B30))</f>
        <v/>
      </c>
      <c r="B30" s="74"/>
      <c r="C30" s="3"/>
      <c r="D30" s="3"/>
      <c r="E30" s="3"/>
      <c r="F30" s="3"/>
      <c r="G30" s="3"/>
      <c r="H30" s="3"/>
      <c r="I30" s="74"/>
      <c r="J30" s="111"/>
      <c r="K30" s="111"/>
      <c r="L30" s="111"/>
      <c r="M30" s="111"/>
      <c r="N30" s="111"/>
      <c r="O30" s="111"/>
      <c r="P30" s="111"/>
      <c r="Q30" s="111"/>
      <c r="R30" s="2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2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2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</row>
    <row r="33" spans="1:56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2"/>
      <c r="S33" s="111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</row>
    <row r="34" spans="1:56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2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</row>
    <row r="35" spans="1:56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</row>
    <row r="36" spans="1:56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</row>
    <row r="37" spans="1:56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</row>
    <row r="38" spans="1:56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139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35"/>
    </row>
    <row r="39" spans="1:56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2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</row>
    <row r="40" spans="1:56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2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</row>
    <row r="41" spans="1:56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2"/>
      <c r="S41" s="111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0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</row>
    <row r="42" spans="1:56" s="1" customFormat="1" x14ac:dyDescent="0.3">
      <c r="A42" s="134" t="str">
        <f>IF(B42="","",COUNTA($B$8:B42))</f>
        <v/>
      </c>
      <c r="B42" s="80"/>
      <c r="C42" s="143"/>
      <c r="D42" s="143"/>
      <c r="E42" s="143"/>
      <c r="F42" s="143"/>
      <c r="G42" s="143"/>
      <c r="H42" s="143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35"/>
    </row>
    <row r="43" spans="1:56" s="1" customFormat="1" x14ac:dyDescent="0.3">
      <c r="A43" s="134" t="str">
        <f>IF(B43="","",COUNTA($B$8:B43))</f>
        <v/>
      </c>
      <c r="B43" s="80"/>
      <c r="C43" s="143"/>
      <c r="D43" s="143"/>
      <c r="E43" s="143"/>
      <c r="F43" s="143"/>
      <c r="G43" s="143"/>
      <c r="H43" s="143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35"/>
    </row>
    <row r="44" spans="1:56" s="1" customFormat="1" x14ac:dyDescent="0.3">
      <c r="A44" s="134" t="str">
        <f>IF(B44="","",COUNTA($B$8:B44))</f>
        <v/>
      </c>
      <c r="B44" s="80"/>
      <c r="C44" s="143"/>
      <c r="D44" s="143"/>
      <c r="E44" s="143"/>
      <c r="F44" s="143"/>
      <c r="G44" s="143"/>
      <c r="H44" s="143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35"/>
    </row>
    <row r="45" spans="1:56" s="1" customFormat="1" x14ac:dyDescent="0.3">
      <c r="A45" s="134" t="str">
        <f>IF(B45="","",COUNTA($B$8:B45))</f>
        <v/>
      </c>
      <c r="B45" s="80"/>
      <c r="C45" s="143"/>
      <c r="D45" s="143"/>
      <c r="E45" s="143"/>
      <c r="F45" s="143"/>
      <c r="G45" s="143"/>
      <c r="H45" s="143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135"/>
    </row>
    <row r="46" spans="1:56" s="1" customFormat="1" x14ac:dyDescent="0.3">
      <c r="A46" s="134" t="str">
        <f>IF(B46="","",COUNTA($B$8:B46))</f>
        <v/>
      </c>
      <c r="B46" s="80"/>
      <c r="C46" s="143"/>
      <c r="D46" s="143"/>
      <c r="E46" s="143"/>
      <c r="F46" s="143"/>
      <c r="G46" s="143"/>
      <c r="H46" s="143"/>
      <c r="I46" s="110"/>
      <c r="J46" s="119"/>
      <c r="K46" s="119"/>
      <c r="L46" s="119"/>
      <c r="M46" s="119"/>
      <c r="N46" s="119"/>
      <c r="O46" s="119"/>
      <c r="P46" s="119"/>
      <c r="Q46" s="119"/>
      <c r="R46" s="110"/>
      <c r="S46" s="11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/>
      <c r="AT46" s="6"/>
      <c r="AU46" s="117"/>
      <c r="AV46" s="117"/>
      <c r="AW46" s="117"/>
      <c r="AX46" s="117"/>
      <c r="AY46" s="117"/>
      <c r="AZ46" s="117"/>
      <c r="BA46" s="117"/>
      <c r="BB46" s="117"/>
      <c r="BC46" s="117"/>
      <c r="BD46" s="135"/>
    </row>
    <row r="47" spans="1:56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6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AA45:AC45"/>
    <mergeCell ref="Y46:Z46"/>
    <mergeCell ref="AA46:AC46"/>
    <mergeCell ref="Y43:Z43"/>
    <mergeCell ref="Y44:Z44"/>
    <mergeCell ref="Y38:Z38"/>
    <mergeCell ref="Y39:Z39"/>
    <mergeCell ref="Y40:Z40"/>
    <mergeCell ref="Y41:Z41"/>
    <mergeCell ref="Y42:Z42"/>
    <mergeCell ref="AA44:AC44"/>
    <mergeCell ref="AA39:AC39"/>
    <mergeCell ref="AA40:AC40"/>
    <mergeCell ref="AA41:AC41"/>
    <mergeCell ref="AA42:AC42"/>
    <mergeCell ref="AA43:AC43"/>
    <mergeCell ref="Y34:Z34"/>
    <mergeCell ref="Y35:Z35"/>
    <mergeCell ref="Y36:Z36"/>
    <mergeCell ref="Y37:Z37"/>
    <mergeCell ref="Y29:Z29"/>
    <mergeCell ref="Y30:Z30"/>
    <mergeCell ref="Y31:Z31"/>
    <mergeCell ref="Y32:Z32"/>
    <mergeCell ref="Y45:Z45"/>
    <mergeCell ref="Y17:Z17"/>
    <mergeCell ref="Y28:Z28"/>
    <mergeCell ref="AA24:AC24"/>
    <mergeCell ref="AA25:AC25"/>
    <mergeCell ref="AA26:AC26"/>
    <mergeCell ref="Y18:Z18"/>
    <mergeCell ref="Y19:Z19"/>
    <mergeCell ref="Y20:Z20"/>
    <mergeCell ref="Y21:Z21"/>
    <mergeCell ref="Y22:Z22"/>
    <mergeCell ref="AA27:AC27"/>
    <mergeCell ref="AA17:AC17"/>
    <mergeCell ref="AA18:AC18"/>
    <mergeCell ref="AA32:AC32"/>
    <mergeCell ref="AA33:AC33"/>
    <mergeCell ref="AA28:AC28"/>
    <mergeCell ref="AA19:AC19"/>
    <mergeCell ref="AA20:AC20"/>
    <mergeCell ref="AA21:AC21"/>
    <mergeCell ref="AA22:AC22"/>
    <mergeCell ref="AA23:AC23"/>
    <mergeCell ref="Y23:Z23"/>
    <mergeCell ref="Y24:Z24"/>
    <mergeCell ref="Y25:Z25"/>
    <mergeCell ref="Y26:Z26"/>
    <mergeCell ref="Y27:Z27"/>
    <mergeCell ref="Y33:Z33"/>
    <mergeCell ref="AA34:AC34"/>
    <mergeCell ref="AA35:AC35"/>
    <mergeCell ref="AA36:AC36"/>
    <mergeCell ref="AA37:AC37"/>
    <mergeCell ref="AA38:AC38"/>
    <mergeCell ref="Y9:Z9"/>
    <mergeCell ref="Y10:Z10"/>
    <mergeCell ref="Y11:Z11"/>
    <mergeCell ref="Y12:Z12"/>
    <mergeCell ref="Y13:Z13"/>
    <mergeCell ref="AA13:AC13"/>
    <mergeCell ref="AA15:AC15"/>
    <mergeCell ref="AA16:AC16"/>
    <mergeCell ref="Y14:Z14"/>
    <mergeCell ref="AA9:AC9"/>
    <mergeCell ref="AA10:AC10"/>
    <mergeCell ref="AA11:AC11"/>
    <mergeCell ref="AA12:AC12"/>
    <mergeCell ref="AA14:AC14"/>
    <mergeCell ref="Y15:Z15"/>
    <mergeCell ref="Y16:Z16"/>
    <mergeCell ref="AA29:AC29"/>
    <mergeCell ref="AA30:AC30"/>
    <mergeCell ref="AA31:AC31"/>
    <mergeCell ref="AS6:BD7"/>
    <mergeCell ref="AF6:AF7"/>
    <mergeCell ref="AG6:AG7"/>
    <mergeCell ref="AH6:AH7"/>
    <mergeCell ref="Y8:Z8"/>
    <mergeCell ref="AA8:AC8"/>
    <mergeCell ref="AU3:AY3"/>
    <mergeCell ref="AZ3:BD3"/>
    <mergeCell ref="AU4:AY4"/>
    <mergeCell ref="AZ4:BD4"/>
    <mergeCell ref="AP1:AT1"/>
    <mergeCell ref="AU1:AY1"/>
    <mergeCell ref="AZ1:BD1"/>
    <mergeCell ref="AP2:AT2"/>
    <mergeCell ref="A6:A7"/>
    <mergeCell ref="B6:H7"/>
    <mergeCell ref="I6:Q7"/>
    <mergeCell ref="AZ2:BD2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</mergeCells>
  <phoneticPr fontId="13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200-000000000000}"/>
    <dataValidation type="list" allowBlank="1" showInputMessage="1" showErrorMessage="1" sqref="Y8:Y46" xr:uid="{00000000-0002-0000-1200-000001000000}">
      <formula1>"文字,数値,日付,時間"</formula1>
    </dataValidation>
    <dataValidation type="list" allowBlank="1" showInputMessage="1" showErrorMessage="1" sqref="AA8:AA46" xr:uid="{00000000-0002-0000-1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4"/>
  <dimension ref="A1:BE283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 xml:space="preserve">単位グループマスタ 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m_tani_group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47">
        <f>IF(B9="","",COUNTA($B$8:B9))</f>
        <v>2</v>
      </c>
      <c r="B9" s="9" t="s">
        <v>151</v>
      </c>
      <c r="C9" s="109"/>
      <c r="D9" s="109"/>
      <c r="E9" s="109"/>
      <c r="F9" s="109"/>
      <c r="G9" s="109"/>
      <c r="H9" s="109"/>
      <c r="I9" s="110" t="s">
        <v>1053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unit_type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1</v>
      </c>
      <c r="AE9" s="113" t="s">
        <v>106</v>
      </c>
      <c r="AF9" s="114" t="s">
        <v>119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 t="s">
        <v>2082</v>
      </c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21" si="0">IF(I9&lt;&gt;R9,1,0)</f>
        <v>0</v>
      </c>
    </row>
    <row r="10" spans="1:57" s="1" customFormat="1" x14ac:dyDescent="0.3">
      <c r="A10" s="147">
        <f>IF(B10="","",COUNTA($B$8:B10))</f>
        <v>3</v>
      </c>
      <c r="B10" s="80" t="s">
        <v>2096</v>
      </c>
      <c r="C10" s="109"/>
      <c r="D10" s="109"/>
      <c r="E10" s="109"/>
      <c r="F10" s="109"/>
      <c r="G10" s="109"/>
      <c r="H10" s="109"/>
      <c r="I10" s="110" t="s">
        <v>2369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unit_group_cd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2</v>
      </c>
      <c r="AE10" s="113" t="s">
        <v>106</v>
      </c>
      <c r="AF10" s="114" t="s">
        <v>426</v>
      </c>
      <c r="AG10" s="192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</row>
    <row r="11" spans="1:57" s="1" customFormat="1" x14ac:dyDescent="0.3">
      <c r="A11" s="147">
        <f>IF(B11="","",COUNTA($B$8:B11))</f>
        <v>4</v>
      </c>
      <c r="B11" s="9" t="s">
        <v>2372</v>
      </c>
      <c r="C11" s="109"/>
      <c r="D11" s="109"/>
      <c r="E11" s="109"/>
      <c r="F11" s="109"/>
      <c r="G11" s="109"/>
      <c r="H11" s="109"/>
      <c r="I11" s="110" t="s">
        <v>2370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unit_group_nm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20</v>
      </c>
      <c r="AE11" s="113" t="s">
        <v>106</v>
      </c>
      <c r="AF11" s="114"/>
      <c r="AG11" s="192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2373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47">
        <f>IF(B12="","",COUNTA($B$8:B12))</f>
        <v>5</v>
      </c>
      <c r="B12" s="9" t="s">
        <v>2132</v>
      </c>
      <c r="C12" s="109"/>
      <c r="D12" s="109"/>
      <c r="E12" s="109"/>
      <c r="F12" s="109"/>
      <c r="G12" s="109"/>
      <c r="H12" s="109"/>
      <c r="I12" s="110" t="s">
        <v>2371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nisugata_flg</v>
      </c>
      <c r="S12" s="109"/>
      <c r="T12" s="6"/>
      <c r="U12" s="6"/>
      <c r="V12" s="6"/>
      <c r="W12" s="6"/>
      <c r="X12" s="6"/>
      <c r="Y12" s="459" t="s">
        <v>105</v>
      </c>
      <c r="Z12" s="460"/>
      <c r="AA12" s="461" t="s">
        <v>102</v>
      </c>
      <c r="AB12" s="462"/>
      <c r="AC12" s="463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</row>
    <row r="13" spans="1:57" s="1" customFormat="1" x14ac:dyDescent="0.3">
      <c r="A13" s="147">
        <f>IF(B13="","",COUNTA($B$8:B13))</f>
        <v>6</v>
      </c>
      <c r="B13" s="9" t="s">
        <v>111</v>
      </c>
      <c r="C13" s="109"/>
      <c r="D13" s="109"/>
      <c r="E13" s="109"/>
      <c r="F13" s="109"/>
      <c r="G13" s="109"/>
      <c r="H13" s="109"/>
      <c r="I13" s="110" t="s">
        <v>946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</row>
    <row r="14" spans="1:57" s="1" customFormat="1" x14ac:dyDescent="0.3">
      <c r="A14" s="147">
        <f>IF(B14="","",COUNTA($B$8:B14))</f>
        <v>7</v>
      </c>
      <c r="B14" s="9" t="s">
        <v>112</v>
      </c>
      <c r="C14" s="109"/>
      <c r="D14" s="109"/>
      <c r="E14" s="109"/>
      <c r="F14" s="109"/>
      <c r="G14" s="109"/>
      <c r="H14" s="109"/>
      <c r="I14" s="110" t="s">
        <v>947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insert_user_cd</v>
      </c>
      <c r="S14" s="11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10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</row>
    <row r="15" spans="1:57" s="1" customFormat="1" x14ac:dyDescent="0.3">
      <c r="A15" s="147">
        <f>IF(B15="","",COUNTA($B$8:B15))</f>
        <v>8</v>
      </c>
      <c r="B15" s="9" t="s">
        <v>113</v>
      </c>
      <c r="C15" s="109"/>
      <c r="D15" s="109"/>
      <c r="E15" s="109"/>
      <c r="F15" s="109"/>
      <c r="G15" s="109"/>
      <c r="H15" s="109"/>
      <c r="I15" s="110" t="s">
        <v>948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30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</row>
    <row r="16" spans="1:57" s="1" customFormat="1" x14ac:dyDescent="0.3">
      <c r="A16" s="147">
        <f>IF(B16="","",COUNTA($B$8:B16))</f>
        <v>9</v>
      </c>
      <c r="B16" s="9" t="s">
        <v>114</v>
      </c>
      <c r="C16" s="109"/>
      <c r="D16" s="109"/>
      <c r="E16" s="109"/>
      <c r="F16" s="109"/>
      <c r="G16" s="109"/>
      <c r="H16" s="109"/>
      <c r="I16" s="110" t="s">
        <v>949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459" t="s">
        <v>85</v>
      </c>
      <c r="Z16" s="460"/>
      <c r="AA16" s="461" t="s">
        <v>817</v>
      </c>
      <c r="AB16" s="462"/>
      <c r="AC16" s="463"/>
      <c r="AD16" s="112"/>
      <c r="AE16" s="113"/>
      <c r="AF16" s="113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47">
        <f>IF(B17="","",COUNTA($B$8:B17))</f>
        <v>10</v>
      </c>
      <c r="B17" s="9" t="s">
        <v>115</v>
      </c>
      <c r="C17" s="109"/>
      <c r="D17" s="109"/>
      <c r="E17" s="109"/>
      <c r="F17" s="109"/>
      <c r="G17" s="109"/>
      <c r="H17" s="109"/>
      <c r="I17" s="110" t="s">
        <v>950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10</v>
      </c>
      <c r="AE17" s="113"/>
      <c r="AF17" s="113"/>
      <c r="AG17" s="114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47">
        <f>IF(B18="","",COUNTA($B$8:B18))</f>
        <v>11</v>
      </c>
      <c r="B18" s="9" t="s">
        <v>116</v>
      </c>
      <c r="C18" s="109"/>
      <c r="D18" s="109"/>
      <c r="E18" s="109"/>
      <c r="F18" s="109"/>
      <c r="G18" s="109"/>
      <c r="H18" s="109"/>
      <c r="I18" s="110" t="s">
        <v>951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11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47">
        <f>IF(B19="","",COUNTA($B$8:B19))</f>
        <v>12</v>
      </c>
      <c r="B19" s="9" t="s">
        <v>117</v>
      </c>
      <c r="C19" s="109"/>
      <c r="D19" s="109"/>
      <c r="E19" s="109"/>
      <c r="F19" s="109"/>
      <c r="G19" s="109"/>
      <c r="H19" s="109"/>
      <c r="I19" s="110" t="s">
        <v>952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459" t="s">
        <v>85</v>
      </c>
      <c r="Z19" s="460"/>
      <c r="AA19" s="461" t="s">
        <v>817</v>
      </c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/>
      <c r="B20" s="9"/>
      <c r="C20" s="109"/>
      <c r="D20" s="109"/>
      <c r="E20" s="109"/>
      <c r="F20" s="109"/>
      <c r="G20" s="109"/>
      <c r="H20" s="109"/>
      <c r="I20" s="110"/>
      <c r="J20" s="111"/>
      <c r="K20" s="111"/>
      <c r="L20" s="111"/>
      <c r="M20" s="111"/>
      <c r="N20" s="111"/>
      <c r="O20" s="111"/>
      <c r="P20" s="111"/>
      <c r="Q20" s="111"/>
      <c r="R20" s="110"/>
      <c r="S20" s="111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12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/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2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116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/>
      <c r="B22" s="9"/>
      <c r="C22" s="109"/>
      <c r="D22" s="109"/>
      <c r="E22" s="109"/>
      <c r="F22" s="109"/>
      <c r="G22" s="109"/>
      <c r="H22" s="109"/>
      <c r="I22" s="2"/>
      <c r="J22" s="111"/>
      <c r="K22" s="111"/>
      <c r="L22" s="111"/>
      <c r="M22" s="111"/>
      <c r="N22" s="111"/>
      <c r="O22" s="111"/>
      <c r="P22" s="111"/>
      <c r="Q22" s="111"/>
      <c r="R22" s="2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</row>
    <row r="23" spans="1:57" s="1" customFormat="1" x14ac:dyDescent="0.3">
      <c r="A23" s="134" t="str">
        <f>IF(B23="","",COUNTA($B$8:B23))</f>
        <v/>
      </c>
      <c r="B23" s="74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2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2"/>
    </row>
    <row r="24" spans="1:57" s="1" customFormat="1" x14ac:dyDescent="0.3">
      <c r="A24" s="134" t="str">
        <f>IF(B24="","",COUNTA($B$8:B24))</f>
        <v/>
      </c>
      <c r="B24" s="9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2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2"/>
    </row>
    <row r="25" spans="1:57" s="1" customFormat="1" x14ac:dyDescent="0.3">
      <c r="A25" s="134" t="str">
        <f>IF(B25="","",COUNTA($B$8:B25))</f>
        <v/>
      </c>
      <c r="B25" s="74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2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</row>
    <row r="26" spans="1:57" s="1" customFormat="1" x14ac:dyDescent="0.3">
      <c r="A26" s="134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2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</row>
    <row r="27" spans="1:57" s="1" customFormat="1" x14ac:dyDescent="0.3">
      <c r="A27" s="134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2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</row>
    <row r="28" spans="1:57" s="1" customFormat="1" x14ac:dyDescent="0.3">
      <c r="A28" s="134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2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2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2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2"/>
      <c r="S31" s="111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2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</row>
    <row r="33" spans="1:56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2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</row>
    <row r="34" spans="1:56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2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</row>
    <row r="35" spans="1:56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</row>
    <row r="36" spans="1:56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139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35"/>
    </row>
    <row r="37" spans="1:56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</row>
    <row r="38" spans="1:56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</row>
    <row r="39" spans="1:56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2"/>
      <c r="S39" s="111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12"/>
      <c r="AE39" s="114"/>
      <c r="AF39" s="114"/>
      <c r="AG39" s="114"/>
      <c r="AH39" s="114"/>
      <c r="AI39" s="114"/>
      <c r="AJ39" s="114"/>
      <c r="AK39" s="114"/>
      <c r="AL39" s="114"/>
      <c r="AM39" s="114"/>
      <c r="AN39" s="114"/>
      <c r="AO39" s="115"/>
      <c r="AP39" s="115"/>
      <c r="AQ39" s="115"/>
      <c r="AR39" s="115"/>
      <c r="AS39" s="116"/>
      <c r="AT39" s="140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</row>
    <row r="40" spans="1:56" s="1" customFormat="1" x14ac:dyDescent="0.3">
      <c r="A40" s="134" t="str">
        <f>IF(B40="","",COUNTA($B$8:B40))</f>
        <v/>
      </c>
      <c r="B40" s="80"/>
      <c r="C40" s="143"/>
      <c r="D40" s="143"/>
      <c r="E40" s="143"/>
      <c r="F40" s="143"/>
      <c r="G40" s="143"/>
      <c r="H40" s="143"/>
      <c r="I40" s="110"/>
      <c r="J40" s="119"/>
      <c r="K40" s="119"/>
      <c r="L40" s="119"/>
      <c r="M40" s="119"/>
      <c r="N40" s="119"/>
      <c r="O40" s="119"/>
      <c r="P40" s="119"/>
      <c r="Q40" s="119"/>
      <c r="R40" s="110"/>
      <c r="S40" s="11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116"/>
      <c r="AT40" s="6"/>
      <c r="AU40" s="117"/>
      <c r="AV40" s="117"/>
      <c r="AW40" s="117"/>
      <c r="AX40" s="117"/>
      <c r="AY40" s="117"/>
      <c r="AZ40" s="117"/>
      <c r="BA40" s="117"/>
      <c r="BB40" s="117"/>
      <c r="BC40" s="117"/>
      <c r="BD40" s="135"/>
    </row>
    <row r="41" spans="1:56" s="1" customFormat="1" x14ac:dyDescent="0.3">
      <c r="A41" s="134" t="str">
        <f>IF(B41="","",COUNTA($B$8:B41))</f>
        <v/>
      </c>
      <c r="B41" s="80"/>
      <c r="C41" s="143"/>
      <c r="D41" s="143"/>
      <c r="E41" s="143"/>
      <c r="F41" s="143"/>
      <c r="G41" s="143"/>
      <c r="H41" s="143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35"/>
    </row>
    <row r="42" spans="1:56" s="1" customFormat="1" x14ac:dyDescent="0.3">
      <c r="A42" s="134" t="str">
        <f>IF(B42="","",COUNTA($B$8:B42))</f>
        <v/>
      </c>
      <c r="B42" s="80"/>
      <c r="C42" s="143"/>
      <c r="D42" s="143"/>
      <c r="E42" s="143"/>
      <c r="F42" s="143"/>
      <c r="G42" s="143"/>
      <c r="H42" s="143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35"/>
    </row>
    <row r="43" spans="1:56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2"/>
      <c r="S43" s="111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0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</row>
    <row r="44" spans="1:56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2"/>
      <c r="S44" s="111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0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</row>
    <row r="45" spans="1:56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2"/>
      <c r="S45" s="111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5"/>
      <c r="AP45" s="115"/>
      <c r="AQ45" s="115"/>
      <c r="AR45" s="115"/>
      <c r="AS45" s="116"/>
      <c r="AT45" s="140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</row>
    <row r="46" spans="1:56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2"/>
      <c r="S46" s="111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5"/>
      <c r="AP46" s="115"/>
      <c r="AQ46" s="115"/>
      <c r="AR46" s="115"/>
      <c r="AS46" s="116"/>
      <c r="AT46" s="140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</row>
    <row r="47" spans="1:56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6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</sheetData>
  <mergeCells count="110">
    <mergeCell ref="Y45:Z45"/>
    <mergeCell ref="AA45:AC45"/>
    <mergeCell ref="Y46:Z46"/>
    <mergeCell ref="AA46:AC46"/>
    <mergeCell ref="Y40:Z40"/>
    <mergeCell ref="Y41:Z41"/>
    <mergeCell ref="Y42:Z42"/>
    <mergeCell ref="Y43:Z43"/>
    <mergeCell ref="Y44:Z44"/>
    <mergeCell ref="AA43:AC43"/>
    <mergeCell ref="AA44:AC44"/>
    <mergeCell ref="Y35:Z35"/>
    <mergeCell ref="Y36:Z36"/>
    <mergeCell ref="Y37:Z37"/>
    <mergeCell ref="Y38:Z38"/>
    <mergeCell ref="Y39:Z39"/>
    <mergeCell ref="Y30:Z30"/>
    <mergeCell ref="Y31:Z31"/>
    <mergeCell ref="Y32:Z32"/>
    <mergeCell ref="Y33:Z33"/>
    <mergeCell ref="Y34:Z34"/>
    <mergeCell ref="Y13:Z13"/>
    <mergeCell ref="Y14:Z14"/>
    <mergeCell ref="Y15:Z15"/>
    <mergeCell ref="Y16:Z16"/>
    <mergeCell ref="Y25:Z25"/>
    <mergeCell ref="Y26:Z26"/>
    <mergeCell ref="Y27:Z27"/>
    <mergeCell ref="Y28:Z28"/>
    <mergeCell ref="Y29:Z29"/>
    <mergeCell ref="Y20:Z20"/>
    <mergeCell ref="Y21:Z21"/>
    <mergeCell ref="Y22:Z22"/>
    <mergeCell ref="Y23:Z23"/>
    <mergeCell ref="Y24:Z24"/>
    <mergeCell ref="Y17:Z17"/>
    <mergeCell ref="Y18:Z18"/>
    <mergeCell ref="Y19:Z19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R6:X7"/>
    <mergeCell ref="Y6:Z7"/>
    <mergeCell ref="AA6:AC7"/>
    <mergeCell ref="Y8:Z8"/>
    <mergeCell ref="Y9:Z9"/>
    <mergeCell ref="Y10:Z10"/>
    <mergeCell ref="Y11:Z11"/>
    <mergeCell ref="Y12:Z12"/>
    <mergeCell ref="AD6:AD7"/>
    <mergeCell ref="AE6:AE7"/>
    <mergeCell ref="AF6:AF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300-000000000000}"/>
    <dataValidation type="list" allowBlank="1" showInputMessage="1" showErrorMessage="1" sqref="AA8:AA46" xr:uid="{00000000-0002-0000-1300-000001000000}">
      <formula1>"int,numeric,varchar,date,datetime2(0),datetime2,varbinary(max)"</formula1>
    </dataValidation>
    <dataValidation type="list" allowBlank="1" showInputMessage="1" showErrorMessage="1" sqref="Y8:Y46" xr:uid="{00000000-0002-0000-1300-000002000000}">
      <formula1>"文字,数値,日付,時間"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/>
  <dimension ref="A1:BE283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通貨マスタ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m_tsuka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152</v>
      </c>
      <c r="C9" s="109"/>
      <c r="D9" s="109"/>
      <c r="E9" s="109"/>
      <c r="F9" s="109"/>
      <c r="G9" s="109"/>
      <c r="H9" s="109"/>
      <c r="I9" s="110" t="s">
        <v>1054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currency_cd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4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277</v>
      </c>
      <c r="C10" s="109"/>
      <c r="D10" s="109"/>
      <c r="E10" s="109"/>
      <c r="F10" s="109"/>
      <c r="G10" s="109"/>
      <c r="H10" s="109"/>
      <c r="I10" s="110" t="s">
        <v>1055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currency_nm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217">
        <v>20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5" t="s">
        <v>400</v>
      </c>
      <c r="C11" s="109"/>
      <c r="D11" s="109"/>
      <c r="E11" s="109"/>
      <c r="F11" s="109"/>
      <c r="G11" s="109"/>
      <c r="H11" s="109"/>
      <c r="I11" s="110" t="s">
        <v>1056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currency_symbol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5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9" t="s">
        <v>111</v>
      </c>
      <c r="C12" s="109"/>
      <c r="D12" s="109"/>
      <c r="E12" s="109"/>
      <c r="F12" s="109"/>
      <c r="G12" s="109"/>
      <c r="H12" s="109"/>
      <c r="I12" s="110" t="s">
        <v>946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459" t="s">
        <v>105</v>
      </c>
      <c r="Z12" s="460"/>
      <c r="AA12" s="461" t="s">
        <v>102</v>
      </c>
      <c r="AB12" s="462"/>
      <c r="AC12" s="463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1310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80" t="s">
        <v>112</v>
      </c>
      <c r="C13" s="109"/>
      <c r="D13" s="109"/>
      <c r="E13" s="109"/>
      <c r="F13" s="109"/>
      <c r="G13" s="109"/>
      <c r="H13" s="109"/>
      <c r="I13" s="110" t="s">
        <v>947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36">
        <v>10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113</v>
      </c>
      <c r="C14" s="109"/>
      <c r="D14" s="109"/>
      <c r="E14" s="109"/>
      <c r="F14" s="109"/>
      <c r="G14" s="109"/>
      <c r="H14" s="109"/>
      <c r="I14" s="110" t="s">
        <v>948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insert_user_nm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30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114</v>
      </c>
      <c r="C15" s="109"/>
      <c r="D15" s="109"/>
      <c r="E15" s="109"/>
      <c r="F15" s="109"/>
      <c r="G15" s="109"/>
      <c r="H15" s="109"/>
      <c r="I15" s="110" t="s">
        <v>949</v>
      </c>
      <c r="J15" s="119"/>
      <c r="K15" s="119"/>
      <c r="L15" s="119"/>
      <c r="M15" s="119"/>
      <c r="N15" s="119"/>
      <c r="O15" s="119"/>
      <c r="P15" s="119"/>
      <c r="Q15" s="119"/>
      <c r="R15" s="110" t="str">
        <f>VLOOKUP(B15,'項目一覧 (2)'!A:B,2,FALSE)</f>
        <v>insert_datetime</v>
      </c>
      <c r="S15" s="119"/>
      <c r="T15" s="6"/>
      <c r="U15" s="6"/>
      <c r="V15" s="6"/>
      <c r="W15" s="6"/>
      <c r="X15" s="6"/>
      <c r="Y15" s="459" t="s">
        <v>85</v>
      </c>
      <c r="Z15" s="460"/>
      <c r="AA15" s="461" t="s">
        <v>817</v>
      </c>
      <c r="AB15" s="462"/>
      <c r="AC15" s="463"/>
      <c r="AD15" s="112"/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115</v>
      </c>
      <c r="C16" s="109"/>
      <c r="D16" s="109"/>
      <c r="E16" s="109"/>
      <c r="F16" s="109"/>
      <c r="G16" s="109"/>
      <c r="H16" s="109"/>
      <c r="I16" s="110" t="s">
        <v>950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10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116</v>
      </c>
      <c r="C17" s="109"/>
      <c r="D17" s="109"/>
      <c r="E17" s="109"/>
      <c r="F17" s="109"/>
      <c r="G17" s="109"/>
      <c r="H17" s="109"/>
      <c r="I17" s="110" t="s">
        <v>951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30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125</v>
      </c>
      <c r="C18" s="109"/>
      <c r="D18" s="109"/>
      <c r="E18" s="109"/>
      <c r="F18" s="109"/>
      <c r="G18" s="109"/>
      <c r="H18" s="109"/>
      <c r="I18" s="110" t="s">
        <v>952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09"/>
      <c r="T18" s="6"/>
      <c r="U18" s="6"/>
      <c r="V18" s="6"/>
      <c r="W18" s="6"/>
      <c r="X18" s="6"/>
      <c r="Y18" s="459" t="s">
        <v>85</v>
      </c>
      <c r="Z18" s="460"/>
      <c r="AA18" s="461" t="s">
        <v>817</v>
      </c>
      <c r="AB18" s="462"/>
      <c r="AC18" s="463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11"/>
      <c r="T19" s="6"/>
      <c r="U19" s="6"/>
      <c r="V19" s="6"/>
      <c r="W19" s="6"/>
      <c r="X19" s="6"/>
      <c r="Y19" s="459"/>
      <c r="Z19" s="460"/>
      <c r="AA19" s="461"/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74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9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2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74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74"/>
      <c r="C31" s="3"/>
      <c r="D31" s="3"/>
      <c r="E31" s="3"/>
      <c r="F31" s="3"/>
      <c r="G31" s="3"/>
      <c r="H31" s="3"/>
      <c r="I31" s="74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74"/>
      <c r="C32" s="3"/>
      <c r="D32" s="3"/>
      <c r="E32" s="3"/>
      <c r="F32" s="3"/>
      <c r="G32" s="3"/>
      <c r="H32" s="3"/>
      <c r="I32" s="74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11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139"/>
      <c r="AT40" s="117"/>
      <c r="AU40" s="117"/>
      <c r="AV40" s="117"/>
      <c r="AW40" s="117"/>
      <c r="AX40" s="117"/>
      <c r="AY40" s="117"/>
      <c r="AZ40" s="117"/>
      <c r="BA40" s="117"/>
      <c r="BB40" s="117"/>
      <c r="BC40" s="117"/>
      <c r="BD40" s="135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36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3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0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80"/>
      <c r="C44" s="143"/>
      <c r="D44" s="143"/>
      <c r="E44" s="143"/>
      <c r="F44" s="143"/>
      <c r="G44" s="143"/>
      <c r="H44" s="143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35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80"/>
      <c r="C45" s="143"/>
      <c r="D45" s="143"/>
      <c r="E45" s="143"/>
      <c r="F45" s="143"/>
      <c r="G45" s="143"/>
      <c r="H45" s="143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135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80"/>
      <c r="C46" s="143"/>
      <c r="D46" s="143"/>
      <c r="E46" s="143"/>
      <c r="F46" s="143"/>
      <c r="G46" s="143"/>
      <c r="H46" s="143"/>
      <c r="I46" s="110"/>
      <c r="J46" s="119"/>
      <c r="K46" s="119"/>
      <c r="L46" s="119"/>
      <c r="M46" s="119"/>
      <c r="N46" s="119"/>
      <c r="O46" s="119"/>
      <c r="P46" s="119"/>
      <c r="Q46" s="119"/>
      <c r="R46" s="110"/>
      <c r="S46" s="11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/>
      <c r="AT46" s="6"/>
      <c r="AU46" s="117"/>
      <c r="AV46" s="117"/>
      <c r="AW46" s="117"/>
      <c r="AX46" s="117"/>
      <c r="AY46" s="117"/>
      <c r="AZ46" s="117"/>
      <c r="BA46" s="117"/>
      <c r="BB46" s="117"/>
      <c r="BC46" s="117"/>
      <c r="BD46" s="135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</sheetData>
  <mergeCells count="110">
    <mergeCell ref="Y45:Z45"/>
    <mergeCell ref="AA45:AC45"/>
    <mergeCell ref="Y46:Z46"/>
    <mergeCell ref="AA46:AC46"/>
    <mergeCell ref="Y41:Z41"/>
    <mergeCell ref="Y42:Z42"/>
    <mergeCell ref="Y43:Z43"/>
    <mergeCell ref="Y44:Z44"/>
    <mergeCell ref="Y36:Z36"/>
    <mergeCell ref="Y37:Z37"/>
    <mergeCell ref="Y38:Z38"/>
    <mergeCell ref="Y39:Z39"/>
    <mergeCell ref="Y40:Z40"/>
    <mergeCell ref="AA42:AC42"/>
    <mergeCell ref="Y31:Z31"/>
    <mergeCell ref="Y32:Z32"/>
    <mergeCell ref="Y33:Z33"/>
    <mergeCell ref="Y34:Z34"/>
    <mergeCell ref="Y35:Z35"/>
    <mergeCell ref="Y26:Z26"/>
    <mergeCell ref="Y27:Z27"/>
    <mergeCell ref="Y28:Z28"/>
    <mergeCell ref="Y29:Z29"/>
    <mergeCell ref="Y30:Z30"/>
    <mergeCell ref="Y21:Z21"/>
    <mergeCell ref="Y22:Z22"/>
    <mergeCell ref="Y23:Z23"/>
    <mergeCell ref="Y24:Z24"/>
    <mergeCell ref="Y25:Z25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AA38:AC38"/>
    <mergeCell ref="AA39:AC39"/>
    <mergeCell ref="AA40:AC40"/>
    <mergeCell ref="AA41:AC41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400-000000000000}"/>
    <dataValidation type="list" allowBlank="1" showInputMessage="1" showErrorMessage="1" sqref="Y8:Y46" xr:uid="{00000000-0002-0000-1400-000001000000}">
      <formula1>"文字,数値,日付,時間"</formula1>
    </dataValidation>
    <dataValidation type="list" allowBlank="1" showInputMessage="1" showErrorMessage="1" sqref="AA8:AA46" xr:uid="{00000000-0002-0000-1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7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管轄マスタ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m_kankatsu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145</v>
      </c>
      <c r="C9" s="109"/>
      <c r="D9" s="109"/>
      <c r="E9" s="109"/>
      <c r="F9" s="109"/>
      <c r="G9" s="109"/>
      <c r="H9" s="109"/>
      <c r="I9" s="110" t="s">
        <v>1029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kankatsu_cd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3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236</v>
      </c>
      <c r="C10" s="109"/>
      <c r="D10" s="109"/>
      <c r="E10" s="109"/>
      <c r="F10" s="109"/>
      <c r="G10" s="109"/>
      <c r="H10" s="109"/>
      <c r="I10" s="110" t="s">
        <v>1057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kankatsu_nm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36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36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insert_datetime</v>
      </c>
      <c r="S14" s="119"/>
      <c r="T14" s="6"/>
      <c r="U14" s="6"/>
      <c r="V14" s="6"/>
      <c r="W14" s="6"/>
      <c r="X14" s="6"/>
      <c r="Y14" s="459" t="s">
        <v>85</v>
      </c>
      <c r="Z14" s="460"/>
      <c r="AA14" s="461" t="s">
        <v>817</v>
      </c>
      <c r="AB14" s="462"/>
      <c r="AC14" s="463"/>
      <c r="AD14" s="112"/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117</v>
      </c>
      <c r="C17" s="109"/>
      <c r="D17" s="109"/>
      <c r="E17" s="109"/>
      <c r="F17" s="109"/>
      <c r="G17" s="109"/>
      <c r="H17" s="109"/>
      <c r="I17" s="110" t="s">
        <v>952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459" t="s">
        <v>85</v>
      </c>
      <c r="Z17" s="460"/>
      <c r="AA17" s="461" t="s">
        <v>817</v>
      </c>
      <c r="AB17" s="462"/>
      <c r="AC17" s="463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11"/>
      <c r="T18" s="6"/>
      <c r="U18" s="6"/>
      <c r="V18" s="6"/>
      <c r="W18" s="6"/>
      <c r="X18" s="6"/>
      <c r="Y18" s="459"/>
      <c r="Z18" s="460"/>
      <c r="AA18" s="461"/>
      <c r="AB18" s="462"/>
      <c r="AC18" s="463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459"/>
      <c r="Z19" s="460"/>
      <c r="AA19" s="461"/>
      <c r="AB19" s="462"/>
      <c r="AC19" s="463"/>
      <c r="AD19" s="136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2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139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35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0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139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35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36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5"/>
      <c r="AP42" s="115"/>
      <c r="AQ42" s="115"/>
      <c r="AR42" s="115"/>
      <c r="AS42" s="116"/>
      <c r="AT42" s="140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80"/>
      <c r="C43" s="143"/>
      <c r="D43" s="143"/>
      <c r="E43" s="143"/>
      <c r="F43" s="143"/>
      <c r="G43" s="143"/>
      <c r="H43" s="143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35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80"/>
      <c r="C44" s="143"/>
      <c r="D44" s="143"/>
      <c r="E44" s="143"/>
      <c r="F44" s="143"/>
      <c r="G44" s="143"/>
      <c r="H44" s="143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35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80"/>
      <c r="C45" s="143"/>
      <c r="D45" s="143"/>
      <c r="E45" s="143"/>
      <c r="F45" s="143"/>
      <c r="G45" s="143"/>
      <c r="H45" s="143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135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80"/>
      <c r="C46" s="143"/>
      <c r="D46" s="143"/>
      <c r="E46" s="143"/>
      <c r="F46" s="143"/>
      <c r="G46" s="143"/>
      <c r="H46" s="143"/>
      <c r="I46" s="110"/>
      <c r="J46" s="119"/>
      <c r="K46" s="119"/>
      <c r="L46" s="119"/>
      <c r="M46" s="119"/>
      <c r="N46" s="119"/>
      <c r="O46" s="119"/>
      <c r="P46" s="119"/>
      <c r="Q46" s="119"/>
      <c r="R46" s="110"/>
      <c r="S46" s="11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/>
      <c r="AT46" s="6"/>
      <c r="AU46" s="117"/>
      <c r="AV46" s="117"/>
      <c r="AW46" s="117"/>
      <c r="AX46" s="117"/>
      <c r="AY46" s="117"/>
      <c r="AZ46" s="117"/>
      <c r="BA46" s="117"/>
      <c r="BB46" s="117"/>
      <c r="BC46" s="117"/>
      <c r="BD46" s="135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Y42:Z42"/>
    <mergeCell ref="Y43:Z43"/>
    <mergeCell ref="Y44:Z44"/>
    <mergeCell ref="Y37:Z37"/>
    <mergeCell ref="Y38:Z38"/>
    <mergeCell ref="Y39:Z39"/>
    <mergeCell ref="Y40:Z40"/>
    <mergeCell ref="Y41:Z41"/>
    <mergeCell ref="AA41:AC41"/>
    <mergeCell ref="AA42:AC42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500-000000000000}"/>
    <dataValidation type="list" allowBlank="1" showInputMessage="1" showErrorMessage="1" sqref="Y8:Y46" xr:uid="{00000000-0002-0000-1500-000001000000}">
      <formula1>"文字,数値,日付,時間"</formula1>
    </dataValidation>
    <dataValidation type="list" allowBlank="1" showInputMessage="1" showErrorMessage="1" sqref="AA8:AA46" xr:uid="{00000000-0002-0000-1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8"/>
  <dimension ref="A1:BE284"/>
  <sheetViews>
    <sheetView showGridLines="0" zoomScaleNormal="100" zoomScaleSheetLayoutView="100" workbookViewId="0">
      <pane ySplit="7" topLeftCell="A8" activePane="bottomLeft" state="frozen"/>
      <selection pane="bottomLeft" activeCell="AD13" sqref="AD13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保管場所マスタ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m_hokanbasho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150</v>
      </c>
      <c r="C9" s="109"/>
      <c r="D9" s="109"/>
      <c r="E9" s="109"/>
      <c r="F9" s="109"/>
      <c r="G9" s="109"/>
      <c r="H9" s="109"/>
      <c r="I9" s="110" t="s">
        <v>1306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hokan_basho_cd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3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264</v>
      </c>
      <c r="C10" s="109"/>
      <c r="D10" s="109"/>
      <c r="E10" s="109"/>
      <c r="F10" s="109"/>
      <c r="G10" s="109"/>
      <c r="H10" s="109"/>
      <c r="I10" s="110" t="s">
        <v>1307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hokan_basho_nm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80" t="s">
        <v>1303</v>
      </c>
      <c r="C11" s="109"/>
      <c r="D11" s="109"/>
      <c r="E11" s="109"/>
      <c r="F11" s="109"/>
      <c r="G11" s="109"/>
      <c r="H11" s="109"/>
      <c r="I11" s="110" t="s">
        <v>1308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hokan_basho_kbn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2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313" t="s">
        <v>2311</v>
      </c>
      <c r="AT11" s="314"/>
      <c r="AU11" s="314"/>
      <c r="AV11" s="314"/>
      <c r="AW11" s="314"/>
      <c r="AX11" s="314"/>
      <c r="AY11" s="314"/>
      <c r="AZ11" s="314"/>
      <c r="BA11" s="314"/>
      <c r="BB11" s="314"/>
      <c r="BC11" s="314"/>
      <c r="BD11" s="325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1304</v>
      </c>
      <c r="C12" s="109"/>
      <c r="D12" s="109"/>
      <c r="E12" s="109"/>
      <c r="F12" s="109"/>
      <c r="G12" s="109"/>
      <c r="H12" s="109"/>
      <c r="I12" s="110" t="s">
        <v>1309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tsumikomi_basho_flg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753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111</v>
      </c>
      <c r="C13" s="109"/>
      <c r="D13" s="109"/>
      <c r="E13" s="109"/>
      <c r="F13" s="109"/>
      <c r="G13" s="109"/>
      <c r="H13" s="109"/>
      <c r="I13" s="110" t="s">
        <v>946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1</v>
      </c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37"/>
      <c r="AP13" s="137"/>
      <c r="AQ13" s="137"/>
      <c r="AR13" s="137"/>
      <c r="AS13" s="116" t="s">
        <v>1310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112</v>
      </c>
      <c r="C14" s="109"/>
      <c r="D14" s="109"/>
      <c r="E14" s="109"/>
      <c r="F14" s="109"/>
      <c r="G14" s="109"/>
      <c r="H14" s="109"/>
      <c r="I14" s="110" t="s">
        <v>947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insert_user_cd</v>
      </c>
      <c r="S14" s="11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10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37"/>
      <c r="AP14" s="137"/>
      <c r="AQ14" s="137"/>
      <c r="AR14" s="137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113</v>
      </c>
      <c r="C15" s="109"/>
      <c r="D15" s="109"/>
      <c r="E15" s="109"/>
      <c r="F15" s="109"/>
      <c r="G15" s="109"/>
      <c r="H15" s="109"/>
      <c r="I15" s="110" t="s">
        <v>948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30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114</v>
      </c>
      <c r="C16" s="109"/>
      <c r="D16" s="109"/>
      <c r="E16" s="109"/>
      <c r="F16" s="109"/>
      <c r="G16" s="109"/>
      <c r="H16" s="109"/>
      <c r="I16" s="110" t="s">
        <v>949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459" t="s">
        <v>85</v>
      </c>
      <c r="Z16" s="460"/>
      <c r="AA16" s="461" t="s">
        <v>817</v>
      </c>
      <c r="AB16" s="462"/>
      <c r="AC16" s="463"/>
      <c r="AD16" s="112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115</v>
      </c>
      <c r="C17" s="109"/>
      <c r="D17" s="109"/>
      <c r="E17" s="109"/>
      <c r="F17" s="109"/>
      <c r="G17" s="109"/>
      <c r="H17" s="109"/>
      <c r="I17" s="110" t="s">
        <v>950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116</v>
      </c>
      <c r="C18" s="109"/>
      <c r="D18" s="109"/>
      <c r="E18" s="109"/>
      <c r="F18" s="109"/>
      <c r="G18" s="109"/>
      <c r="H18" s="109"/>
      <c r="I18" s="110" t="s">
        <v>951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11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117</v>
      </c>
      <c r="C19" s="109"/>
      <c r="D19" s="109"/>
      <c r="E19" s="109"/>
      <c r="F19" s="109"/>
      <c r="G19" s="109"/>
      <c r="H19" s="109"/>
      <c r="I19" s="110" t="s">
        <v>952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459" t="s">
        <v>85</v>
      </c>
      <c r="Z19" s="460"/>
      <c r="AA19" s="461" t="s">
        <v>817</v>
      </c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41"/>
      <c r="AU19" s="141"/>
      <c r="AV19" s="141"/>
      <c r="AW19" s="141"/>
      <c r="AX19" s="141"/>
      <c r="AY19" s="141"/>
      <c r="AZ19" s="141"/>
      <c r="BA19" s="141"/>
      <c r="BB19" s="141"/>
      <c r="BC19" s="141"/>
      <c r="BD19" s="142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3"/>
      <c r="D20" s="3"/>
      <c r="E20" s="3"/>
      <c r="F20" s="3"/>
      <c r="G20" s="3"/>
      <c r="H20" s="3"/>
      <c r="I20" s="74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41"/>
      <c r="AU20" s="141"/>
      <c r="AV20" s="141"/>
      <c r="AW20" s="141"/>
      <c r="AX20" s="141"/>
      <c r="AY20" s="141"/>
      <c r="AZ20" s="141"/>
      <c r="BA20" s="141"/>
      <c r="BB20" s="141"/>
      <c r="BC20" s="141"/>
      <c r="BD20" s="142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74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9"/>
      <c r="C22" s="109"/>
      <c r="D22" s="109"/>
      <c r="E22" s="109"/>
      <c r="F22" s="109"/>
      <c r="G22" s="109"/>
      <c r="H22" s="109"/>
      <c r="I22" s="2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74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74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9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11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139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35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11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12"/>
      <c r="AE35" s="114"/>
      <c r="AF35" s="114"/>
      <c r="AG35" s="114"/>
      <c r="AH35" s="114"/>
      <c r="AI35" s="114"/>
      <c r="AJ35" s="114"/>
      <c r="AK35" s="114"/>
      <c r="AL35" s="114"/>
      <c r="AM35" s="114"/>
      <c r="AN35" s="114"/>
      <c r="AO35" s="115"/>
      <c r="AP35" s="115"/>
      <c r="AQ35" s="115"/>
      <c r="AR35" s="115"/>
      <c r="AS35" s="116"/>
      <c r="AT35" s="140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12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5"/>
      <c r="AP38" s="115"/>
      <c r="AQ38" s="115"/>
      <c r="AR38" s="115"/>
      <c r="AS38" s="116"/>
      <c r="AT38" s="140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80"/>
      <c r="C39" s="143"/>
      <c r="D39" s="143"/>
      <c r="E39" s="143"/>
      <c r="F39" s="143"/>
      <c r="G39" s="143"/>
      <c r="H39" s="143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35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80"/>
      <c r="C40" s="143"/>
      <c r="D40" s="143"/>
      <c r="E40" s="143"/>
      <c r="F40" s="143"/>
      <c r="G40" s="143"/>
      <c r="H40" s="143"/>
      <c r="I40" s="110"/>
      <c r="J40" s="119"/>
      <c r="K40" s="119"/>
      <c r="L40" s="119"/>
      <c r="M40" s="119"/>
      <c r="N40" s="119"/>
      <c r="O40" s="119"/>
      <c r="P40" s="119"/>
      <c r="Q40" s="119"/>
      <c r="R40" s="110"/>
      <c r="S40" s="11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116"/>
      <c r="AT40" s="6"/>
      <c r="AU40" s="117"/>
      <c r="AV40" s="117"/>
      <c r="AW40" s="117"/>
      <c r="AX40" s="117"/>
      <c r="AY40" s="117"/>
      <c r="AZ40" s="117"/>
      <c r="BA40" s="117"/>
      <c r="BB40" s="117"/>
      <c r="BC40" s="117"/>
      <c r="BD40" s="135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0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5"/>
      <c r="AP42" s="115"/>
      <c r="AQ42" s="115"/>
      <c r="AR42" s="115"/>
      <c r="AS42" s="116"/>
      <c r="AT42" s="140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0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0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36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110"/>
      <c r="S45" s="10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36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0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36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Y42:Z42"/>
    <mergeCell ref="Y43:Z43"/>
    <mergeCell ref="Y44:Z44"/>
    <mergeCell ref="Y37:Z37"/>
    <mergeCell ref="Y38:Z38"/>
    <mergeCell ref="Y39:Z39"/>
    <mergeCell ref="Y40:Z40"/>
    <mergeCell ref="Y41:Z41"/>
    <mergeCell ref="AA41:AC41"/>
    <mergeCell ref="AA42:AC42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600-000000000000}"/>
    <dataValidation type="list" allowBlank="1" showInputMessage="1" showErrorMessage="1" sqref="Y8:Y46" xr:uid="{00000000-0002-0000-1600-000001000000}">
      <formula1>"文字,数値,日付,時間"</formula1>
    </dataValidation>
    <dataValidation type="list" allowBlank="1" showInputMessage="1" showErrorMessage="1" sqref="AA8:AA46" xr:uid="{00000000-0002-0000-1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0">
    <tabColor rgb="FF0066FF"/>
  </sheetPr>
  <dimension ref="A1:BF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8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8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採番マスタ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8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8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m_saiban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8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8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8" s="1" customFormat="1" x14ac:dyDescent="0.3">
      <c r="A8" s="134">
        <f>IF(B8="","",COUNTA($B$8:B8))</f>
        <v>1</v>
      </c>
      <c r="B8" s="9" t="s">
        <v>107</v>
      </c>
      <c r="C8" s="109"/>
      <c r="D8" s="109"/>
      <c r="E8" s="109"/>
      <c r="F8" s="109"/>
      <c r="G8" s="109"/>
      <c r="H8" s="109"/>
      <c r="I8" s="110" t="s">
        <v>937</v>
      </c>
      <c r="J8" s="111"/>
      <c r="K8" s="111"/>
      <c r="L8" s="111"/>
      <c r="M8" s="111"/>
      <c r="N8" s="111"/>
      <c r="O8" s="111"/>
      <c r="P8" s="111"/>
      <c r="Q8" s="111"/>
      <c r="R8" s="110" t="str">
        <f>VLOOKUP(B8,'項目一覧 (2)'!A:B,2,FALSE)</f>
        <v>kaitei_date</v>
      </c>
      <c r="S8" s="109"/>
      <c r="T8" s="6"/>
      <c r="U8" s="6"/>
      <c r="V8" s="6"/>
      <c r="W8" s="6"/>
      <c r="X8" s="6"/>
      <c r="Y8" s="532" t="s">
        <v>105</v>
      </c>
      <c r="Z8" s="533"/>
      <c r="AA8" s="461" t="s">
        <v>102</v>
      </c>
      <c r="AB8" s="462"/>
      <c r="AC8" s="463"/>
      <c r="AD8" s="112">
        <v>8</v>
      </c>
      <c r="AE8" s="113" t="s">
        <v>106</v>
      </c>
      <c r="AF8" s="114" t="s">
        <v>103</v>
      </c>
      <c r="AG8" s="114" t="s">
        <v>1802</v>
      </c>
      <c r="AH8" s="114"/>
      <c r="AI8" s="114"/>
      <c r="AJ8" s="114"/>
      <c r="AK8" s="114"/>
      <c r="AL8" s="114"/>
      <c r="AM8" s="114"/>
      <c r="AN8" s="114"/>
      <c r="AO8" s="115"/>
      <c r="AP8" s="115"/>
      <c r="AQ8" s="115"/>
      <c r="AR8" s="115"/>
      <c r="AS8" s="116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135"/>
      <c r="BE8" s="1">
        <f>IF(I8&lt;&gt;R8,1,0)</f>
        <v>0</v>
      </c>
    </row>
    <row r="9" spans="1:58" s="1" customFormat="1" x14ac:dyDescent="0.3">
      <c r="A9" s="134">
        <f>IF(B9="","",COUNTA($B$8:B9))</f>
        <v>2</v>
      </c>
      <c r="B9" s="9" t="s">
        <v>1932</v>
      </c>
      <c r="C9" s="109"/>
      <c r="D9" s="109"/>
      <c r="E9" s="109"/>
      <c r="F9" s="109"/>
      <c r="G9" s="109"/>
      <c r="H9" s="109"/>
      <c r="I9" s="110" t="s">
        <v>1937</v>
      </c>
      <c r="J9" s="111"/>
      <c r="K9" s="111"/>
      <c r="L9" s="111"/>
      <c r="M9" s="111"/>
      <c r="N9" s="111"/>
      <c r="O9" s="111"/>
      <c r="P9" s="111"/>
      <c r="Q9" s="111"/>
      <c r="R9" s="110" t="s">
        <v>1937</v>
      </c>
      <c r="S9" s="109"/>
      <c r="T9" s="6"/>
      <c r="U9" s="6"/>
      <c r="V9" s="6"/>
      <c r="W9" s="6"/>
      <c r="X9" s="6"/>
      <c r="Y9" s="532" t="s">
        <v>105</v>
      </c>
      <c r="Z9" s="533"/>
      <c r="AA9" s="461" t="s">
        <v>102</v>
      </c>
      <c r="AB9" s="462"/>
      <c r="AC9" s="463"/>
      <c r="AD9" s="112">
        <v>2</v>
      </c>
      <c r="AE9" s="113" t="s">
        <v>106</v>
      </c>
      <c r="AF9" s="114" t="s">
        <v>216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7"/>
      <c r="AY9" s="117"/>
      <c r="AZ9" s="117"/>
      <c r="BA9" s="117"/>
      <c r="BB9" s="117"/>
      <c r="BC9" s="117"/>
      <c r="BD9" s="135"/>
    </row>
    <row r="10" spans="1:58" s="1" customFormat="1" x14ac:dyDescent="0.3">
      <c r="A10" s="134">
        <f>IF(B10="","",COUNTA($B$8:B10))</f>
        <v>3</v>
      </c>
      <c r="B10" s="9" t="s">
        <v>2219</v>
      </c>
      <c r="C10" s="109"/>
      <c r="D10" s="109"/>
      <c r="E10" s="109"/>
      <c r="F10" s="109"/>
      <c r="G10" s="109"/>
      <c r="H10" s="109"/>
      <c r="I10" s="110" t="s">
        <v>2220</v>
      </c>
      <c r="J10" s="111"/>
      <c r="K10" s="111"/>
      <c r="L10" s="111"/>
      <c r="M10" s="111"/>
      <c r="N10" s="111"/>
      <c r="O10" s="111"/>
      <c r="P10" s="111"/>
      <c r="Q10" s="111"/>
      <c r="R10" s="110" t="s">
        <v>2220</v>
      </c>
      <c r="S10" s="109"/>
      <c r="T10" s="6"/>
      <c r="U10" s="6"/>
      <c r="V10" s="6"/>
      <c r="W10" s="6"/>
      <c r="X10" s="6"/>
      <c r="Y10" s="532" t="s">
        <v>105</v>
      </c>
      <c r="Z10" s="533"/>
      <c r="AA10" s="461" t="s">
        <v>102</v>
      </c>
      <c r="AB10" s="462"/>
      <c r="AC10" s="463"/>
      <c r="AD10" s="112">
        <v>2</v>
      </c>
      <c r="AE10" s="113" t="s">
        <v>106</v>
      </c>
      <c r="AF10" s="114" t="s">
        <v>2221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 t="s">
        <v>2301</v>
      </c>
      <c r="AT10" s="118"/>
      <c r="AU10" s="118"/>
      <c r="AV10" s="118"/>
      <c r="AW10" s="118"/>
      <c r="AX10" s="387"/>
      <c r="AY10" s="387"/>
      <c r="AZ10" s="387"/>
      <c r="BA10" s="387"/>
      <c r="BB10" s="387"/>
      <c r="BC10" s="387"/>
      <c r="BD10" s="388"/>
      <c r="BF10" s="1" t="s">
        <v>2292</v>
      </c>
    </row>
    <row r="11" spans="1:58" s="1" customFormat="1" x14ac:dyDescent="0.3">
      <c r="A11" s="134">
        <f>IF(B11="","",COUNTA($B$8:B11))</f>
        <v>4</v>
      </c>
      <c r="B11" s="9" t="s">
        <v>2089</v>
      </c>
      <c r="C11" s="109"/>
      <c r="D11" s="109"/>
      <c r="E11" s="109"/>
      <c r="F11" s="109"/>
      <c r="G11" s="109"/>
      <c r="H11" s="109"/>
      <c r="I11" s="110" t="s">
        <v>2091</v>
      </c>
      <c r="J11" s="111"/>
      <c r="K11" s="111"/>
      <c r="L11" s="111"/>
      <c r="M11" s="111"/>
      <c r="N11" s="111"/>
      <c r="O11" s="111"/>
      <c r="P11" s="111"/>
      <c r="Q11" s="111"/>
      <c r="R11" s="110" t="s">
        <v>2091</v>
      </c>
      <c r="S11" s="109"/>
      <c r="T11" s="6"/>
      <c r="U11" s="6"/>
      <c r="V11" s="6"/>
      <c r="W11" s="6"/>
      <c r="X11" s="6"/>
      <c r="Y11" s="532" t="s">
        <v>105</v>
      </c>
      <c r="Z11" s="533"/>
      <c r="AA11" s="461" t="s">
        <v>102</v>
      </c>
      <c r="AB11" s="462"/>
      <c r="AC11" s="463"/>
      <c r="AD11" s="112">
        <v>5</v>
      </c>
      <c r="AE11" s="113" t="s">
        <v>106</v>
      </c>
      <c r="AF11" s="114" t="s">
        <v>2222</v>
      </c>
      <c r="AG11" s="114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2095</v>
      </c>
      <c r="AT11" s="118"/>
      <c r="AU11" s="118"/>
      <c r="AV11" s="118"/>
      <c r="AW11" s="118"/>
      <c r="AX11" s="387"/>
      <c r="AY11" s="387"/>
      <c r="AZ11" s="387"/>
      <c r="BA11" s="387"/>
      <c r="BB11" s="387"/>
      <c r="BC11" s="387"/>
      <c r="BD11" s="388"/>
    </row>
    <row r="12" spans="1:58" s="1" customFormat="1" x14ac:dyDescent="0.3">
      <c r="A12" s="134">
        <f>IF(B12="","",COUNTA($B$8:B12))</f>
        <v>5</v>
      </c>
      <c r="B12" s="9" t="s">
        <v>2090</v>
      </c>
      <c r="C12" s="109"/>
      <c r="D12" s="109"/>
      <c r="E12" s="109"/>
      <c r="F12" s="109"/>
      <c r="G12" s="109"/>
      <c r="H12" s="109"/>
      <c r="I12" s="110" t="s">
        <v>2092</v>
      </c>
      <c r="J12" s="111"/>
      <c r="K12" s="111"/>
      <c r="L12" s="111"/>
      <c r="M12" s="111"/>
      <c r="N12" s="111"/>
      <c r="O12" s="111"/>
      <c r="P12" s="111"/>
      <c r="Q12" s="111"/>
      <c r="R12" s="110" t="s">
        <v>2092</v>
      </c>
      <c r="S12" s="109"/>
      <c r="T12" s="6"/>
      <c r="U12" s="6"/>
      <c r="V12" s="6"/>
      <c r="W12" s="6"/>
      <c r="X12" s="6"/>
      <c r="Y12" s="532" t="s">
        <v>105</v>
      </c>
      <c r="Z12" s="533"/>
      <c r="AA12" s="461" t="s">
        <v>102</v>
      </c>
      <c r="AB12" s="462"/>
      <c r="AC12" s="463"/>
      <c r="AD12" s="112">
        <v>5</v>
      </c>
      <c r="AE12" s="113" t="s">
        <v>106</v>
      </c>
      <c r="AF12" s="114" t="s">
        <v>2223</v>
      </c>
      <c r="AG12" s="114" t="s">
        <v>1802</v>
      </c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2095</v>
      </c>
      <c r="AT12" s="118"/>
      <c r="AU12" s="118"/>
      <c r="AV12" s="118"/>
      <c r="AW12" s="118"/>
      <c r="AX12" s="117"/>
      <c r="AY12" s="117"/>
      <c r="AZ12" s="117"/>
      <c r="BA12" s="117"/>
      <c r="BB12" s="117"/>
      <c r="BC12" s="117"/>
      <c r="BD12" s="135"/>
    </row>
    <row r="13" spans="1:58" s="1" customFormat="1" x14ac:dyDescent="0.3">
      <c r="A13" s="134">
        <f>IF(B13="","",COUNTA($B$8:B13))</f>
        <v>6</v>
      </c>
      <c r="B13" s="9" t="s">
        <v>2218</v>
      </c>
      <c r="C13" s="109"/>
      <c r="D13" s="109"/>
      <c r="E13" s="109"/>
      <c r="F13" s="109"/>
      <c r="G13" s="109"/>
      <c r="H13" s="109"/>
      <c r="I13" s="110" t="s">
        <v>2307</v>
      </c>
      <c r="J13" s="111"/>
      <c r="K13" s="111"/>
      <c r="L13" s="111"/>
      <c r="M13" s="111"/>
      <c r="N13" s="111"/>
      <c r="O13" s="111"/>
      <c r="P13" s="111"/>
      <c r="Q13" s="111"/>
      <c r="R13" s="110" t="s">
        <v>2307</v>
      </c>
      <c r="S13" s="109"/>
      <c r="T13" s="6"/>
      <c r="U13" s="6"/>
      <c r="V13" s="6"/>
      <c r="W13" s="6"/>
      <c r="X13" s="6"/>
      <c r="Y13" s="532" t="s">
        <v>105</v>
      </c>
      <c r="Z13" s="533"/>
      <c r="AA13" s="461" t="s">
        <v>102</v>
      </c>
      <c r="AB13" s="462"/>
      <c r="AC13" s="463"/>
      <c r="AD13" s="112">
        <v>3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387"/>
      <c r="AY13" s="387"/>
      <c r="AZ13" s="387"/>
      <c r="BA13" s="387"/>
      <c r="BB13" s="387"/>
      <c r="BC13" s="387"/>
      <c r="BD13" s="388"/>
    </row>
    <row r="14" spans="1:58" s="1" customFormat="1" x14ac:dyDescent="0.3">
      <c r="A14" s="134">
        <f>IF(B14="","",COUNTA($B$8:B14))</f>
        <v>7</v>
      </c>
      <c r="B14" s="9" t="s">
        <v>2085</v>
      </c>
      <c r="C14" s="109"/>
      <c r="D14" s="109"/>
      <c r="E14" s="109"/>
      <c r="F14" s="109"/>
      <c r="G14" s="109"/>
      <c r="H14" s="109"/>
      <c r="I14" s="110" t="s">
        <v>2086</v>
      </c>
      <c r="J14" s="111"/>
      <c r="K14" s="111"/>
      <c r="L14" s="111"/>
      <c r="M14" s="111"/>
      <c r="N14" s="111"/>
      <c r="O14" s="111"/>
      <c r="P14" s="111"/>
      <c r="Q14" s="111"/>
      <c r="R14" s="110" t="s">
        <v>2086</v>
      </c>
      <c r="S14" s="109"/>
      <c r="T14" s="6"/>
      <c r="U14" s="6"/>
      <c r="V14" s="6"/>
      <c r="W14" s="6"/>
      <c r="X14" s="6"/>
      <c r="Y14" s="532" t="s">
        <v>105</v>
      </c>
      <c r="Z14" s="533"/>
      <c r="AA14" s="461" t="s">
        <v>102</v>
      </c>
      <c r="AB14" s="462"/>
      <c r="AC14" s="463"/>
      <c r="AD14" s="112">
        <v>2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7"/>
      <c r="AY14" s="117"/>
      <c r="AZ14" s="117"/>
      <c r="BA14" s="117"/>
      <c r="BB14" s="117"/>
      <c r="BC14" s="117"/>
      <c r="BD14" s="135"/>
    </row>
    <row r="15" spans="1:58" s="1" customFormat="1" x14ac:dyDescent="0.3">
      <c r="A15" s="134">
        <f>IF(B15="","",COUNTA($B$8:B15))</f>
        <v>8</v>
      </c>
      <c r="B15" s="5" t="s">
        <v>1934</v>
      </c>
      <c r="C15" s="109"/>
      <c r="D15" s="109"/>
      <c r="E15" s="109"/>
      <c r="F15" s="109"/>
      <c r="G15" s="109"/>
      <c r="H15" s="109"/>
      <c r="I15" s="389" t="s">
        <v>1933</v>
      </c>
      <c r="J15" s="111"/>
      <c r="K15" s="111"/>
      <c r="L15" s="111"/>
      <c r="M15" s="111"/>
      <c r="N15" s="111"/>
      <c r="O15" s="111"/>
      <c r="P15" s="111"/>
      <c r="Q15" s="111"/>
      <c r="R15" s="389" t="s">
        <v>1933</v>
      </c>
      <c r="S15" s="109"/>
      <c r="T15" s="6"/>
      <c r="U15" s="6"/>
      <c r="V15" s="6"/>
      <c r="W15" s="6"/>
      <c r="X15" s="6"/>
      <c r="Y15" s="534" t="s">
        <v>105</v>
      </c>
      <c r="Z15" s="535"/>
      <c r="AA15" s="518" t="s">
        <v>102</v>
      </c>
      <c r="AB15" s="519"/>
      <c r="AC15" s="520"/>
      <c r="AD15" s="390">
        <v>2</v>
      </c>
      <c r="AE15" s="391" t="s">
        <v>106</v>
      </c>
      <c r="AF15" s="392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2303</v>
      </c>
      <c r="AT15" s="387"/>
      <c r="AU15" s="387"/>
      <c r="AV15" s="387"/>
      <c r="AW15" s="387"/>
      <c r="AX15" s="118"/>
      <c r="AY15" s="118"/>
      <c r="AZ15" s="118"/>
      <c r="BA15" s="118"/>
      <c r="BB15" s="118"/>
      <c r="BC15" s="118"/>
      <c r="BD15" s="138"/>
    </row>
    <row r="16" spans="1:58" s="1" customFormat="1" x14ac:dyDescent="0.3">
      <c r="A16" s="134">
        <f>IF(B16="","",COUNTA($B$8:B16))</f>
        <v>9</v>
      </c>
      <c r="B16" s="9" t="s">
        <v>2059</v>
      </c>
      <c r="C16" s="109"/>
      <c r="D16" s="109"/>
      <c r="E16" s="109"/>
      <c r="F16" s="109"/>
      <c r="G16" s="109"/>
      <c r="H16" s="109"/>
      <c r="I16" s="110" t="s">
        <v>2308</v>
      </c>
      <c r="J16" s="111"/>
      <c r="K16" s="111"/>
      <c r="L16" s="111"/>
      <c r="M16" s="111"/>
      <c r="N16" s="111"/>
      <c r="O16" s="111"/>
      <c r="P16" s="111"/>
      <c r="Q16" s="111"/>
      <c r="R16" s="110" t="s">
        <v>2308</v>
      </c>
      <c r="S16" s="109"/>
      <c r="T16" s="6"/>
      <c r="U16" s="6"/>
      <c r="V16" s="6"/>
      <c r="W16" s="6"/>
      <c r="X16" s="6"/>
      <c r="Y16" s="532" t="s">
        <v>105</v>
      </c>
      <c r="Z16" s="533"/>
      <c r="AA16" s="461" t="s">
        <v>102</v>
      </c>
      <c r="AB16" s="462"/>
      <c r="AC16" s="463"/>
      <c r="AD16" s="112">
        <v>3</v>
      </c>
      <c r="AE16" s="113"/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387"/>
      <c r="AY16" s="387"/>
      <c r="AZ16" s="387"/>
      <c r="BA16" s="387"/>
      <c r="BB16" s="387"/>
      <c r="BC16" s="387"/>
      <c r="BD16" s="388"/>
    </row>
    <row r="17" spans="1:58" s="1" customFormat="1" x14ac:dyDescent="0.3">
      <c r="A17" s="134">
        <f>IF(B17="","",COUNTA($B$8:B17))</f>
        <v>10</v>
      </c>
      <c r="B17" s="9" t="s">
        <v>2087</v>
      </c>
      <c r="C17" s="109"/>
      <c r="D17" s="109"/>
      <c r="E17" s="109"/>
      <c r="F17" s="109"/>
      <c r="G17" s="109"/>
      <c r="H17" s="109"/>
      <c r="I17" s="110" t="s">
        <v>2088</v>
      </c>
      <c r="J17" s="111"/>
      <c r="K17" s="111"/>
      <c r="L17" s="111"/>
      <c r="M17" s="111"/>
      <c r="N17" s="111"/>
      <c r="O17" s="111"/>
      <c r="P17" s="111"/>
      <c r="Q17" s="111"/>
      <c r="R17" s="110" t="s">
        <v>2088</v>
      </c>
      <c r="S17" s="109"/>
      <c r="T17" s="6"/>
      <c r="U17" s="6"/>
      <c r="V17" s="6"/>
      <c r="W17" s="6"/>
      <c r="X17" s="6"/>
      <c r="Y17" s="532" t="s">
        <v>105</v>
      </c>
      <c r="Z17" s="533"/>
      <c r="AA17" s="461" t="s">
        <v>102</v>
      </c>
      <c r="AB17" s="462"/>
      <c r="AC17" s="463"/>
      <c r="AD17" s="112">
        <v>2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/>
      <c r="AT17" s="118"/>
      <c r="AU17" s="118"/>
      <c r="AV17" s="118"/>
      <c r="AW17" s="118"/>
      <c r="AX17" s="117"/>
      <c r="AY17" s="117"/>
      <c r="AZ17" s="117"/>
      <c r="BA17" s="117"/>
      <c r="BB17" s="117"/>
      <c r="BC17" s="117"/>
      <c r="BD17" s="135"/>
    </row>
    <row r="18" spans="1:58" s="1" customFormat="1" x14ac:dyDescent="0.3">
      <c r="A18" s="134">
        <f>IF(B18="","",COUNTA($B$8:B18))</f>
        <v>11</v>
      </c>
      <c r="B18" s="121" t="s">
        <v>2306</v>
      </c>
      <c r="C18" s="178"/>
      <c r="D18" s="178"/>
      <c r="E18" s="178"/>
      <c r="F18" s="178"/>
      <c r="G18" s="178"/>
      <c r="H18" s="178"/>
      <c r="I18" s="179" t="s">
        <v>2310</v>
      </c>
      <c r="J18" s="180"/>
      <c r="K18" s="180"/>
      <c r="L18" s="180"/>
      <c r="M18" s="180"/>
      <c r="N18" s="180"/>
      <c r="O18" s="180"/>
      <c r="P18" s="180"/>
      <c r="Q18" s="180"/>
      <c r="R18" s="179" t="s">
        <v>2310</v>
      </c>
      <c r="S18" s="178"/>
      <c r="T18" s="181"/>
      <c r="U18" s="181"/>
      <c r="V18" s="181"/>
      <c r="W18" s="181"/>
      <c r="X18" s="181"/>
      <c r="Y18" s="532" t="s">
        <v>105</v>
      </c>
      <c r="Z18" s="533"/>
      <c r="AA18" s="74" t="s">
        <v>102</v>
      </c>
      <c r="AB18" s="393"/>
      <c r="AC18" s="394"/>
      <c r="AD18" s="183">
        <v>1</v>
      </c>
      <c r="AE18" s="184"/>
      <c r="AF18" s="185"/>
      <c r="AG18" s="185"/>
      <c r="AH18" s="185"/>
      <c r="AI18" s="185"/>
      <c r="AJ18" s="185"/>
      <c r="AK18" s="185"/>
      <c r="AL18" s="185"/>
      <c r="AM18" s="185"/>
      <c r="AN18" s="185"/>
      <c r="AO18" s="186"/>
      <c r="AP18" s="186"/>
      <c r="AQ18" s="186"/>
      <c r="AR18" s="186"/>
      <c r="AS18" s="395"/>
      <c r="AT18" s="187"/>
      <c r="AU18" s="187"/>
      <c r="AV18" s="187"/>
      <c r="AW18" s="187"/>
      <c r="AX18" s="187"/>
      <c r="AY18" s="187"/>
      <c r="AZ18" s="187"/>
      <c r="BA18" s="187"/>
      <c r="BB18" s="187"/>
      <c r="BC18" s="187"/>
      <c r="BD18" s="146"/>
    </row>
    <row r="19" spans="1:58" s="1" customFormat="1" x14ac:dyDescent="0.3">
      <c r="A19" s="134">
        <f>IF(B19="","",COUNTA($B$8:B19))</f>
        <v>12</v>
      </c>
      <c r="B19" s="9" t="s">
        <v>1964</v>
      </c>
      <c r="C19" s="109"/>
      <c r="D19" s="109"/>
      <c r="E19" s="109"/>
      <c r="F19" s="109"/>
      <c r="G19" s="109"/>
      <c r="H19" s="109"/>
      <c r="I19" s="110" t="s">
        <v>1936</v>
      </c>
      <c r="J19" s="111"/>
      <c r="K19" s="111"/>
      <c r="L19" s="111"/>
      <c r="M19" s="111"/>
      <c r="N19" s="111"/>
      <c r="O19" s="111"/>
      <c r="P19" s="111"/>
      <c r="Q19" s="111"/>
      <c r="R19" s="110" t="s">
        <v>1936</v>
      </c>
      <c r="S19" s="109"/>
      <c r="T19" s="6"/>
      <c r="U19" s="6"/>
      <c r="V19" s="6"/>
      <c r="W19" s="6"/>
      <c r="X19" s="6"/>
      <c r="Y19" s="532" t="s">
        <v>226</v>
      </c>
      <c r="Z19" s="533"/>
      <c r="AA19" s="461" t="s">
        <v>227</v>
      </c>
      <c r="AB19" s="462"/>
      <c r="AC19" s="463"/>
      <c r="AD19" s="112">
        <v>2</v>
      </c>
      <c r="AE19" s="113" t="s">
        <v>106</v>
      </c>
      <c r="AF19" s="114"/>
      <c r="AG19" s="114"/>
      <c r="AH19" s="114"/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</row>
    <row r="20" spans="1:58" s="1" customFormat="1" x14ac:dyDescent="0.3">
      <c r="A20" s="134">
        <f>IF(B20="","",COUNTA($B$8:B20))</f>
        <v>13</v>
      </c>
      <c r="B20" s="9" t="s">
        <v>1944</v>
      </c>
      <c r="C20" s="178"/>
      <c r="D20" s="178"/>
      <c r="E20" s="178"/>
      <c r="F20" s="178"/>
      <c r="G20" s="178"/>
      <c r="H20" s="178"/>
      <c r="I20" s="110" t="s">
        <v>2309</v>
      </c>
      <c r="J20" s="180"/>
      <c r="K20" s="180"/>
      <c r="L20" s="180"/>
      <c r="M20" s="180"/>
      <c r="N20" s="180"/>
      <c r="O20" s="180"/>
      <c r="P20" s="180"/>
      <c r="Q20" s="180"/>
      <c r="R20" s="110" t="s">
        <v>2309</v>
      </c>
      <c r="S20" s="178"/>
      <c r="T20" s="181"/>
      <c r="U20" s="181"/>
      <c r="V20" s="181"/>
      <c r="W20" s="181"/>
      <c r="X20" s="181"/>
      <c r="Y20" s="532" t="s">
        <v>118</v>
      </c>
      <c r="Z20" s="533"/>
      <c r="AA20" s="74" t="s">
        <v>102</v>
      </c>
      <c r="AB20" s="393"/>
      <c r="AC20" s="394"/>
      <c r="AD20" s="112">
        <v>2</v>
      </c>
      <c r="AE20" s="184"/>
      <c r="AF20" s="185"/>
      <c r="AG20" s="185"/>
      <c r="AH20" s="185"/>
      <c r="AI20" s="185"/>
      <c r="AJ20" s="185"/>
      <c r="AK20" s="185"/>
      <c r="AL20" s="185"/>
      <c r="AM20" s="185"/>
      <c r="AN20" s="185"/>
      <c r="AO20" s="186"/>
      <c r="AP20" s="186"/>
      <c r="AQ20" s="186"/>
      <c r="AR20" s="186"/>
      <c r="AS20" s="395"/>
      <c r="AT20" s="187"/>
      <c r="AU20" s="187"/>
      <c r="AV20" s="187"/>
      <c r="AW20" s="187"/>
      <c r="AX20" s="187"/>
      <c r="AY20" s="187"/>
      <c r="AZ20" s="187"/>
      <c r="BA20" s="187"/>
      <c r="BB20" s="187"/>
      <c r="BC20" s="187"/>
      <c r="BD20" s="146"/>
    </row>
    <row r="21" spans="1:58" s="1" customFormat="1" x14ac:dyDescent="0.3">
      <c r="A21" s="145">
        <f>IF(B21="","",COUNTA($B$8:B21))</f>
        <v>14</v>
      </c>
      <c r="B21" s="121" t="s">
        <v>2290</v>
      </c>
      <c r="C21" s="178"/>
      <c r="D21" s="178"/>
      <c r="E21" s="178"/>
      <c r="F21" s="178"/>
      <c r="G21" s="178"/>
      <c r="H21" s="178"/>
      <c r="I21" s="179" t="s">
        <v>2291</v>
      </c>
      <c r="J21" s="180"/>
      <c r="K21" s="180"/>
      <c r="L21" s="180"/>
      <c r="M21" s="180"/>
      <c r="N21" s="180"/>
      <c r="O21" s="180"/>
      <c r="P21" s="180"/>
      <c r="Q21" s="180"/>
      <c r="R21" s="179" t="s">
        <v>2291</v>
      </c>
      <c r="S21" s="396"/>
      <c r="T21" s="181"/>
      <c r="U21" s="181"/>
      <c r="V21" s="181"/>
      <c r="W21" s="181"/>
      <c r="X21" s="181"/>
      <c r="Y21" s="536" t="s">
        <v>118</v>
      </c>
      <c r="Z21" s="537"/>
      <c r="AA21" s="521" t="s">
        <v>102</v>
      </c>
      <c r="AB21" s="522"/>
      <c r="AC21" s="523"/>
      <c r="AD21" s="397">
        <v>2</v>
      </c>
      <c r="AE21" s="184" t="s">
        <v>106</v>
      </c>
      <c r="AF21" s="185"/>
      <c r="AG21" s="185"/>
      <c r="AH21" s="185"/>
      <c r="AI21" s="185"/>
      <c r="AJ21" s="185"/>
      <c r="AK21" s="185"/>
      <c r="AL21" s="185"/>
      <c r="AM21" s="185"/>
      <c r="AN21" s="185"/>
      <c r="AO21" s="186"/>
      <c r="AP21" s="186"/>
      <c r="AQ21" s="186"/>
      <c r="AR21" s="186"/>
      <c r="AS21" s="395" t="s">
        <v>2235</v>
      </c>
      <c r="AT21" s="187"/>
      <c r="AU21" s="187"/>
      <c r="AV21" s="187"/>
      <c r="AW21" s="187"/>
      <c r="AX21" s="187"/>
      <c r="AY21" s="187"/>
      <c r="AZ21" s="187"/>
      <c r="BA21" s="187"/>
      <c r="BB21" s="187"/>
      <c r="BC21" s="187"/>
      <c r="BD21" s="146"/>
      <c r="BF21" s="1" t="s">
        <v>2292</v>
      </c>
    </row>
    <row r="22" spans="1:58" s="1" customFormat="1" x14ac:dyDescent="0.3">
      <c r="A22" s="398" t="str">
        <f>IF(B22="","",COUNTA($B$8:B22))</f>
        <v/>
      </c>
      <c r="B22" s="132"/>
      <c r="C22" s="122"/>
      <c r="D22" s="122"/>
      <c r="E22" s="122"/>
      <c r="F22" s="122"/>
      <c r="G22" s="122"/>
      <c r="H22" s="122"/>
      <c r="I22" s="188"/>
      <c r="J22" s="123"/>
      <c r="K22" s="123"/>
      <c r="L22" s="123"/>
      <c r="M22" s="123"/>
      <c r="N22" s="123"/>
      <c r="O22" s="123"/>
      <c r="P22" s="123"/>
      <c r="Q22" s="123"/>
      <c r="R22" s="188"/>
      <c r="S22" s="122"/>
      <c r="T22" s="83"/>
      <c r="U22" s="83"/>
      <c r="V22" s="83"/>
      <c r="W22" s="83"/>
      <c r="X22" s="83"/>
      <c r="Y22" s="538"/>
      <c r="Z22" s="539"/>
      <c r="AA22" s="524"/>
      <c r="AB22" s="525"/>
      <c r="AC22" s="526"/>
      <c r="AD22" s="234"/>
      <c r="AE22" s="191"/>
      <c r="AF22" s="192"/>
      <c r="AG22" s="192"/>
      <c r="AH22" s="192"/>
      <c r="AI22" s="192"/>
      <c r="AJ22" s="192"/>
      <c r="AK22" s="192"/>
      <c r="AL22" s="192"/>
      <c r="AM22" s="192"/>
      <c r="AN22" s="192"/>
      <c r="AO22" s="193"/>
      <c r="AP22" s="193"/>
      <c r="AQ22" s="193"/>
      <c r="AR22" s="193"/>
      <c r="AS22" s="235" t="s">
        <v>2239</v>
      </c>
      <c r="AT22" s="194"/>
      <c r="AU22" s="194"/>
      <c r="AV22" s="194"/>
      <c r="AW22" s="194"/>
      <c r="AX22" s="399"/>
      <c r="AY22" s="399"/>
      <c r="AZ22" s="399"/>
      <c r="BA22" s="399"/>
      <c r="BB22" s="399"/>
      <c r="BC22" s="399"/>
      <c r="BD22" s="400"/>
      <c r="BF22" s="1" t="s">
        <v>2292</v>
      </c>
    </row>
    <row r="23" spans="1:58" s="1" customFormat="1" x14ac:dyDescent="0.3">
      <c r="A23" s="134">
        <f>IF(B23="","",COUNTA($B$8:B23))</f>
        <v>15</v>
      </c>
      <c r="B23" s="9" t="s">
        <v>2293</v>
      </c>
      <c r="C23" s="109"/>
      <c r="D23" s="109"/>
      <c r="E23" s="109"/>
      <c r="F23" s="109"/>
      <c r="G23" s="109"/>
      <c r="H23" s="109"/>
      <c r="I23" s="110" t="s">
        <v>2294</v>
      </c>
      <c r="J23" s="111"/>
      <c r="K23" s="111"/>
      <c r="L23" s="111"/>
      <c r="M23" s="111"/>
      <c r="N23" s="111"/>
      <c r="O23" s="111"/>
      <c r="P23" s="111"/>
      <c r="Q23" s="111"/>
      <c r="R23" s="110" t="s">
        <v>2294</v>
      </c>
      <c r="S23" s="119"/>
      <c r="T23" s="6"/>
      <c r="U23" s="6"/>
      <c r="V23" s="6"/>
      <c r="W23" s="6"/>
      <c r="X23" s="6"/>
      <c r="Y23" s="532" t="s">
        <v>118</v>
      </c>
      <c r="Z23" s="533"/>
      <c r="AA23" s="461" t="s">
        <v>102</v>
      </c>
      <c r="AB23" s="462"/>
      <c r="AC23" s="463"/>
      <c r="AD23" s="401">
        <v>30</v>
      </c>
      <c r="AE23" s="113" t="s">
        <v>106</v>
      </c>
      <c r="AF23" s="114"/>
      <c r="AG23" s="114"/>
      <c r="AH23" s="114"/>
      <c r="AI23" s="114"/>
      <c r="AJ23" s="114"/>
      <c r="AK23" s="114"/>
      <c r="AL23" s="114"/>
      <c r="AM23" s="114"/>
      <c r="AN23" s="114"/>
      <c r="AO23" s="115"/>
      <c r="AP23" s="115"/>
      <c r="AQ23" s="115"/>
      <c r="AR23" s="115"/>
      <c r="AS23" s="116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F23" s="1" t="s">
        <v>2295</v>
      </c>
    </row>
    <row r="24" spans="1:58" s="1" customFormat="1" x14ac:dyDescent="0.3">
      <c r="A24" s="134">
        <f>IF(B24="","",COUNTA($B$8:B24))</f>
        <v>16</v>
      </c>
      <c r="B24" s="9" t="s">
        <v>1950</v>
      </c>
      <c r="C24" s="109"/>
      <c r="D24" s="109"/>
      <c r="E24" s="109"/>
      <c r="F24" s="109"/>
      <c r="G24" s="109"/>
      <c r="H24" s="109"/>
      <c r="I24" s="110" t="s">
        <v>1949</v>
      </c>
      <c r="J24" s="111"/>
      <c r="K24" s="111"/>
      <c r="L24" s="111"/>
      <c r="M24" s="111"/>
      <c r="N24" s="111"/>
      <c r="O24" s="111"/>
      <c r="P24" s="111"/>
      <c r="Q24" s="111"/>
      <c r="R24" s="110" t="s">
        <v>1949</v>
      </c>
      <c r="S24" s="109"/>
      <c r="T24" s="6"/>
      <c r="U24" s="6"/>
      <c r="V24" s="6"/>
      <c r="W24" s="6"/>
      <c r="X24" s="7"/>
      <c r="Y24" s="534" t="s">
        <v>226</v>
      </c>
      <c r="Z24" s="535"/>
      <c r="AA24" s="461" t="s">
        <v>227</v>
      </c>
      <c r="AB24" s="462"/>
      <c r="AC24" s="463"/>
      <c r="AD24" s="112">
        <v>15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41"/>
      <c r="AY24" s="141"/>
      <c r="AZ24" s="141"/>
      <c r="BA24" s="141"/>
      <c r="BB24" s="141"/>
      <c r="BC24" s="141"/>
      <c r="BD24" s="142"/>
      <c r="BF24" s="1" t="s">
        <v>2302</v>
      </c>
    </row>
    <row r="25" spans="1:58" s="1" customFormat="1" x14ac:dyDescent="0.3">
      <c r="A25" s="134">
        <f>IF(B25="","",COUNTA($B$8:B25))</f>
        <v>17</v>
      </c>
      <c r="B25" s="9" t="s">
        <v>1951</v>
      </c>
      <c r="C25" s="109"/>
      <c r="D25" s="109"/>
      <c r="E25" s="109"/>
      <c r="F25" s="109"/>
      <c r="G25" s="109"/>
      <c r="H25" s="109"/>
      <c r="I25" s="110" t="s">
        <v>1948</v>
      </c>
      <c r="J25" s="111"/>
      <c r="K25" s="111"/>
      <c r="L25" s="111"/>
      <c r="M25" s="111"/>
      <c r="N25" s="111"/>
      <c r="O25" s="111"/>
      <c r="P25" s="111"/>
      <c r="Q25" s="111"/>
      <c r="R25" s="110" t="s">
        <v>1948</v>
      </c>
      <c r="S25" s="109"/>
      <c r="T25" s="6"/>
      <c r="U25" s="6"/>
      <c r="V25" s="6"/>
      <c r="W25" s="6"/>
      <c r="X25" s="7"/>
      <c r="Y25" s="534" t="s">
        <v>226</v>
      </c>
      <c r="Z25" s="535"/>
      <c r="AA25" s="461" t="s">
        <v>227</v>
      </c>
      <c r="AB25" s="462"/>
      <c r="AC25" s="463"/>
      <c r="AD25" s="112">
        <v>15</v>
      </c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41"/>
      <c r="AY25" s="141"/>
      <c r="AZ25" s="141"/>
      <c r="BA25" s="141"/>
      <c r="BB25" s="141"/>
      <c r="BC25" s="141"/>
      <c r="BD25" s="142"/>
      <c r="BF25" s="1" t="s">
        <v>2302</v>
      </c>
    </row>
    <row r="26" spans="1:58" s="1" customFormat="1" x14ac:dyDescent="0.3">
      <c r="A26" s="134">
        <f>IF(B26="","",COUNTA($B$8:B26))</f>
        <v>18</v>
      </c>
      <c r="B26" s="9" t="s">
        <v>2093</v>
      </c>
      <c r="C26" s="109"/>
      <c r="D26" s="109"/>
      <c r="E26" s="109"/>
      <c r="F26" s="109"/>
      <c r="G26" s="109"/>
      <c r="H26" s="109"/>
      <c r="I26" s="110" t="s">
        <v>2094</v>
      </c>
      <c r="J26" s="111"/>
      <c r="K26" s="111"/>
      <c r="L26" s="111"/>
      <c r="M26" s="111"/>
      <c r="N26" s="111"/>
      <c r="O26" s="111"/>
      <c r="P26" s="111"/>
      <c r="Q26" s="111"/>
      <c r="R26" s="110" t="s">
        <v>2094</v>
      </c>
      <c r="S26" s="109"/>
      <c r="T26" s="6"/>
      <c r="U26" s="6"/>
      <c r="V26" s="6"/>
      <c r="W26" s="6"/>
      <c r="X26" s="7"/>
      <c r="Y26" s="532" t="s">
        <v>105</v>
      </c>
      <c r="Z26" s="533"/>
      <c r="AA26" s="461" t="s">
        <v>102</v>
      </c>
      <c r="AB26" s="462"/>
      <c r="AC26" s="463"/>
      <c r="AD26" s="112">
        <v>4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 t="s">
        <v>2320</v>
      </c>
      <c r="AT26" s="118"/>
      <c r="AU26" s="118"/>
      <c r="AV26" s="118"/>
      <c r="AW26" s="118"/>
      <c r="AX26" s="141"/>
      <c r="AY26" s="141"/>
      <c r="AZ26" s="141"/>
      <c r="BA26" s="141"/>
      <c r="BB26" s="141"/>
      <c r="BC26" s="141"/>
      <c r="BD26" s="142"/>
      <c r="BF26" s="1" t="s">
        <v>2302</v>
      </c>
    </row>
    <row r="27" spans="1:58" s="1" customFormat="1" x14ac:dyDescent="0.3">
      <c r="A27" s="134">
        <f>IF(B27="","",COUNTA($B$8:B27))</f>
        <v>19</v>
      </c>
      <c r="B27" s="9" t="s">
        <v>2317</v>
      </c>
      <c r="C27" s="109"/>
      <c r="D27" s="109"/>
      <c r="E27" s="109"/>
      <c r="F27" s="109"/>
      <c r="G27" s="109"/>
      <c r="H27" s="109"/>
      <c r="I27" s="110" t="s">
        <v>2318</v>
      </c>
      <c r="J27" s="111"/>
      <c r="K27" s="111"/>
      <c r="L27" s="111"/>
      <c r="M27" s="111"/>
      <c r="N27" s="111"/>
      <c r="O27" s="111"/>
      <c r="P27" s="111"/>
      <c r="Q27" s="111"/>
      <c r="R27" s="110" t="s">
        <v>2318</v>
      </c>
      <c r="S27" s="109"/>
      <c r="T27" s="6"/>
      <c r="U27" s="6"/>
      <c r="V27" s="6"/>
      <c r="W27" s="6"/>
      <c r="X27" s="6"/>
      <c r="Y27" s="532" t="s">
        <v>105</v>
      </c>
      <c r="Z27" s="533"/>
      <c r="AA27" s="461" t="s">
        <v>102</v>
      </c>
      <c r="AB27" s="462"/>
      <c r="AC27" s="463"/>
      <c r="AD27" s="112">
        <v>1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116" t="s">
        <v>2321</v>
      </c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F27" s="1" t="s">
        <v>2319</v>
      </c>
    </row>
    <row r="28" spans="1:58" s="1" customFormat="1" x14ac:dyDescent="0.3">
      <c r="A28" s="134">
        <f>IF(B28="","",COUNTA($B$8:B28))</f>
        <v>20</v>
      </c>
      <c r="B28" s="9" t="s">
        <v>111</v>
      </c>
      <c r="C28" s="109"/>
      <c r="D28" s="109"/>
      <c r="E28" s="109"/>
      <c r="F28" s="109"/>
      <c r="G28" s="109"/>
      <c r="H28" s="109"/>
      <c r="I28" s="110" t="s">
        <v>946</v>
      </c>
      <c r="J28" s="111"/>
      <c r="K28" s="111"/>
      <c r="L28" s="111"/>
      <c r="M28" s="111"/>
      <c r="N28" s="111"/>
      <c r="O28" s="111"/>
      <c r="P28" s="111"/>
      <c r="Q28" s="111"/>
      <c r="R28" s="110" t="s">
        <v>946</v>
      </c>
      <c r="S28" s="109"/>
      <c r="T28" s="6"/>
      <c r="U28" s="6"/>
      <c r="V28" s="6"/>
      <c r="W28" s="6"/>
      <c r="X28" s="6"/>
      <c r="Y28" s="532" t="s">
        <v>118</v>
      </c>
      <c r="Z28" s="533"/>
      <c r="AA28" s="461" t="s">
        <v>102</v>
      </c>
      <c r="AB28" s="462"/>
      <c r="AC28" s="463"/>
      <c r="AD28" s="112">
        <v>1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116" t="s">
        <v>1310</v>
      </c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</row>
    <row r="29" spans="1:58" s="1" customFormat="1" x14ac:dyDescent="0.3">
      <c r="A29" s="134">
        <f>IF(B29="","",COUNTA($B$8:B29))</f>
        <v>21</v>
      </c>
      <c r="B29" s="9" t="s">
        <v>112</v>
      </c>
      <c r="C29" s="109"/>
      <c r="D29" s="109"/>
      <c r="E29" s="109"/>
      <c r="F29" s="109"/>
      <c r="G29" s="109"/>
      <c r="H29" s="109"/>
      <c r="I29" s="110" t="s">
        <v>947</v>
      </c>
      <c r="J29" s="111"/>
      <c r="K29" s="111"/>
      <c r="L29" s="111"/>
      <c r="M29" s="111"/>
      <c r="N29" s="111"/>
      <c r="O29" s="111"/>
      <c r="P29" s="111"/>
      <c r="Q29" s="111"/>
      <c r="R29" s="110" t="s">
        <v>947</v>
      </c>
      <c r="S29" s="111"/>
      <c r="T29" s="6"/>
      <c r="U29" s="6"/>
      <c r="V29" s="6"/>
      <c r="W29" s="6"/>
      <c r="X29" s="6"/>
      <c r="Y29" s="532" t="s">
        <v>118</v>
      </c>
      <c r="Z29" s="533"/>
      <c r="AA29" s="461" t="s">
        <v>102</v>
      </c>
      <c r="AB29" s="462"/>
      <c r="AC29" s="463"/>
      <c r="AD29" s="112">
        <v>10</v>
      </c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</row>
    <row r="30" spans="1:58" s="1" customFormat="1" x14ac:dyDescent="0.3">
      <c r="A30" s="134">
        <f>IF(B30="","",COUNTA($B$8:B30))</f>
        <v>22</v>
      </c>
      <c r="B30" s="9" t="s">
        <v>113</v>
      </c>
      <c r="C30" s="109"/>
      <c r="D30" s="109"/>
      <c r="E30" s="109"/>
      <c r="F30" s="109"/>
      <c r="G30" s="109"/>
      <c r="H30" s="109"/>
      <c r="I30" s="110" t="s">
        <v>948</v>
      </c>
      <c r="J30" s="111"/>
      <c r="K30" s="111"/>
      <c r="L30" s="111"/>
      <c r="M30" s="111"/>
      <c r="N30" s="111"/>
      <c r="O30" s="111"/>
      <c r="P30" s="111"/>
      <c r="Q30" s="111"/>
      <c r="R30" s="110" t="s">
        <v>948</v>
      </c>
      <c r="S30" s="109"/>
      <c r="T30" s="6"/>
      <c r="U30" s="6"/>
      <c r="V30" s="6"/>
      <c r="W30" s="6"/>
      <c r="X30" s="6"/>
      <c r="Y30" s="532" t="s">
        <v>118</v>
      </c>
      <c r="Z30" s="533"/>
      <c r="AA30" s="461" t="s">
        <v>102</v>
      </c>
      <c r="AB30" s="462"/>
      <c r="AC30" s="463"/>
      <c r="AD30" s="112">
        <v>20</v>
      </c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</row>
    <row r="31" spans="1:58" s="1" customFormat="1" x14ac:dyDescent="0.3">
      <c r="A31" s="134">
        <f>IF(B31="","",COUNTA($B$8:B31))</f>
        <v>23</v>
      </c>
      <c r="B31" s="9" t="s">
        <v>114</v>
      </c>
      <c r="C31" s="109"/>
      <c r="D31" s="109"/>
      <c r="E31" s="109"/>
      <c r="F31" s="109"/>
      <c r="G31" s="109"/>
      <c r="H31" s="109"/>
      <c r="I31" s="110" t="s">
        <v>949</v>
      </c>
      <c r="J31" s="111"/>
      <c r="K31" s="111"/>
      <c r="L31" s="111"/>
      <c r="M31" s="111"/>
      <c r="N31" s="111"/>
      <c r="O31" s="111"/>
      <c r="P31" s="111"/>
      <c r="Q31" s="111"/>
      <c r="R31" s="110" t="s">
        <v>949</v>
      </c>
      <c r="S31" s="109"/>
      <c r="T31" s="6"/>
      <c r="U31" s="6"/>
      <c r="V31" s="6"/>
      <c r="W31" s="6"/>
      <c r="X31" s="6"/>
      <c r="Y31" s="532" t="s">
        <v>85</v>
      </c>
      <c r="Z31" s="533"/>
      <c r="AA31" s="461" t="s">
        <v>817</v>
      </c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</row>
    <row r="32" spans="1:58" s="1" customFormat="1" x14ac:dyDescent="0.3">
      <c r="A32" s="134">
        <f>IF(B32="","",COUNTA($B$8:B32))</f>
        <v>24</v>
      </c>
      <c r="B32" s="74" t="s">
        <v>115</v>
      </c>
      <c r="C32" s="3"/>
      <c r="D32" s="3"/>
      <c r="E32" s="3"/>
      <c r="F32" s="3"/>
      <c r="G32" s="3"/>
      <c r="H32" s="3"/>
      <c r="I32" s="110" t="s">
        <v>950</v>
      </c>
      <c r="J32" s="111"/>
      <c r="K32" s="111"/>
      <c r="L32" s="111"/>
      <c r="M32" s="111"/>
      <c r="N32" s="111"/>
      <c r="O32" s="111"/>
      <c r="P32" s="111"/>
      <c r="Q32" s="111"/>
      <c r="R32" s="110" t="s">
        <v>950</v>
      </c>
      <c r="S32" s="109"/>
      <c r="T32" s="6"/>
      <c r="U32" s="6"/>
      <c r="V32" s="6"/>
      <c r="W32" s="6"/>
      <c r="X32" s="6"/>
      <c r="Y32" s="532" t="s">
        <v>118</v>
      </c>
      <c r="Z32" s="533"/>
      <c r="AA32" s="461" t="s">
        <v>102</v>
      </c>
      <c r="AB32" s="462"/>
      <c r="AC32" s="463"/>
      <c r="AD32" s="136">
        <v>10</v>
      </c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41"/>
      <c r="AU32" s="141"/>
      <c r="AV32" s="141"/>
      <c r="AW32" s="141"/>
      <c r="AX32" s="118"/>
      <c r="AY32" s="118"/>
      <c r="AZ32" s="118"/>
      <c r="BA32" s="118"/>
      <c r="BB32" s="118"/>
      <c r="BC32" s="118"/>
      <c r="BD32" s="138"/>
    </row>
    <row r="33" spans="1:56" s="1" customFormat="1" x14ac:dyDescent="0.3">
      <c r="A33" s="134">
        <f>IF(B33="","",COUNTA($B$8:B33))</f>
        <v>25</v>
      </c>
      <c r="B33" s="9" t="s">
        <v>116</v>
      </c>
      <c r="C33" s="3"/>
      <c r="D33" s="3"/>
      <c r="E33" s="3"/>
      <c r="F33" s="3"/>
      <c r="G33" s="3"/>
      <c r="H33" s="3"/>
      <c r="I33" s="110" t="s">
        <v>951</v>
      </c>
      <c r="J33" s="111"/>
      <c r="K33" s="111"/>
      <c r="L33" s="111"/>
      <c r="M33" s="111"/>
      <c r="N33" s="111"/>
      <c r="O33" s="111"/>
      <c r="P33" s="111"/>
      <c r="Q33" s="111"/>
      <c r="R33" s="110" t="s">
        <v>951</v>
      </c>
      <c r="S33" s="109"/>
      <c r="T33" s="6"/>
      <c r="U33" s="6"/>
      <c r="V33" s="6"/>
      <c r="W33" s="6"/>
      <c r="X33" s="6"/>
      <c r="Y33" s="532" t="s">
        <v>118</v>
      </c>
      <c r="Z33" s="533"/>
      <c r="AA33" s="461" t="s">
        <v>102</v>
      </c>
      <c r="AB33" s="462"/>
      <c r="AC33" s="463"/>
      <c r="AD33" s="112">
        <v>20</v>
      </c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41"/>
      <c r="AU33" s="141"/>
      <c r="AV33" s="141"/>
      <c r="AW33" s="141"/>
      <c r="AX33" s="141"/>
      <c r="AY33" s="141"/>
      <c r="AZ33" s="141"/>
      <c r="BA33" s="141"/>
      <c r="BB33" s="141"/>
      <c r="BC33" s="141"/>
      <c r="BD33" s="142"/>
    </row>
    <row r="34" spans="1:56" s="1" customFormat="1" x14ac:dyDescent="0.3">
      <c r="A34" s="134">
        <f>IF(B34="","",COUNTA($B$8:B34))</f>
        <v>26</v>
      </c>
      <c r="B34" s="74" t="s">
        <v>117</v>
      </c>
      <c r="C34" s="109"/>
      <c r="D34" s="109"/>
      <c r="E34" s="109"/>
      <c r="F34" s="109"/>
      <c r="G34" s="109"/>
      <c r="H34" s="109"/>
      <c r="I34" s="110" t="s">
        <v>952</v>
      </c>
      <c r="J34" s="111"/>
      <c r="K34" s="111"/>
      <c r="L34" s="111"/>
      <c r="M34" s="111"/>
      <c r="N34" s="111"/>
      <c r="O34" s="111"/>
      <c r="P34" s="111"/>
      <c r="Q34" s="111"/>
      <c r="R34" s="110" t="s">
        <v>952</v>
      </c>
      <c r="S34" s="109"/>
      <c r="T34" s="6"/>
      <c r="U34" s="6"/>
      <c r="V34" s="6"/>
      <c r="W34" s="6"/>
      <c r="X34" s="6"/>
      <c r="Y34" s="532" t="s">
        <v>85</v>
      </c>
      <c r="Z34" s="533"/>
      <c r="AA34" s="461" t="s">
        <v>817</v>
      </c>
      <c r="AB34" s="462"/>
      <c r="AC34" s="463"/>
      <c r="AD34" s="112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41"/>
      <c r="AY34" s="141"/>
      <c r="AZ34" s="141"/>
      <c r="BA34" s="141"/>
      <c r="BB34" s="141"/>
      <c r="BC34" s="141"/>
      <c r="BD34" s="142"/>
    </row>
    <row r="35" spans="1:56" s="1" customFormat="1" x14ac:dyDescent="0.3">
      <c r="A35" s="134" t="str">
        <f>IF(B35="","",COUNTA($B$8:B35))</f>
        <v/>
      </c>
      <c r="B35" s="74"/>
      <c r="C35" s="109"/>
      <c r="D35" s="109"/>
      <c r="E35" s="109"/>
      <c r="F35" s="109"/>
      <c r="G35" s="109"/>
      <c r="H35" s="109"/>
      <c r="I35" s="110"/>
      <c r="J35" s="111"/>
      <c r="K35" s="111"/>
      <c r="L35" s="111"/>
      <c r="M35" s="111"/>
      <c r="N35" s="111"/>
      <c r="O35" s="111"/>
      <c r="P35" s="111"/>
      <c r="Q35" s="111"/>
      <c r="R35" s="2"/>
      <c r="S35" s="109"/>
      <c r="T35" s="6"/>
      <c r="U35" s="6"/>
      <c r="V35" s="6"/>
      <c r="W35" s="6"/>
      <c r="X35" s="6"/>
      <c r="Y35" s="532"/>
      <c r="Z35" s="533"/>
      <c r="AA35" s="461"/>
      <c r="AB35" s="462"/>
      <c r="AC35" s="463"/>
      <c r="AD35" s="112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41"/>
      <c r="AY35" s="141"/>
      <c r="AZ35" s="141"/>
      <c r="BA35" s="141"/>
      <c r="BB35" s="141"/>
      <c r="BC35" s="141"/>
      <c r="BD35" s="142"/>
    </row>
    <row r="36" spans="1:56" s="1" customFormat="1" x14ac:dyDescent="0.3">
      <c r="A36" s="134" t="str">
        <f>IF(B36="","",COUNTA($B$8:B36))</f>
        <v/>
      </c>
      <c r="B36" s="74"/>
      <c r="C36" s="109"/>
      <c r="D36" s="109"/>
      <c r="E36" s="109"/>
      <c r="F36" s="109"/>
      <c r="G36" s="109"/>
      <c r="H36" s="109"/>
      <c r="I36" s="110"/>
      <c r="J36" s="111"/>
      <c r="K36" s="111"/>
      <c r="L36" s="111"/>
      <c r="M36" s="111"/>
      <c r="N36" s="111"/>
      <c r="O36" s="111"/>
      <c r="P36" s="111"/>
      <c r="Q36" s="111"/>
      <c r="R36" s="2"/>
      <c r="S36" s="109"/>
      <c r="T36" s="6"/>
      <c r="U36" s="6"/>
      <c r="V36" s="6"/>
      <c r="W36" s="6"/>
      <c r="X36" s="6"/>
      <c r="Y36" s="532"/>
      <c r="Z36" s="533"/>
      <c r="AA36" s="461"/>
      <c r="AB36" s="462"/>
      <c r="AC36" s="463"/>
      <c r="AD36" s="112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41"/>
      <c r="AY36" s="141"/>
      <c r="AZ36" s="141"/>
      <c r="BA36" s="141"/>
      <c r="BB36" s="141"/>
      <c r="BC36" s="141"/>
      <c r="BD36" s="142"/>
    </row>
    <row r="37" spans="1:56" s="1" customFormat="1" x14ac:dyDescent="0.3">
      <c r="A37" s="134" t="str">
        <f>IF(B37="","",COUNTA($B$8:B37))</f>
        <v/>
      </c>
      <c r="B37" s="74"/>
      <c r="C37" s="109"/>
      <c r="D37" s="109"/>
      <c r="E37" s="109"/>
      <c r="F37" s="109"/>
      <c r="G37" s="109"/>
      <c r="H37" s="109"/>
      <c r="I37" s="110"/>
      <c r="J37" s="111"/>
      <c r="K37" s="111"/>
      <c r="L37" s="111"/>
      <c r="M37" s="111"/>
      <c r="N37" s="111"/>
      <c r="O37" s="111"/>
      <c r="P37" s="111"/>
      <c r="Q37" s="111"/>
      <c r="R37" s="2"/>
      <c r="S37" s="109"/>
      <c r="T37" s="6"/>
      <c r="U37" s="6"/>
      <c r="V37" s="6"/>
      <c r="W37" s="6"/>
      <c r="X37" s="6"/>
      <c r="Y37" s="532"/>
      <c r="Z37" s="533"/>
      <c r="AA37" s="461"/>
      <c r="AB37" s="462"/>
      <c r="AC37" s="463"/>
      <c r="AD37" s="112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41"/>
      <c r="AY37" s="141"/>
      <c r="AZ37" s="141"/>
      <c r="BA37" s="141"/>
      <c r="BB37" s="141"/>
      <c r="BC37" s="141"/>
      <c r="BD37" s="142"/>
    </row>
    <row r="38" spans="1:56" s="1" customFormat="1" x14ac:dyDescent="0.3">
      <c r="A38" s="134" t="str">
        <f>IF(B38="","",COUNTA($B$8:B38))</f>
        <v/>
      </c>
      <c r="B38" s="74"/>
      <c r="C38" s="109"/>
      <c r="D38" s="109"/>
      <c r="E38" s="109"/>
      <c r="F38" s="109"/>
      <c r="G38" s="109"/>
      <c r="H38" s="109"/>
      <c r="I38" s="110"/>
      <c r="J38" s="111"/>
      <c r="K38" s="111"/>
      <c r="L38" s="111"/>
      <c r="M38" s="111"/>
      <c r="N38" s="111"/>
      <c r="O38" s="111"/>
      <c r="P38" s="111"/>
      <c r="Q38" s="111"/>
      <c r="R38" s="2"/>
      <c r="S38" s="109"/>
      <c r="T38" s="6"/>
      <c r="U38" s="6"/>
      <c r="V38" s="6"/>
      <c r="W38" s="6"/>
      <c r="X38" s="6"/>
      <c r="Y38" s="532"/>
      <c r="Z38" s="533"/>
      <c r="AA38" s="461"/>
      <c r="AB38" s="462"/>
      <c r="AC38" s="463"/>
      <c r="AD38" s="112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41"/>
      <c r="AY38" s="141"/>
      <c r="AZ38" s="141"/>
      <c r="BA38" s="141"/>
      <c r="BB38" s="141"/>
      <c r="BC38" s="141"/>
      <c r="BD38" s="142"/>
    </row>
    <row r="39" spans="1:56" s="1" customFormat="1" x14ac:dyDescent="0.3">
      <c r="A39" s="134" t="str">
        <f>IF(B39="","",COUNTA($B$8:B39))</f>
        <v/>
      </c>
      <c r="B39" s="74"/>
      <c r="C39" s="109"/>
      <c r="D39" s="109"/>
      <c r="E39" s="109"/>
      <c r="F39" s="109"/>
      <c r="G39" s="109"/>
      <c r="H39" s="109"/>
      <c r="I39" s="110"/>
      <c r="J39" s="111"/>
      <c r="K39" s="111"/>
      <c r="L39" s="111"/>
      <c r="M39" s="111"/>
      <c r="N39" s="111"/>
      <c r="O39" s="111"/>
      <c r="P39" s="111"/>
      <c r="Q39" s="111"/>
      <c r="R39" s="2"/>
      <c r="S39" s="109"/>
      <c r="T39" s="6"/>
      <c r="U39" s="6"/>
      <c r="V39" s="6"/>
      <c r="W39" s="6"/>
      <c r="X39" s="6"/>
      <c r="Y39" s="532"/>
      <c r="Z39" s="533"/>
      <c r="AA39" s="461"/>
      <c r="AB39" s="462"/>
      <c r="AC39" s="463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41"/>
      <c r="AY39" s="141"/>
      <c r="AZ39" s="141"/>
      <c r="BA39" s="141"/>
      <c r="BB39" s="141"/>
      <c r="BC39" s="141"/>
      <c r="BD39" s="142"/>
    </row>
    <row r="40" spans="1:56" s="1" customFormat="1" x14ac:dyDescent="0.3">
      <c r="A40" s="334"/>
      <c r="B40" s="335"/>
      <c r="C40" s="335"/>
      <c r="D40" s="335"/>
      <c r="E40" s="335"/>
      <c r="F40" s="335"/>
      <c r="G40" s="335"/>
      <c r="H40" s="335"/>
      <c r="I40" s="335"/>
      <c r="J40" s="335"/>
      <c r="K40" s="336"/>
      <c r="Q40" s="333"/>
      <c r="AW40" s="131"/>
      <c r="AX40" s="131"/>
      <c r="AY40" s="131"/>
      <c r="AZ40" s="131"/>
      <c r="BA40" s="131"/>
      <c r="BB40" s="131"/>
      <c r="BC40" s="131"/>
      <c r="BD40" s="131"/>
    </row>
    <row r="41" spans="1:56" s="1" customFormat="1" x14ac:dyDescent="0.3">
      <c r="A41" s="334"/>
      <c r="B41" s="335"/>
      <c r="C41" s="335"/>
      <c r="D41" s="335"/>
      <c r="E41" s="335"/>
      <c r="F41" s="335"/>
      <c r="G41" s="335"/>
      <c r="H41" s="335"/>
      <c r="I41" s="335"/>
      <c r="J41" s="335"/>
      <c r="K41" s="336"/>
      <c r="Q41" s="333"/>
      <c r="AL41" s="335" t="s">
        <v>2296</v>
      </c>
      <c r="AM41" s="335"/>
      <c r="AN41" s="335"/>
      <c r="AO41" s="335"/>
      <c r="AP41" s="335"/>
      <c r="AQ41" s="335"/>
      <c r="AR41" s="335"/>
      <c r="AS41" s="335"/>
      <c r="AT41" s="335"/>
      <c r="AU41" s="336"/>
      <c r="BA41" s="333"/>
    </row>
    <row r="42" spans="1:56" s="1" customFormat="1" x14ac:dyDescent="0.3">
      <c r="A42" s="334"/>
      <c r="AL42" s="330" t="s">
        <v>2297</v>
      </c>
      <c r="AM42" s="331"/>
      <c r="AN42" s="331"/>
      <c r="AO42" s="331"/>
      <c r="AP42" s="331"/>
      <c r="AQ42" s="331"/>
      <c r="AR42" s="341"/>
      <c r="AS42" s="330" t="s">
        <v>2235</v>
      </c>
      <c r="AT42" s="331"/>
      <c r="AU42" s="331"/>
      <c r="AV42" s="331"/>
      <c r="AW42" s="332"/>
      <c r="AX42" s="91"/>
      <c r="AY42" s="91"/>
      <c r="AZ42" s="91"/>
      <c r="BA42" s="91"/>
      <c r="BB42" s="91"/>
      <c r="BC42" s="91"/>
      <c r="BD42" s="92"/>
    </row>
    <row r="43" spans="1:56" s="1" customFormat="1" x14ac:dyDescent="0.3">
      <c r="A43" s="334"/>
      <c r="AL43" s="2" t="s">
        <v>2298</v>
      </c>
      <c r="AM43" s="111"/>
      <c r="AN43" s="111"/>
      <c r="AO43" s="111"/>
      <c r="AP43" s="111"/>
      <c r="AQ43" s="6"/>
      <c r="AR43" s="7"/>
      <c r="AS43" s="2" t="s">
        <v>2236</v>
      </c>
      <c r="AT43" s="111"/>
      <c r="AU43" s="111"/>
      <c r="AV43" s="111"/>
      <c r="AW43" s="109"/>
      <c r="AX43" s="6"/>
      <c r="AY43" s="6"/>
      <c r="AZ43" s="6"/>
      <c r="BA43" s="6"/>
      <c r="BB43" s="6"/>
      <c r="BC43" s="6"/>
      <c r="BD43" s="7"/>
    </row>
    <row r="44" spans="1:56" s="1" customFormat="1" x14ac:dyDescent="0.3">
      <c r="A44" s="334"/>
      <c r="AL44" s="2" t="s">
        <v>2299</v>
      </c>
      <c r="AM44" s="111"/>
      <c r="AN44" s="111"/>
      <c r="AO44" s="111"/>
      <c r="AP44" s="111"/>
      <c r="AQ44" s="6"/>
      <c r="AR44" s="7"/>
      <c r="AS44" s="2" t="s">
        <v>2237</v>
      </c>
      <c r="AT44" s="111"/>
      <c r="AU44" s="111"/>
      <c r="AV44" s="111"/>
      <c r="AW44" s="109"/>
      <c r="AX44" s="6"/>
      <c r="AY44" s="6"/>
      <c r="AZ44" s="6"/>
      <c r="BA44" s="6"/>
      <c r="BB44" s="6"/>
      <c r="BC44" s="6"/>
      <c r="BD44" s="7"/>
    </row>
    <row r="45" spans="1:56" s="1" customFormat="1" x14ac:dyDescent="0.3">
      <c r="A45" s="334"/>
      <c r="AL45" s="2" t="s">
        <v>2300</v>
      </c>
      <c r="AM45" s="111"/>
      <c r="AN45" s="111"/>
      <c r="AO45" s="111"/>
      <c r="AP45" s="111"/>
      <c r="AQ45" s="6"/>
      <c r="AR45" s="7"/>
      <c r="AS45" s="2" t="s">
        <v>2238</v>
      </c>
      <c r="AT45" s="111"/>
      <c r="AU45" s="111"/>
      <c r="AV45" s="111"/>
      <c r="AW45" s="109"/>
      <c r="AX45" s="6"/>
      <c r="AY45" s="6"/>
      <c r="AZ45" s="6"/>
      <c r="BA45" s="6"/>
      <c r="BB45" s="6"/>
      <c r="BC45" s="6"/>
      <c r="BD45" s="7"/>
    </row>
    <row r="46" spans="1:56" s="1" customFormat="1" x14ac:dyDescent="0.3">
      <c r="A46" s="334"/>
      <c r="AW46" s="131"/>
      <c r="AX46" s="131"/>
      <c r="AY46" s="131"/>
      <c r="AZ46" s="131"/>
      <c r="BA46" s="131"/>
      <c r="BB46" s="131"/>
      <c r="BC46" s="131"/>
      <c r="BD46" s="131"/>
    </row>
    <row r="47" spans="1:56" s="1" customFormat="1" x14ac:dyDescent="0.3">
      <c r="A47" s="334"/>
      <c r="B47" s="333"/>
      <c r="C47" s="336"/>
      <c r="D47" s="336"/>
      <c r="E47" s="336"/>
      <c r="F47" s="336"/>
      <c r="G47" s="336"/>
      <c r="H47" s="336"/>
      <c r="I47" s="335"/>
      <c r="J47" s="335"/>
      <c r="K47" s="335"/>
      <c r="L47" s="335"/>
      <c r="M47" s="335"/>
      <c r="N47" s="335"/>
      <c r="O47" s="335"/>
      <c r="P47" s="335"/>
      <c r="Q47" s="335"/>
      <c r="R47" s="335"/>
      <c r="S47" s="335"/>
      <c r="Y47" s="333"/>
      <c r="Z47" s="333"/>
      <c r="AA47" s="531"/>
      <c r="AB47" s="531"/>
      <c r="AC47" s="531"/>
      <c r="AD47" s="337"/>
      <c r="AE47" s="338"/>
      <c r="AF47" s="338"/>
      <c r="AG47" s="338"/>
      <c r="AH47" s="338"/>
      <c r="AI47" s="338"/>
      <c r="AJ47" s="338"/>
      <c r="AK47" s="338"/>
      <c r="AL47" s="338"/>
      <c r="AM47" s="338"/>
      <c r="AN47" s="338"/>
      <c r="AO47" s="339"/>
      <c r="AP47" s="339"/>
      <c r="AQ47" s="339"/>
      <c r="AR47" s="339"/>
      <c r="AS47" s="340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6" s="1" customFormat="1" x14ac:dyDescent="0.3">
      <c r="A48" s="334"/>
      <c r="B48" s="333"/>
      <c r="C48" s="336"/>
      <c r="D48" s="336"/>
      <c r="E48" s="336"/>
      <c r="F48" s="336"/>
      <c r="G48" s="336"/>
      <c r="H48" s="336"/>
      <c r="I48" s="335"/>
      <c r="J48" s="335"/>
      <c r="K48" s="335"/>
      <c r="L48" s="335"/>
      <c r="M48" s="335"/>
      <c r="N48" s="335"/>
      <c r="O48" s="335"/>
      <c r="P48" s="335"/>
      <c r="Q48" s="335"/>
      <c r="R48" s="335"/>
      <c r="S48" s="336"/>
      <c r="Y48" s="333"/>
      <c r="Z48" s="333"/>
      <c r="AA48" s="531"/>
      <c r="AB48" s="531"/>
      <c r="AC48" s="531"/>
      <c r="AD48" s="337"/>
      <c r="AE48" s="338"/>
      <c r="AF48" s="338"/>
      <c r="AG48" s="338"/>
      <c r="AH48" s="338"/>
      <c r="AI48" s="338"/>
      <c r="AJ48" s="338"/>
      <c r="AK48" s="338"/>
      <c r="AL48" s="338"/>
      <c r="AM48" s="338"/>
      <c r="AN48" s="338"/>
      <c r="AO48" s="339"/>
      <c r="AP48" s="339"/>
      <c r="AQ48" s="339"/>
      <c r="AR48" s="339"/>
      <c r="AS48" s="340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96">
    <mergeCell ref="Y38:Z38"/>
    <mergeCell ref="Y39:Z39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A38:AC38"/>
    <mergeCell ref="AA39:AC39"/>
    <mergeCell ref="AA28:AC28"/>
    <mergeCell ref="AA29:AC29"/>
    <mergeCell ref="AA30:AC30"/>
    <mergeCell ref="AA31:AC31"/>
    <mergeCell ref="AA19:AC19"/>
    <mergeCell ref="AA27:AC27"/>
    <mergeCell ref="AA48:AC48"/>
    <mergeCell ref="AA47:AC47"/>
    <mergeCell ref="AA21:AC21"/>
    <mergeCell ref="AA22:AC22"/>
    <mergeCell ref="AA23:AC23"/>
    <mergeCell ref="AA26:AC26"/>
    <mergeCell ref="AA36:AC36"/>
    <mergeCell ref="AA25:AC25"/>
    <mergeCell ref="AA35:AC35"/>
    <mergeCell ref="AA32:AC32"/>
    <mergeCell ref="AA33:AC33"/>
    <mergeCell ref="AA34:AC34"/>
    <mergeCell ref="AA24:AC24"/>
    <mergeCell ref="AA37:AC37"/>
    <mergeCell ref="AU1:AY1"/>
    <mergeCell ref="AZ1:BD1"/>
    <mergeCell ref="I2:Q4"/>
    <mergeCell ref="R2:X4"/>
    <mergeCell ref="Y2:AO3"/>
    <mergeCell ref="AP2:AT2"/>
    <mergeCell ref="AZ2:BD2"/>
    <mergeCell ref="AP3:AT3"/>
    <mergeCell ref="AU3:AY3"/>
    <mergeCell ref="AZ3:BD3"/>
    <mergeCell ref="Y4:AO4"/>
    <mergeCell ref="AP4:AT4"/>
    <mergeCell ref="AU4:AY4"/>
    <mergeCell ref="AZ4:BD4"/>
    <mergeCell ref="A1:H4"/>
    <mergeCell ref="I1:Q1"/>
    <mergeCell ref="R1:X1"/>
    <mergeCell ref="Y1:AO1"/>
    <mergeCell ref="AP1:AT1"/>
    <mergeCell ref="A6:A7"/>
    <mergeCell ref="AD6:AD7"/>
    <mergeCell ref="AE6:AE7"/>
    <mergeCell ref="AF6:AF7"/>
    <mergeCell ref="AG6:AG7"/>
    <mergeCell ref="AI6:AR6"/>
    <mergeCell ref="AS6:BD7"/>
    <mergeCell ref="B6:H7"/>
    <mergeCell ref="I6:Q7"/>
    <mergeCell ref="R6:X7"/>
    <mergeCell ref="Y6:Z7"/>
    <mergeCell ref="AA6:AC7"/>
    <mergeCell ref="AH6:AH7"/>
    <mergeCell ref="AA8:AC8"/>
    <mergeCell ref="AA9:AC9"/>
    <mergeCell ref="AA10:AC10"/>
    <mergeCell ref="AA11:AC11"/>
    <mergeCell ref="AA12:AC12"/>
    <mergeCell ref="AA17:AC17"/>
    <mergeCell ref="AA13:AC13"/>
    <mergeCell ref="AA14:AC14"/>
    <mergeCell ref="AA15:AC15"/>
    <mergeCell ref="AA16:AC16"/>
  </mergeCells>
  <phoneticPr fontId="13"/>
  <dataValidations count="3">
    <dataValidation imeMode="hiragana" allowBlank="1" showInputMessage="1" showErrorMessage="1" sqref="JO65538:JZ65540 TK65538:TV65540 ADG65538:ADR65540 ANC65538:ANN65540 AWY65538:AXJ65540 BGU65538:BHF65540 BQQ65538:BRB65540 CAM65538:CAX65540 CKI65538:CKT65540 CUE65538:CUP65540 DEA65538:DEL65540 DNW65538:DOH65540 DXS65538:DYD65540 EHO65538:EHZ65540 ERK65538:ERV65540 FBG65538:FBR65540 FLC65538:FLN65540 FUY65538:FVJ65540 GEU65538:GFF65540 GOQ65538:GPB65540 GYM65538:GYX65540 HII65538:HIT65540 HSE65538:HSP65540 ICA65538:ICL65540 ILW65538:IMH65540 IVS65538:IWD65540 JFO65538:JFZ65540 JPK65538:JPV65540 JZG65538:JZR65540 KJC65538:KJN65540 KSY65538:KTJ65540 LCU65538:LDF65540 LMQ65538:LNB65540 LWM65538:LWX65540 MGI65538:MGT65540 MQE65538:MQP65540 NAA65538:NAL65540 NJW65538:NKH65540 NTS65538:NUD65540 ODO65538:ODZ65540 ONK65538:ONV65540 OXG65538:OXR65540 PHC65538:PHN65540 PQY65538:PRJ65540 QAU65538:QBF65540 QKQ65538:QLB65540 QUM65538:QUX65540 REI65538:RET65540 ROE65538:ROP65540 RYA65538:RYL65540 SHW65538:SIH65540 SRS65538:SSD65540 TBO65538:TBZ65540 TLK65538:TLV65540 TVG65538:TVR65540 UFC65538:UFN65540 UOY65538:UPJ65540 UYU65538:UZF65540 VIQ65538:VJB65540 VSM65538:VSX65540 WCI65538:WCT65540 WME65538:WMP65540 WWA65538:WWL65540 JO131074:JZ131076 TK131074:TV131076 ADG131074:ADR131076 ANC131074:ANN131076 AWY131074:AXJ131076 BGU131074:BHF131076 BQQ131074:BRB131076 CAM131074:CAX131076 CKI131074:CKT131076 CUE131074:CUP131076 DEA131074:DEL131076 DNW131074:DOH131076 DXS131074:DYD131076 EHO131074:EHZ131076 ERK131074:ERV131076 FBG131074:FBR131076 FLC131074:FLN131076 FUY131074:FVJ131076 GEU131074:GFF131076 GOQ131074:GPB131076 GYM131074:GYX131076 HII131074:HIT131076 HSE131074:HSP131076 ICA131074:ICL131076 ILW131074:IMH131076 IVS131074:IWD131076 JFO131074:JFZ131076 JPK131074:JPV131076 JZG131074:JZR131076 KJC131074:KJN131076 KSY131074:KTJ131076 LCU131074:LDF131076 LMQ131074:LNB131076 LWM131074:LWX131076 MGI131074:MGT131076 MQE131074:MQP131076 NAA131074:NAL131076 NJW131074:NKH131076 NTS131074:NUD131076 ODO131074:ODZ131076 ONK131074:ONV131076 OXG131074:OXR131076 PHC131074:PHN131076 PQY131074:PRJ131076 QAU131074:QBF131076 QKQ131074:QLB131076 QUM131074:QUX131076 REI131074:RET131076 ROE131074:ROP131076 RYA131074:RYL131076 SHW131074:SIH131076 SRS131074:SSD131076 TBO131074:TBZ131076 TLK131074:TLV131076 TVG131074:TVR131076 UFC131074:UFN131076 UOY131074:UPJ131076 UYU131074:UZF131076 VIQ131074:VJB131076 VSM131074:VSX131076 WCI131074:WCT131076 WME131074:WMP131076 WWA131074:WWL131076 JO196610:JZ196612 TK196610:TV196612 ADG196610:ADR196612 ANC196610:ANN196612 AWY196610:AXJ196612 BGU196610:BHF196612 BQQ196610:BRB196612 CAM196610:CAX196612 CKI196610:CKT196612 CUE196610:CUP196612 DEA196610:DEL196612 DNW196610:DOH196612 DXS196610:DYD196612 EHO196610:EHZ196612 ERK196610:ERV196612 FBG196610:FBR196612 FLC196610:FLN196612 FUY196610:FVJ196612 GEU196610:GFF196612 GOQ196610:GPB196612 GYM196610:GYX196612 HII196610:HIT196612 HSE196610:HSP196612 ICA196610:ICL196612 ILW196610:IMH196612 IVS196610:IWD196612 JFO196610:JFZ196612 JPK196610:JPV196612 JZG196610:JZR196612 KJC196610:KJN196612 KSY196610:KTJ196612 LCU196610:LDF196612 LMQ196610:LNB196612 LWM196610:LWX196612 MGI196610:MGT196612 MQE196610:MQP196612 NAA196610:NAL196612 NJW196610:NKH196612 NTS196610:NUD196612 ODO196610:ODZ196612 ONK196610:ONV196612 OXG196610:OXR196612 PHC196610:PHN196612 PQY196610:PRJ196612 QAU196610:QBF196612 QKQ196610:QLB196612 QUM196610:QUX196612 REI196610:RET196612 ROE196610:ROP196612 RYA196610:RYL196612 SHW196610:SIH196612 SRS196610:SSD196612 TBO196610:TBZ196612 TLK196610:TLV196612 TVG196610:TVR196612 UFC196610:UFN196612 UOY196610:UPJ196612 UYU196610:UZF196612 VIQ196610:VJB196612 VSM196610:VSX196612 WCI196610:WCT196612 WME196610:WMP196612 WWA196610:WWL196612 JO262146:JZ262148 TK262146:TV262148 ADG262146:ADR262148 ANC262146:ANN262148 AWY262146:AXJ262148 BGU262146:BHF262148 BQQ262146:BRB262148 CAM262146:CAX262148 CKI262146:CKT262148 CUE262146:CUP262148 DEA262146:DEL262148 DNW262146:DOH262148 DXS262146:DYD262148 EHO262146:EHZ262148 ERK262146:ERV262148 FBG262146:FBR262148 FLC262146:FLN262148 FUY262146:FVJ262148 GEU262146:GFF262148 GOQ262146:GPB262148 GYM262146:GYX262148 HII262146:HIT262148 HSE262146:HSP262148 ICA262146:ICL262148 ILW262146:IMH262148 IVS262146:IWD262148 JFO262146:JFZ262148 JPK262146:JPV262148 JZG262146:JZR262148 KJC262146:KJN262148 KSY262146:KTJ262148 LCU262146:LDF262148 LMQ262146:LNB262148 LWM262146:LWX262148 MGI262146:MGT262148 MQE262146:MQP262148 NAA262146:NAL262148 NJW262146:NKH262148 NTS262146:NUD262148 ODO262146:ODZ262148 ONK262146:ONV262148 OXG262146:OXR262148 PHC262146:PHN262148 PQY262146:PRJ262148 QAU262146:QBF262148 QKQ262146:QLB262148 QUM262146:QUX262148 REI262146:RET262148 ROE262146:ROP262148 RYA262146:RYL262148 SHW262146:SIH262148 SRS262146:SSD262148 TBO262146:TBZ262148 TLK262146:TLV262148 TVG262146:TVR262148 UFC262146:UFN262148 UOY262146:UPJ262148 UYU262146:UZF262148 VIQ262146:VJB262148 VSM262146:VSX262148 WCI262146:WCT262148 WME262146:WMP262148 WWA262146:WWL262148 JO327682:JZ327684 TK327682:TV327684 ADG327682:ADR327684 ANC327682:ANN327684 AWY327682:AXJ327684 BGU327682:BHF327684 BQQ327682:BRB327684 CAM327682:CAX327684 CKI327682:CKT327684 CUE327682:CUP327684 DEA327682:DEL327684 DNW327682:DOH327684 DXS327682:DYD327684 EHO327682:EHZ327684 ERK327682:ERV327684 FBG327682:FBR327684 FLC327682:FLN327684 FUY327682:FVJ327684 GEU327682:GFF327684 GOQ327682:GPB327684 GYM327682:GYX327684 HII327682:HIT327684 HSE327682:HSP327684 ICA327682:ICL327684 ILW327682:IMH327684 IVS327682:IWD327684 JFO327682:JFZ327684 JPK327682:JPV327684 JZG327682:JZR327684 KJC327682:KJN327684 KSY327682:KTJ327684 LCU327682:LDF327684 LMQ327682:LNB327684 LWM327682:LWX327684 MGI327682:MGT327684 MQE327682:MQP327684 NAA327682:NAL327684 NJW327682:NKH327684 NTS327682:NUD327684 ODO327682:ODZ327684 ONK327682:ONV327684 OXG327682:OXR327684 PHC327682:PHN327684 PQY327682:PRJ327684 QAU327682:QBF327684 QKQ327682:QLB327684 QUM327682:QUX327684 REI327682:RET327684 ROE327682:ROP327684 RYA327682:RYL327684 SHW327682:SIH327684 SRS327682:SSD327684 TBO327682:TBZ327684 TLK327682:TLV327684 TVG327682:TVR327684 UFC327682:UFN327684 UOY327682:UPJ327684 UYU327682:UZF327684 VIQ327682:VJB327684 VSM327682:VSX327684 WCI327682:WCT327684 WME327682:WMP327684 WWA327682:WWL327684 JO393218:JZ393220 TK393218:TV393220 ADG393218:ADR393220 ANC393218:ANN393220 AWY393218:AXJ393220 BGU393218:BHF393220 BQQ393218:BRB393220 CAM393218:CAX393220 CKI393218:CKT393220 CUE393218:CUP393220 DEA393218:DEL393220 DNW393218:DOH393220 DXS393218:DYD393220 EHO393218:EHZ393220 ERK393218:ERV393220 FBG393218:FBR393220 FLC393218:FLN393220 FUY393218:FVJ393220 GEU393218:GFF393220 GOQ393218:GPB393220 GYM393218:GYX393220 HII393218:HIT393220 HSE393218:HSP393220 ICA393218:ICL393220 ILW393218:IMH393220 IVS393218:IWD393220 JFO393218:JFZ393220 JPK393218:JPV393220 JZG393218:JZR393220 KJC393218:KJN393220 KSY393218:KTJ393220 LCU393218:LDF393220 LMQ393218:LNB393220 LWM393218:LWX393220 MGI393218:MGT393220 MQE393218:MQP393220 NAA393218:NAL393220 NJW393218:NKH393220 NTS393218:NUD393220 ODO393218:ODZ393220 ONK393218:ONV393220 OXG393218:OXR393220 PHC393218:PHN393220 PQY393218:PRJ393220 QAU393218:QBF393220 QKQ393218:QLB393220 QUM393218:QUX393220 REI393218:RET393220 ROE393218:ROP393220 RYA393218:RYL393220 SHW393218:SIH393220 SRS393218:SSD393220 TBO393218:TBZ393220 TLK393218:TLV393220 TVG393218:TVR393220 UFC393218:UFN393220 UOY393218:UPJ393220 UYU393218:UZF393220 VIQ393218:VJB393220 VSM393218:VSX393220 WCI393218:WCT393220 WME393218:WMP393220 WWA393218:WWL393220 JO458754:JZ458756 TK458754:TV458756 ADG458754:ADR458756 ANC458754:ANN458756 AWY458754:AXJ458756 BGU458754:BHF458756 BQQ458754:BRB458756 CAM458754:CAX458756 CKI458754:CKT458756 CUE458754:CUP458756 DEA458754:DEL458756 DNW458754:DOH458756 DXS458754:DYD458756 EHO458754:EHZ458756 ERK458754:ERV458756 FBG458754:FBR458756 FLC458754:FLN458756 FUY458754:FVJ458756 GEU458754:GFF458756 GOQ458754:GPB458756 GYM458754:GYX458756 HII458754:HIT458756 HSE458754:HSP458756 ICA458754:ICL458756 ILW458754:IMH458756 IVS458754:IWD458756 JFO458754:JFZ458756 JPK458754:JPV458756 JZG458754:JZR458756 KJC458754:KJN458756 KSY458754:KTJ458756 LCU458754:LDF458756 LMQ458754:LNB458756 LWM458754:LWX458756 MGI458754:MGT458756 MQE458754:MQP458756 NAA458754:NAL458756 NJW458754:NKH458756 NTS458754:NUD458756 ODO458754:ODZ458756 ONK458754:ONV458756 OXG458754:OXR458756 PHC458754:PHN458756 PQY458754:PRJ458756 QAU458754:QBF458756 QKQ458754:QLB458756 QUM458754:QUX458756 REI458754:RET458756 ROE458754:ROP458756 RYA458754:RYL458756 SHW458754:SIH458756 SRS458754:SSD458756 TBO458754:TBZ458756 TLK458754:TLV458756 TVG458754:TVR458756 UFC458754:UFN458756 UOY458754:UPJ458756 UYU458754:UZF458756 VIQ458754:VJB458756 VSM458754:VSX458756 WCI458754:WCT458756 WME458754:WMP458756 WWA458754:WWL458756 JO524290:JZ524292 TK524290:TV524292 ADG524290:ADR524292 ANC524290:ANN524292 AWY524290:AXJ524292 BGU524290:BHF524292 BQQ524290:BRB524292 CAM524290:CAX524292 CKI524290:CKT524292 CUE524290:CUP524292 DEA524290:DEL524292 DNW524290:DOH524292 DXS524290:DYD524292 EHO524290:EHZ524292 ERK524290:ERV524292 FBG524290:FBR524292 FLC524290:FLN524292 FUY524290:FVJ524292 GEU524290:GFF524292 GOQ524290:GPB524292 GYM524290:GYX524292 HII524290:HIT524292 HSE524290:HSP524292 ICA524290:ICL524292 ILW524290:IMH524292 IVS524290:IWD524292 JFO524290:JFZ524292 JPK524290:JPV524292 JZG524290:JZR524292 KJC524290:KJN524292 KSY524290:KTJ524292 LCU524290:LDF524292 LMQ524290:LNB524292 LWM524290:LWX524292 MGI524290:MGT524292 MQE524290:MQP524292 NAA524290:NAL524292 NJW524290:NKH524292 NTS524290:NUD524292 ODO524290:ODZ524292 ONK524290:ONV524292 OXG524290:OXR524292 PHC524290:PHN524292 PQY524290:PRJ524292 QAU524290:QBF524292 QKQ524290:QLB524292 QUM524290:QUX524292 REI524290:RET524292 ROE524290:ROP524292 RYA524290:RYL524292 SHW524290:SIH524292 SRS524290:SSD524292 TBO524290:TBZ524292 TLK524290:TLV524292 TVG524290:TVR524292 UFC524290:UFN524292 UOY524290:UPJ524292 UYU524290:UZF524292 VIQ524290:VJB524292 VSM524290:VSX524292 WCI524290:WCT524292 WME524290:WMP524292 WWA524290:WWL524292 JO589826:JZ589828 TK589826:TV589828 ADG589826:ADR589828 ANC589826:ANN589828 AWY589826:AXJ589828 BGU589826:BHF589828 BQQ589826:BRB589828 CAM589826:CAX589828 CKI589826:CKT589828 CUE589826:CUP589828 DEA589826:DEL589828 DNW589826:DOH589828 DXS589826:DYD589828 EHO589826:EHZ589828 ERK589826:ERV589828 FBG589826:FBR589828 FLC589826:FLN589828 FUY589826:FVJ589828 GEU589826:GFF589828 GOQ589826:GPB589828 GYM589826:GYX589828 HII589826:HIT589828 HSE589826:HSP589828 ICA589826:ICL589828 ILW589826:IMH589828 IVS589826:IWD589828 JFO589826:JFZ589828 JPK589826:JPV589828 JZG589826:JZR589828 KJC589826:KJN589828 KSY589826:KTJ589828 LCU589826:LDF589828 LMQ589826:LNB589828 LWM589826:LWX589828 MGI589826:MGT589828 MQE589826:MQP589828 NAA589826:NAL589828 NJW589826:NKH589828 NTS589826:NUD589828 ODO589826:ODZ589828 ONK589826:ONV589828 OXG589826:OXR589828 PHC589826:PHN589828 PQY589826:PRJ589828 QAU589826:QBF589828 QKQ589826:QLB589828 QUM589826:QUX589828 REI589826:RET589828 ROE589826:ROP589828 RYA589826:RYL589828 SHW589826:SIH589828 SRS589826:SSD589828 TBO589826:TBZ589828 TLK589826:TLV589828 TVG589826:TVR589828 UFC589826:UFN589828 UOY589826:UPJ589828 UYU589826:UZF589828 VIQ589826:VJB589828 VSM589826:VSX589828 WCI589826:WCT589828 WME589826:WMP589828 WWA589826:WWL589828 JO655362:JZ655364 TK655362:TV655364 ADG655362:ADR655364 ANC655362:ANN655364 AWY655362:AXJ655364 BGU655362:BHF655364 BQQ655362:BRB655364 CAM655362:CAX655364 CKI655362:CKT655364 CUE655362:CUP655364 DEA655362:DEL655364 DNW655362:DOH655364 DXS655362:DYD655364 EHO655362:EHZ655364 ERK655362:ERV655364 FBG655362:FBR655364 FLC655362:FLN655364 FUY655362:FVJ655364 GEU655362:GFF655364 GOQ655362:GPB655364 GYM655362:GYX655364 HII655362:HIT655364 HSE655362:HSP655364 ICA655362:ICL655364 ILW655362:IMH655364 IVS655362:IWD655364 JFO655362:JFZ655364 JPK655362:JPV655364 JZG655362:JZR655364 KJC655362:KJN655364 KSY655362:KTJ655364 LCU655362:LDF655364 LMQ655362:LNB655364 LWM655362:LWX655364 MGI655362:MGT655364 MQE655362:MQP655364 NAA655362:NAL655364 NJW655362:NKH655364 NTS655362:NUD655364 ODO655362:ODZ655364 ONK655362:ONV655364 OXG655362:OXR655364 PHC655362:PHN655364 PQY655362:PRJ655364 QAU655362:QBF655364 QKQ655362:QLB655364 QUM655362:QUX655364 REI655362:RET655364 ROE655362:ROP655364 RYA655362:RYL655364 SHW655362:SIH655364 SRS655362:SSD655364 TBO655362:TBZ655364 TLK655362:TLV655364 TVG655362:TVR655364 UFC655362:UFN655364 UOY655362:UPJ655364 UYU655362:UZF655364 VIQ655362:VJB655364 VSM655362:VSX655364 WCI655362:WCT655364 WME655362:WMP655364 WWA655362:WWL655364 JO720898:JZ720900 TK720898:TV720900 ADG720898:ADR720900 ANC720898:ANN720900 AWY720898:AXJ720900 BGU720898:BHF720900 BQQ720898:BRB720900 CAM720898:CAX720900 CKI720898:CKT720900 CUE720898:CUP720900 DEA720898:DEL720900 DNW720898:DOH720900 DXS720898:DYD720900 EHO720898:EHZ720900 ERK720898:ERV720900 FBG720898:FBR720900 FLC720898:FLN720900 FUY720898:FVJ720900 GEU720898:GFF720900 GOQ720898:GPB720900 GYM720898:GYX720900 HII720898:HIT720900 HSE720898:HSP720900 ICA720898:ICL720900 ILW720898:IMH720900 IVS720898:IWD720900 JFO720898:JFZ720900 JPK720898:JPV720900 JZG720898:JZR720900 KJC720898:KJN720900 KSY720898:KTJ720900 LCU720898:LDF720900 LMQ720898:LNB720900 LWM720898:LWX720900 MGI720898:MGT720900 MQE720898:MQP720900 NAA720898:NAL720900 NJW720898:NKH720900 NTS720898:NUD720900 ODO720898:ODZ720900 ONK720898:ONV720900 OXG720898:OXR720900 PHC720898:PHN720900 PQY720898:PRJ720900 QAU720898:QBF720900 QKQ720898:QLB720900 QUM720898:QUX720900 REI720898:RET720900 ROE720898:ROP720900 RYA720898:RYL720900 SHW720898:SIH720900 SRS720898:SSD720900 TBO720898:TBZ720900 TLK720898:TLV720900 TVG720898:TVR720900 UFC720898:UFN720900 UOY720898:UPJ720900 UYU720898:UZF720900 VIQ720898:VJB720900 VSM720898:VSX720900 WCI720898:WCT720900 WME720898:WMP720900 WWA720898:WWL720900 JO786434:JZ786436 TK786434:TV786436 ADG786434:ADR786436 ANC786434:ANN786436 AWY786434:AXJ786436 BGU786434:BHF786436 BQQ786434:BRB786436 CAM786434:CAX786436 CKI786434:CKT786436 CUE786434:CUP786436 DEA786434:DEL786436 DNW786434:DOH786436 DXS786434:DYD786436 EHO786434:EHZ786436 ERK786434:ERV786436 FBG786434:FBR786436 FLC786434:FLN786436 FUY786434:FVJ786436 GEU786434:GFF786436 GOQ786434:GPB786436 GYM786434:GYX786436 HII786434:HIT786436 HSE786434:HSP786436 ICA786434:ICL786436 ILW786434:IMH786436 IVS786434:IWD786436 JFO786434:JFZ786436 JPK786434:JPV786436 JZG786434:JZR786436 KJC786434:KJN786436 KSY786434:KTJ786436 LCU786434:LDF786436 LMQ786434:LNB786436 LWM786434:LWX786436 MGI786434:MGT786436 MQE786434:MQP786436 NAA786434:NAL786436 NJW786434:NKH786436 NTS786434:NUD786436 ODO786434:ODZ786436 ONK786434:ONV786436 OXG786434:OXR786436 PHC786434:PHN786436 PQY786434:PRJ786436 QAU786434:QBF786436 QKQ786434:QLB786436 QUM786434:QUX786436 REI786434:RET786436 ROE786434:ROP786436 RYA786434:RYL786436 SHW786434:SIH786436 SRS786434:SSD786436 TBO786434:TBZ786436 TLK786434:TLV786436 TVG786434:TVR786436 UFC786434:UFN786436 UOY786434:UPJ786436 UYU786434:UZF786436 VIQ786434:VJB786436 VSM786434:VSX786436 WCI786434:WCT786436 WME786434:WMP786436 WWA786434:WWL786436 JO851970:JZ851972 TK851970:TV851972 ADG851970:ADR851972 ANC851970:ANN851972 AWY851970:AXJ851972 BGU851970:BHF851972 BQQ851970:BRB851972 CAM851970:CAX851972 CKI851970:CKT851972 CUE851970:CUP851972 DEA851970:DEL851972 DNW851970:DOH851972 DXS851970:DYD851972 EHO851970:EHZ851972 ERK851970:ERV851972 FBG851970:FBR851972 FLC851970:FLN851972 FUY851970:FVJ851972 GEU851970:GFF851972 GOQ851970:GPB851972 GYM851970:GYX851972 HII851970:HIT851972 HSE851970:HSP851972 ICA851970:ICL851972 ILW851970:IMH851972 IVS851970:IWD851972 JFO851970:JFZ851972 JPK851970:JPV851972 JZG851970:JZR851972 KJC851970:KJN851972 KSY851970:KTJ851972 LCU851970:LDF851972 LMQ851970:LNB851972 LWM851970:LWX851972 MGI851970:MGT851972 MQE851970:MQP851972 NAA851970:NAL851972 NJW851970:NKH851972 NTS851970:NUD851972 ODO851970:ODZ851972 ONK851970:ONV851972 OXG851970:OXR851972 PHC851970:PHN851972 PQY851970:PRJ851972 QAU851970:QBF851972 QKQ851970:QLB851972 QUM851970:QUX851972 REI851970:RET851972 ROE851970:ROP851972 RYA851970:RYL851972 SHW851970:SIH851972 SRS851970:SSD851972 TBO851970:TBZ851972 TLK851970:TLV851972 TVG851970:TVR851972 UFC851970:UFN851972 UOY851970:UPJ851972 UYU851970:UZF851972 VIQ851970:VJB851972 VSM851970:VSX851972 WCI851970:WCT851972 WME851970:WMP851972 WWA851970:WWL851972 JO917506:JZ917508 TK917506:TV917508 ADG917506:ADR917508 ANC917506:ANN917508 AWY917506:AXJ917508 BGU917506:BHF917508 BQQ917506:BRB917508 CAM917506:CAX917508 CKI917506:CKT917508 CUE917506:CUP917508 DEA917506:DEL917508 DNW917506:DOH917508 DXS917506:DYD917508 EHO917506:EHZ917508 ERK917506:ERV917508 FBG917506:FBR917508 FLC917506:FLN917508 FUY917506:FVJ917508 GEU917506:GFF917508 GOQ917506:GPB917508 GYM917506:GYX917508 HII917506:HIT917508 HSE917506:HSP917508 ICA917506:ICL917508 ILW917506:IMH917508 IVS917506:IWD917508 JFO917506:JFZ917508 JPK917506:JPV917508 JZG917506:JZR917508 KJC917506:KJN917508 KSY917506:KTJ917508 LCU917506:LDF917508 LMQ917506:LNB917508 LWM917506:LWX917508 MGI917506:MGT917508 MQE917506:MQP917508 NAA917506:NAL917508 NJW917506:NKH917508 NTS917506:NUD917508 ODO917506:ODZ917508 ONK917506:ONV917508 OXG917506:OXR917508 PHC917506:PHN917508 PQY917506:PRJ917508 QAU917506:QBF917508 QKQ917506:QLB917508 QUM917506:QUX917508 REI917506:RET917508 ROE917506:ROP917508 RYA917506:RYL917508 SHW917506:SIH917508 SRS917506:SSD917508 TBO917506:TBZ917508 TLK917506:TLV917508 TVG917506:TVR917508 UFC917506:UFN917508 UOY917506:UPJ917508 UYU917506:UZF917508 VIQ917506:VJB917508 VSM917506:VSX917508 WCI917506:WCT917508 WME917506:WMP917508 WWA917506:WWL917508 JO983042:JZ983044 TK983042:TV983044 ADG983042:ADR983044 ANC983042:ANN983044 AWY983042:AXJ983044 BGU983042:BHF983044 BQQ983042:BRB983044 CAM983042:CAX983044 CKI983042:CKT983044 CUE983042:CUP983044 DEA983042:DEL983044 DNW983042:DOH983044 DXS983042:DYD983044 EHO983042:EHZ983044 ERK983042:ERV983044 FBG983042:FBR983044 FLC983042:FLN983044 FUY983042:FVJ983044 GEU983042:GFF983044 GOQ983042:GPB983044 GYM983042:GYX983044 HII983042:HIT983044 HSE983042:HSP983044 ICA983042:ICL983044 ILW983042:IMH983044 IVS983042:IWD983044 JFO983042:JFZ983044 JPK983042:JPV983044 JZG983042:JZR983044 KJC983042:KJN983044 KSY983042:KTJ983044 LCU983042:LDF983044 LMQ983042:LNB983044 LWM983042:LWX983044 MGI983042:MGT983044 MQE983042:MQP983044 NAA983042:NAL983044 NJW983042:NKH983044 NTS983042:NUD983044 ODO983042:ODZ983044 ONK983042:ONV983044 OXG983042:OXR983044 PHC983042:PHN983044 PQY983042:PRJ983044 QAU983042:QBF983044 QKQ983042:QLB983044 QUM983042:QUX983044 REI983042:RET983044 ROE983042:ROP983044 RYA983042:RYL983044 SHW983042:SIH983044 SRS983042:SSD983044 TBO983042:TBZ983044 TLK983042:TLV983044 TVG983042:TVR983044 UFC983042:UFN983044 UOY983042:UPJ983044 UYU983042:UZF983044 VIQ983042:VJB983044 VSM983042:VSX983044 WCI983042:WCT983044 WME983042:WMP983044 WWA983042:WWL983044 Z65538:AJ65540 Z983042:AJ983044 Z917506:AJ917508 Z851970:AJ851972 Z786434:AJ786436 Z720898:AJ720900 Z655362:AJ655364 Z589826:AJ589828 Z524290:AJ524292 Z458754:AJ458756 Z393218:AJ393220 Z327682:AJ327684 Z262146:AJ262148 Z196610:AJ196612 Z131074:AJ13107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700-000000000000}"/>
    <dataValidation type="list" allowBlank="1" showInputMessage="1" showErrorMessage="1" sqref="Y47:Z48 Q40:Q41 BA41 Y8:Y39" xr:uid="{00000000-0002-0000-1700-000001000000}">
      <formula1>"文字,数値,日付,時間"</formula1>
    </dataValidation>
    <dataValidation type="list" allowBlank="1" showInputMessage="1" showErrorMessage="1" sqref="AA47:AA48 AA8:AA39" xr:uid="{00000000-0002-0000-17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9">
    <tabColor rgb="FF0070C0"/>
  </sheetPr>
  <dimension ref="B2:Q195"/>
  <sheetViews>
    <sheetView showGridLines="0" zoomScaleNormal="100" workbookViewId="0">
      <pane ySplit="11" topLeftCell="A114" activePane="bottomLeft" state="frozen"/>
      <selection pane="bottomLeft" activeCell="F120" sqref="F120"/>
    </sheetView>
  </sheetViews>
  <sheetFormatPr defaultRowHeight="14.4" x14ac:dyDescent="0.3"/>
  <cols>
    <col min="1" max="1" width="1.6328125" customWidth="1"/>
    <col min="3" max="3" width="23.6328125" bestFit="1" customWidth="1"/>
    <col min="4" max="4" width="12.81640625" bestFit="1" customWidth="1"/>
    <col min="5" max="5" width="5.90625" bestFit="1" customWidth="1"/>
    <col min="6" max="6" width="8.6328125" bestFit="1" customWidth="1"/>
    <col min="7" max="7" width="10.6328125" bestFit="1" customWidth="1"/>
    <col min="8" max="8" width="9" bestFit="1" customWidth="1"/>
    <col min="9" max="9" width="9.26953125" customWidth="1"/>
    <col min="10" max="10" width="10.6328125" bestFit="1" customWidth="1"/>
    <col min="11" max="11" width="9" bestFit="1" customWidth="1"/>
    <col min="13" max="13" width="10.6328125" bestFit="1" customWidth="1"/>
    <col min="14" max="14" width="7.453125" bestFit="1" customWidth="1"/>
    <col min="15" max="15" width="12" style="291" bestFit="1" customWidth="1"/>
    <col min="16" max="16" width="12" style="291" customWidth="1"/>
    <col min="17" max="17" width="11.26953125" customWidth="1"/>
  </cols>
  <sheetData>
    <row r="2" spans="2:15" x14ac:dyDescent="0.3">
      <c r="C2" s="296" t="s">
        <v>1935</v>
      </c>
      <c r="D2" s="296"/>
    </row>
    <row r="3" spans="2:15" x14ac:dyDescent="0.3">
      <c r="B3" t="s">
        <v>1939</v>
      </c>
      <c r="C3">
        <v>10</v>
      </c>
    </row>
    <row r="4" spans="2:15" x14ac:dyDescent="0.3">
      <c r="B4" t="s">
        <v>761</v>
      </c>
      <c r="C4">
        <v>15</v>
      </c>
      <c r="L4" t="s">
        <v>2074</v>
      </c>
    </row>
    <row r="5" spans="2:15" x14ac:dyDescent="0.3">
      <c r="B5" t="s">
        <v>1940</v>
      </c>
      <c r="C5">
        <v>15</v>
      </c>
      <c r="L5" t="s">
        <v>2072</v>
      </c>
    </row>
    <row r="6" spans="2:15" x14ac:dyDescent="0.3">
      <c r="B6" t="s">
        <v>1941</v>
      </c>
      <c r="C6">
        <v>15</v>
      </c>
      <c r="L6" t="s">
        <v>2073</v>
      </c>
    </row>
    <row r="7" spans="2:15" x14ac:dyDescent="0.3">
      <c r="B7" t="s">
        <v>1350</v>
      </c>
      <c r="C7">
        <v>15</v>
      </c>
      <c r="I7" t="s">
        <v>2070</v>
      </c>
    </row>
    <row r="8" spans="2:15" x14ac:dyDescent="0.3">
      <c r="I8" t="s">
        <v>2071</v>
      </c>
      <c r="L8" t="s">
        <v>1942</v>
      </c>
    </row>
    <row r="9" spans="2:15" x14ac:dyDescent="0.3">
      <c r="B9" s="258" t="s">
        <v>170</v>
      </c>
      <c r="I9" t="s">
        <v>2075</v>
      </c>
    </row>
    <row r="10" spans="2:15" x14ac:dyDescent="0.3">
      <c r="B10" s="544" t="s">
        <v>2060</v>
      </c>
      <c r="C10" s="545"/>
      <c r="D10" s="545"/>
      <c r="E10" s="545"/>
      <c r="F10" s="545"/>
      <c r="G10" s="546" t="s">
        <v>2058</v>
      </c>
      <c r="H10" s="546"/>
      <c r="I10" s="546"/>
      <c r="J10" s="546"/>
      <c r="K10" s="546"/>
      <c r="L10" s="546"/>
      <c r="M10" s="547"/>
      <c r="N10" s="548" t="s">
        <v>1928</v>
      </c>
    </row>
    <row r="11" spans="2:15" x14ac:dyDescent="0.3">
      <c r="B11" s="297" t="s">
        <v>2061</v>
      </c>
      <c r="C11" s="290" t="s">
        <v>1844</v>
      </c>
      <c r="D11" s="297" t="s">
        <v>2224</v>
      </c>
      <c r="E11" s="289" t="s">
        <v>2225</v>
      </c>
      <c r="F11" s="288" t="s">
        <v>2226</v>
      </c>
      <c r="G11" s="298" t="s">
        <v>1938</v>
      </c>
      <c r="H11" s="298" t="s">
        <v>2069</v>
      </c>
      <c r="I11" s="298" t="s">
        <v>1843</v>
      </c>
      <c r="J11" s="298" t="s">
        <v>2059</v>
      </c>
      <c r="K11" s="298" t="s">
        <v>2069</v>
      </c>
      <c r="L11" s="298" t="s">
        <v>1946</v>
      </c>
      <c r="M11" s="298" t="s">
        <v>1944</v>
      </c>
      <c r="N11" s="549"/>
    </row>
    <row r="12" spans="2:15" x14ac:dyDescent="0.3">
      <c r="B12" s="15" t="s">
        <v>1830</v>
      </c>
      <c r="C12" s="15" t="s">
        <v>1845</v>
      </c>
      <c r="D12" s="15">
        <v>0</v>
      </c>
      <c r="E12" s="15">
        <v>0</v>
      </c>
      <c r="F12" s="15">
        <v>0</v>
      </c>
      <c r="G12" s="320" t="s">
        <v>2247</v>
      </c>
      <c r="H12" s="15"/>
      <c r="I12" s="15" t="s">
        <v>1943</v>
      </c>
      <c r="J12" s="15"/>
      <c r="K12" s="15"/>
      <c r="L12" s="15">
        <v>4</v>
      </c>
      <c r="M12" s="15"/>
      <c r="N12" s="15"/>
      <c r="O12" s="291" t="str">
        <f>G12&amp;"2309"&amp;J12&amp;RIGHT("0000"&amp;N12,L12)</f>
        <v>AD23090000</v>
      </c>
    </row>
    <row r="13" spans="2:15" x14ac:dyDescent="0.3">
      <c r="B13" s="15" t="s">
        <v>1831</v>
      </c>
      <c r="C13" s="15" t="s">
        <v>1846</v>
      </c>
      <c r="D13" s="15">
        <v>0</v>
      </c>
      <c r="E13" s="15">
        <v>0</v>
      </c>
      <c r="F13" s="15">
        <v>0</v>
      </c>
      <c r="G13" s="320" t="s">
        <v>2248</v>
      </c>
      <c r="H13" s="15"/>
      <c r="I13" s="15" t="s">
        <v>1943</v>
      </c>
      <c r="J13" s="15"/>
      <c r="K13" s="15"/>
      <c r="L13" s="15">
        <v>4</v>
      </c>
      <c r="M13" s="15"/>
      <c r="N13" s="15"/>
      <c r="O13" s="291" t="str">
        <f t="shared" ref="O13:O22" si="0">G13&amp;"2309"&amp;J13&amp;RIGHT("0000"&amp;N13,L13)</f>
        <v>AF23090000</v>
      </c>
    </row>
    <row r="14" spans="2:15" x14ac:dyDescent="0.3">
      <c r="B14" s="15" t="s">
        <v>1832</v>
      </c>
      <c r="C14" s="15" t="s">
        <v>1855</v>
      </c>
      <c r="D14" s="15">
        <v>0</v>
      </c>
      <c r="E14" s="15">
        <v>0</v>
      </c>
      <c r="F14" s="15">
        <v>0</v>
      </c>
      <c r="G14" s="321" t="s">
        <v>2249</v>
      </c>
      <c r="H14" s="15"/>
      <c r="I14" s="15" t="s">
        <v>1943</v>
      </c>
      <c r="J14" s="15"/>
      <c r="K14" s="15"/>
      <c r="L14" s="15">
        <v>4</v>
      </c>
      <c r="M14" s="15"/>
      <c r="N14" s="15"/>
      <c r="O14" s="291" t="str">
        <f t="shared" si="0"/>
        <v>ER23090000</v>
      </c>
    </row>
    <row r="15" spans="2:15" x14ac:dyDescent="0.3">
      <c r="B15" s="15" t="s">
        <v>1833</v>
      </c>
      <c r="C15" s="15" t="s">
        <v>1847</v>
      </c>
      <c r="D15" s="15">
        <v>0</v>
      </c>
      <c r="E15" s="15">
        <v>0</v>
      </c>
      <c r="F15" s="15">
        <v>0</v>
      </c>
      <c r="G15" s="322" t="s">
        <v>2250</v>
      </c>
      <c r="H15" s="15"/>
      <c r="I15" s="15" t="s">
        <v>1943</v>
      </c>
      <c r="J15" s="15"/>
      <c r="K15" s="15"/>
      <c r="L15" s="15">
        <v>4</v>
      </c>
      <c r="M15" s="15"/>
      <c r="N15" s="15"/>
      <c r="O15" s="291" t="str">
        <f t="shared" si="0"/>
        <v>EO23090000</v>
      </c>
    </row>
    <row r="16" spans="2:15" x14ac:dyDescent="0.3">
      <c r="B16" s="15" t="s">
        <v>1834</v>
      </c>
      <c r="C16" s="15" t="s">
        <v>1848</v>
      </c>
      <c r="D16" s="15">
        <v>0</v>
      </c>
      <c r="E16" s="15">
        <v>0</v>
      </c>
      <c r="F16" s="15">
        <v>0</v>
      </c>
      <c r="G16" s="322" t="s">
        <v>2251</v>
      </c>
      <c r="H16" s="15"/>
      <c r="I16" s="15" t="s">
        <v>1943</v>
      </c>
      <c r="J16" s="15"/>
      <c r="K16" s="15"/>
      <c r="L16" s="15">
        <v>4</v>
      </c>
      <c r="M16" s="15"/>
      <c r="N16" s="15"/>
      <c r="O16" s="291" t="str">
        <f t="shared" si="0"/>
        <v>ES23090000</v>
      </c>
    </row>
    <row r="17" spans="2:15" x14ac:dyDescent="0.3">
      <c r="B17" s="15" t="s">
        <v>1835</v>
      </c>
      <c r="C17" s="15" t="s">
        <v>1849</v>
      </c>
      <c r="D17" s="15">
        <v>0</v>
      </c>
      <c r="E17" s="15">
        <v>0</v>
      </c>
      <c r="F17" s="15">
        <v>0</v>
      </c>
      <c r="G17" s="320" t="s">
        <v>2252</v>
      </c>
      <c r="H17" s="15"/>
      <c r="I17" s="15" t="s">
        <v>1943</v>
      </c>
      <c r="J17" s="15"/>
      <c r="K17" s="15"/>
      <c r="L17" s="15">
        <v>4</v>
      </c>
      <c r="M17" s="15"/>
      <c r="N17" s="15"/>
      <c r="O17" s="291" t="str">
        <f t="shared" si="0"/>
        <v>SD23090000</v>
      </c>
    </row>
    <row r="18" spans="2:15" x14ac:dyDescent="0.3">
      <c r="B18" s="15" t="s">
        <v>1836</v>
      </c>
      <c r="C18" s="15" t="s">
        <v>1850</v>
      </c>
      <c r="D18" s="15">
        <v>0</v>
      </c>
      <c r="E18" s="15">
        <v>0</v>
      </c>
      <c r="F18" s="15">
        <v>0</v>
      </c>
      <c r="G18" s="320" t="s">
        <v>2253</v>
      </c>
      <c r="H18" s="15"/>
      <c r="I18" s="15" t="s">
        <v>1943</v>
      </c>
      <c r="J18" s="15"/>
      <c r="K18" s="15"/>
      <c r="L18" s="15">
        <v>4</v>
      </c>
      <c r="M18" s="15"/>
      <c r="N18" s="15"/>
      <c r="O18" s="291" t="str">
        <f t="shared" si="0"/>
        <v>JD23090000</v>
      </c>
    </row>
    <row r="19" spans="2:15" x14ac:dyDescent="0.3">
      <c r="B19" s="15" t="s">
        <v>1837</v>
      </c>
      <c r="C19" s="15" t="s">
        <v>2214</v>
      </c>
      <c r="D19" s="15">
        <v>0</v>
      </c>
      <c r="E19" s="15">
        <v>0</v>
      </c>
      <c r="F19" s="15">
        <v>0</v>
      </c>
      <c r="G19" s="320" t="s">
        <v>2254</v>
      </c>
      <c r="H19" s="15"/>
      <c r="I19" s="15" t="s">
        <v>1943</v>
      </c>
      <c r="J19" s="15"/>
      <c r="K19" s="15"/>
      <c r="L19" s="15">
        <v>4</v>
      </c>
      <c r="M19" s="15"/>
      <c r="N19" s="15"/>
      <c r="O19" s="291" t="str">
        <f t="shared" si="0"/>
        <v>GD23090000</v>
      </c>
    </row>
    <row r="20" spans="2:15" x14ac:dyDescent="0.3">
      <c r="B20" s="15" t="s">
        <v>1838</v>
      </c>
      <c r="C20" s="15" t="s">
        <v>2213</v>
      </c>
      <c r="D20" s="15">
        <v>0</v>
      </c>
      <c r="E20" s="15">
        <v>0</v>
      </c>
      <c r="F20" s="15">
        <v>0</v>
      </c>
      <c r="G20" s="320" t="s">
        <v>2255</v>
      </c>
      <c r="H20" s="15"/>
      <c r="I20" s="15" t="s">
        <v>1943</v>
      </c>
      <c r="J20" s="15"/>
      <c r="K20" s="15"/>
      <c r="L20" s="15">
        <v>4</v>
      </c>
      <c r="M20" s="15"/>
      <c r="N20" s="15"/>
      <c r="O20" s="291" t="str">
        <f t="shared" si="0"/>
        <v>GF23090000</v>
      </c>
    </row>
    <row r="21" spans="2:15" x14ac:dyDescent="0.3">
      <c r="B21" s="15" t="s">
        <v>1839</v>
      </c>
      <c r="C21" s="15" t="s">
        <v>1851</v>
      </c>
      <c r="D21" s="15">
        <v>0</v>
      </c>
      <c r="E21" s="15">
        <v>0</v>
      </c>
      <c r="F21" s="15">
        <v>0</v>
      </c>
      <c r="G21" s="320" t="s">
        <v>2256</v>
      </c>
      <c r="H21" s="15"/>
      <c r="I21" s="15" t="s">
        <v>1943</v>
      </c>
      <c r="J21" s="15"/>
      <c r="K21" s="15"/>
      <c r="L21" s="15">
        <v>4</v>
      </c>
      <c r="M21" s="15"/>
      <c r="N21" s="15"/>
      <c r="O21" s="291" t="str">
        <f t="shared" si="0"/>
        <v>SF23090000</v>
      </c>
    </row>
    <row r="22" spans="2:15" x14ac:dyDescent="0.3">
      <c r="B22" s="15" t="s">
        <v>1840</v>
      </c>
      <c r="C22" s="15" t="s">
        <v>1852</v>
      </c>
      <c r="D22" s="15">
        <v>0</v>
      </c>
      <c r="E22" s="15">
        <v>0</v>
      </c>
      <c r="F22" s="15">
        <v>0</v>
      </c>
      <c r="G22" s="320" t="s">
        <v>2257</v>
      </c>
      <c r="H22" s="15"/>
      <c r="I22" s="15" t="s">
        <v>1943</v>
      </c>
      <c r="J22" s="15"/>
      <c r="K22" s="15"/>
      <c r="L22" s="15">
        <v>4</v>
      </c>
      <c r="M22" s="15"/>
      <c r="N22" s="15"/>
      <c r="O22" s="291" t="str">
        <f t="shared" si="0"/>
        <v>JF23090000</v>
      </c>
    </row>
    <row r="23" spans="2:15" x14ac:dyDescent="0.3">
      <c r="B23" s="15" t="s">
        <v>1945</v>
      </c>
      <c r="C23" s="15" t="s">
        <v>1853</v>
      </c>
      <c r="D23" s="15">
        <v>0</v>
      </c>
      <c r="E23" s="15">
        <v>0</v>
      </c>
      <c r="F23" s="15">
        <v>0</v>
      </c>
      <c r="G23" s="323"/>
      <c r="H23" s="15"/>
      <c r="I23" s="15" t="s">
        <v>1943</v>
      </c>
      <c r="J23" s="15"/>
      <c r="K23" s="15"/>
      <c r="L23" s="15">
        <v>4</v>
      </c>
      <c r="M23" s="15"/>
      <c r="N23" s="15"/>
    </row>
    <row r="24" spans="2:15" x14ac:dyDescent="0.3">
      <c r="B24" s="15" t="s">
        <v>2211</v>
      </c>
      <c r="C24" s="15" t="s">
        <v>1854</v>
      </c>
      <c r="D24" s="15">
        <v>0</v>
      </c>
      <c r="E24" s="15">
        <v>0</v>
      </c>
      <c r="F24" s="15">
        <v>0</v>
      </c>
      <c r="G24" s="323"/>
      <c r="H24" s="15"/>
      <c r="I24" s="15" t="s">
        <v>1943</v>
      </c>
      <c r="J24" s="15"/>
      <c r="K24" s="15"/>
      <c r="L24" s="15">
        <v>4</v>
      </c>
      <c r="M24" s="15"/>
      <c r="N24" s="15"/>
    </row>
    <row r="25" spans="2:15" x14ac:dyDescent="0.3">
      <c r="B25" s="15" t="s">
        <v>2212</v>
      </c>
      <c r="C25" s="15" t="s">
        <v>1727</v>
      </c>
      <c r="D25" s="15">
        <v>0</v>
      </c>
      <c r="E25" s="15">
        <v>0</v>
      </c>
      <c r="F25" s="15">
        <v>0</v>
      </c>
      <c r="G25" s="323"/>
      <c r="H25" s="15"/>
      <c r="I25" s="15" t="s">
        <v>1943</v>
      </c>
      <c r="J25" s="15"/>
      <c r="K25" s="15"/>
      <c r="L25" s="15">
        <v>4</v>
      </c>
      <c r="M25" s="15"/>
      <c r="N25" s="15"/>
    </row>
    <row r="26" spans="2:15" x14ac:dyDescent="0.3">
      <c r="B26" s="15" t="s">
        <v>1841</v>
      </c>
      <c r="C26" s="15" t="s">
        <v>1975</v>
      </c>
      <c r="D26" s="15">
        <v>0</v>
      </c>
      <c r="E26" s="15">
        <v>0</v>
      </c>
      <c r="F26" s="15">
        <v>0</v>
      </c>
      <c r="G26" s="323"/>
      <c r="H26" s="15"/>
      <c r="I26" s="15" t="s">
        <v>1943</v>
      </c>
      <c r="J26" s="15"/>
      <c r="K26" s="15"/>
      <c r="L26" s="15">
        <v>4</v>
      </c>
      <c r="M26" s="15"/>
      <c r="N26" s="15"/>
    </row>
    <row r="27" spans="2:15" x14ac:dyDescent="0.3">
      <c r="B27" s="15" t="s">
        <v>2280</v>
      </c>
      <c r="C27" s="15" t="s">
        <v>2282</v>
      </c>
      <c r="D27" s="15">
        <v>0</v>
      </c>
      <c r="E27" s="15">
        <v>0</v>
      </c>
      <c r="F27" s="15">
        <v>0</v>
      </c>
      <c r="G27" s="321" t="s">
        <v>2283</v>
      </c>
      <c r="H27" s="15"/>
      <c r="I27" s="15" t="s">
        <v>2281</v>
      </c>
      <c r="J27" s="15"/>
      <c r="K27" s="15"/>
      <c r="L27" s="15">
        <v>4</v>
      </c>
      <c r="M27" s="15"/>
      <c r="N27" s="15"/>
      <c r="O27" s="291" t="str">
        <f>G27&amp;"2023"&amp;J27&amp;RIGHT("0000"&amp;N27,L27)</f>
        <v>DP20230000</v>
      </c>
    </row>
    <row r="28" spans="2:15" x14ac:dyDescent="0.3">
      <c r="B28" s="540" t="s">
        <v>761</v>
      </c>
      <c r="C28" s="541"/>
      <c r="D28" s="541"/>
      <c r="E28" s="541"/>
      <c r="F28" s="541"/>
      <c r="G28" s="541"/>
      <c r="H28" s="541"/>
      <c r="I28" s="541"/>
      <c r="J28" s="541"/>
      <c r="K28" s="541"/>
      <c r="L28" s="541"/>
      <c r="M28" s="541"/>
      <c r="N28" s="542"/>
    </row>
    <row r="29" spans="2:15" x14ac:dyDescent="0.3">
      <c r="B29" s="15" t="s">
        <v>1856</v>
      </c>
      <c r="C29" s="18" t="s">
        <v>2043</v>
      </c>
      <c r="D29" s="18">
        <v>1</v>
      </c>
      <c r="E29" s="15" t="s">
        <v>1977</v>
      </c>
      <c r="F29" s="15" t="s">
        <v>1977</v>
      </c>
      <c r="G29" s="15" t="s">
        <v>1983</v>
      </c>
      <c r="H29" s="15"/>
      <c r="I29" s="15" t="s">
        <v>1943</v>
      </c>
      <c r="J29" s="15"/>
      <c r="K29" s="15"/>
      <c r="L29" s="15">
        <v>4</v>
      </c>
      <c r="M29" s="15"/>
      <c r="N29" s="292">
        <v>1</v>
      </c>
      <c r="O29" s="291" t="str">
        <f>G29&amp;"2310"&amp;J29&amp;RIGHT("0000"&amp;N29,L29)</f>
        <v>P123100001</v>
      </c>
    </row>
    <row r="30" spans="2:15" x14ac:dyDescent="0.3">
      <c r="B30" s="15" t="s">
        <v>1856</v>
      </c>
      <c r="C30" s="18" t="s">
        <v>2043</v>
      </c>
      <c r="D30" s="18">
        <v>1</v>
      </c>
      <c r="E30" s="15" t="s">
        <v>1978</v>
      </c>
      <c r="F30" s="15" t="s">
        <v>1978</v>
      </c>
      <c r="G30" s="15" t="s">
        <v>1984</v>
      </c>
      <c r="H30" s="15"/>
      <c r="I30" s="15" t="s">
        <v>1943</v>
      </c>
      <c r="J30" s="15"/>
      <c r="K30" s="15"/>
      <c r="L30" s="15">
        <v>4</v>
      </c>
      <c r="M30" s="15"/>
      <c r="N30" s="292">
        <v>1</v>
      </c>
      <c r="O30" s="291" t="str">
        <f t="shared" ref="O30:O93" si="1">G30&amp;"2310"&amp;J30&amp;RIGHT("0000"&amp;N30,L30)</f>
        <v>P223100001</v>
      </c>
    </row>
    <row r="31" spans="2:15" x14ac:dyDescent="0.3">
      <c r="B31" s="15" t="s">
        <v>1856</v>
      </c>
      <c r="C31" s="18" t="s">
        <v>2043</v>
      </c>
      <c r="D31" s="18">
        <v>1</v>
      </c>
      <c r="E31" s="15" t="s">
        <v>1979</v>
      </c>
      <c r="F31" s="15" t="s">
        <v>1979</v>
      </c>
      <c r="G31" s="15" t="s">
        <v>1985</v>
      </c>
      <c r="H31" s="15"/>
      <c r="I31" s="15" t="s">
        <v>1943</v>
      </c>
      <c r="J31" s="15"/>
      <c r="K31" s="15"/>
      <c r="L31" s="15">
        <v>4</v>
      </c>
      <c r="M31" s="15"/>
      <c r="N31" s="292">
        <v>1</v>
      </c>
      <c r="O31" s="291" t="str">
        <f t="shared" si="1"/>
        <v>P323100001</v>
      </c>
    </row>
    <row r="32" spans="2:15" x14ac:dyDescent="0.3">
      <c r="B32" s="15" t="s">
        <v>1856</v>
      </c>
      <c r="C32" s="18" t="s">
        <v>2043</v>
      </c>
      <c r="D32" s="18">
        <v>1</v>
      </c>
      <c r="E32" s="15" t="s">
        <v>1980</v>
      </c>
      <c r="F32" s="15" t="s">
        <v>1980</v>
      </c>
      <c r="G32" s="15" t="s">
        <v>1986</v>
      </c>
      <c r="H32" s="15"/>
      <c r="I32" s="15" t="s">
        <v>1943</v>
      </c>
      <c r="J32" s="15"/>
      <c r="K32" s="15"/>
      <c r="L32" s="15">
        <v>4</v>
      </c>
      <c r="M32" s="15"/>
      <c r="N32" s="292">
        <v>1</v>
      </c>
      <c r="O32" s="291" t="str">
        <f t="shared" si="1"/>
        <v>P523100001</v>
      </c>
    </row>
    <row r="33" spans="2:15" x14ac:dyDescent="0.3">
      <c r="B33" s="15" t="s">
        <v>1856</v>
      </c>
      <c r="C33" s="18" t="s">
        <v>2043</v>
      </c>
      <c r="D33" s="18">
        <v>1</v>
      </c>
      <c r="E33" s="15" t="s">
        <v>1981</v>
      </c>
      <c r="F33" s="15" t="s">
        <v>1981</v>
      </c>
      <c r="G33" s="15" t="s">
        <v>1987</v>
      </c>
      <c r="H33" s="15"/>
      <c r="I33" s="15" t="s">
        <v>1943</v>
      </c>
      <c r="J33" s="15"/>
      <c r="K33" s="15"/>
      <c r="L33" s="15">
        <v>4</v>
      </c>
      <c r="M33" s="15"/>
      <c r="N33" s="292">
        <v>1</v>
      </c>
      <c r="O33" s="291" t="str">
        <f t="shared" si="1"/>
        <v>P623100001</v>
      </c>
    </row>
    <row r="34" spans="2:15" x14ac:dyDescent="0.3">
      <c r="B34" s="15" t="s">
        <v>1856</v>
      </c>
      <c r="C34" s="18" t="s">
        <v>2043</v>
      </c>
      <c r="D34" s="18">
        <v>1</v>
      </c>
      <c r="E34" s="15" t="s">
        <v>1982</v>
      </c>
      <c r="F34" s="15" t="s">
        <v>1982</v>
      </c>
      <c r="G34" s="15" t="s">
        <v>1988</v>
      </c>
      <c r="H34" s="15"/>
      <c r="I34" s="15" t="s">
        <v>1943</v>
      </c>
      <c r="J34" s="15"/>
      <c r="K34" s="15"/>
      <c r="L34" s="15">
        <v>4</v>
      </c>
      <c r="M34" s="15"/>
      <c r="N34" s="292">
        <v>1</v>
      </c>
      <c r="O34" s="291" t="str">
        <f t="shared" si="1"/>
        <v>P723100001</v>
      </c>
    </row>
    <row r="35" spans="2:15" x14ac:dyDescent="0.3">
      <c r="B35" s="15" t="s">
        <v>1856</v>
      </c>
      <c r="C35" s="18" t="s">
        <v>2216</v>
      </c>
      <c r="D35" s="18">
        <v>9</v>
      </c>
      <c r="E35" s="15" t="s">
        <v>1977</v>
      </c>
      <c r="F35" s="15" t="s">
        <v>1977</v>
      </c>
      <c r="G35" s="15" t="s">
        <v>1983</v>
      </c>
      <c r="H35" s="15"/>
      <c r="I35" s="15" t="s">
        <v>1943</v>
      </c>
      <c r="J35" s="15"/>
      <c r="K35" s="15"/>
      <c r="L35" s="15">
        <v>4</v>
      </c>
      <c r="M35" s="15"/>
      <c r="N35" s="15">
        <v>9000</v>
      </c>
      <c r="O35" s="291" t="str">
        <f t="shared" si="1"/>
        <v>P123109000</v>
      </c>
    </row>
    <row r="36" spans="2:15" x14ac:dyDescent="0.3">
      <c r="B36" s="15" t="s">
        <v>1856</v>
      </c>
      <c r="C36" s="18" t="s">
        <v>2216</v>
      </c>
      <c r="D36" s="18">
        <v>9</v>
      </c>
      <c r="E36" s="15" t="s">
        <v>1978</v>
      </c>
      <c r="F36" s="15" t="s">
        <v>1978</v>
      </c>
      <c r="G36" s="15" t="s">
        <v>1984</v>
      </c>
      <c r="H36" s="15"/>
      <c r="I36" s="15" t="s">
        <v>1943</v>
      </c>
      <c r="J36" s="15"/>
      <c r="K36" s="15"/>
      <c r="L36" s="15">
        <v>4</v>
      </c>
      <c r="M36" s="15"/>
      <c r="N36" s="15">
        <v>9000</v>
      </c>
      <c r="O36" s="291" t="str">
        <f t="shared" si="1"/>
        <v>P223109000</v>
      </c>
    </row>
    <row r="37" spans="2:15" x14ac:dyDescent="0.3">
      <c r="B37" s="15" t="s">
        <v>1856</v>
      </c>
      <c r="C37" s="18" t="s">
        <v>2216</v>
      </c>
      <c r="D37" s="18">
        <v>9</v>
      </c>
      <c r="E37" s="15" t="s">
        <v>1979</v>
      </c>
      <c r="F37" s="15" t="s">
        <v>1979</v>
      </c>
      <c r="G37" s="15" t="s">
        <v>1985</v>
      </c>
      <c r="H37" s="15"/>
      <c r="I37" s="15" t="s">
        <v>1943</v>
      </c>
      <c r="J37" s="15"/>
      <c r="K37" s="15"/>
      <c r="L37" s="15">
        <v>4</v>
      </c>
      <c r="M37" s="15"/>
      <c r="N37" s="15">
        <v>9000</v>
      </c>
      <c r="O37" s="291" t="str">
        <f t="shared" si="1"/>
        <v>P323109000</v>
      </c>
    </row>
    <row r="38" spans="2:15" x14ac:dyDescent="0.3">
      <c r="B38" s="15" t="s">
        <v>1856</v>
      </c>
      <c r="C38" s="18" t="s">
        <v>2216</v>
      </c>
      <c r="D38" s="18">
        <v>9</v>
      </c>
      <c r="E38" s="15" t="s">
        <v>1980</v>
      </c>
      <c r="F38" s="15" t="s">
        <v>1980</v>
      </c>
      <c r="G38" s="15" t="s">
        <v>1986</v>
      </c>
      <c r="H38" s="15"/>
      <c r="I38" s="15" t="s">
        <v>1943</v>
      </c>
      <c r="J38" s="15"/>
      <c r="K38" s="15"/>
      <c r="L38" s="15">
        <v>4</v>
      </c>
      <c r="M38" s="15"/>
      <c r="N38" s="15">
        <v>9000</v>
      </c>
      <c r="O38" s="291" t="str">
        <f t="shared" si="1"/>
        <v>P523109000</v>
      </c>
    </row>
    <row r="39" spans="2:15" x14ac:dyDescent="0.3">
      <c r="B39" s="15" t="s">
        <v>1856</v>
      </c>
      <c r="C39" s="18" t="s">
        <v>2216</v>
      </c>
      <c r="D39" s="18">
        <v>9</v>
      </c>
      <c r="E39" s="15" t="s">
        <v>1981</v>
      </c>
      <c r="F39" s="15" t="s">
        <v>1981</v>
      </c>
      <c r="G39" s="15" t="s">
        <v>1987</v>
      </c>
      <c r="H39" s="15"/>
      <c r="I39" s="15" t="s">
        <v>1943</v>
      </c>
      <c r="J39" s="15"/>
      <c r="K39" s="15"/>
      <c r="L39" s="15">
        <v>4</v>
      </c>
      <c r="M39" s="15"/>
      <c r="N39" s="15">
        <v>9000</v>
      </c>
      <c r="O39" s="291" t="str">
        <f t="shared" si="1"/>
        <v>P623109000</v>
      </c>
    </row>
    <row r="40" spans="2:15" x14ac:dyDescent="0.3">
      <c r="B40" s="15" t="s">
        <v>1856</v>
      </c>
      <c r="C40" s="18" t="s">
        <v>2216</v>
      </c>
      <c r="D40" s="18">
        <v>9</v>
      </c>
      <c r="E40" s="15" t="s">
        <v>1982</v>
      </c>
      <c r="F40" s="15" t="s">
        <v>1982</v>
      </c>
      <c r="G40" s="15" t="s">
        <v>1988</v>
      </c>
      <c r="H40" s="15"/>
      <c r="I40" s="15" t="s">
        <v>1943</v>
      </c>
      <c r="J40" s="15"/>
      <c r="K40" s="15"/>
      <c r="L40" s="15">
        <v>4</v>
      </c>
      <c r="M40" s="15"/>
      <c r="N40" s="15">
        <v>9000</v>
      </c>
      <c r="O40" s="291" t="str">
        <f t="shared" si="1"/>
        <v>P723109000</v>
      </c>
    </row>
    <row r="41" spans="2:15" x14ac:dyDescent="0.3">
      <c r="B41" s="15" t="s">
        <v>1857</v>
      </c>
      <c r="C41" s="18" t="s">
        <v>2044</v>
      </c>
      <c r="D41" s="18">
        <v>1</v>
      </c>
      <c r="E41" s="15" t="s">
        <v>1989</v>
      </c>
      <c r="F41" s="15" t="s">
        <v>1989</v>
      </c>
      <c r="G41" s="15" t="s">
        <v>1992</v>
      </c>
      <c r="H41" s="15"/>
      <c r="I41" s="15" t="s">
        <v>1943</v>
      </c>
      <c r="J41" s="15"/>
      <c r="K41" s="15"/>
      <c r="L41" s="15">
        <v>4</v>
      </c>
      <c r="M41" s="15"/>
      <c r="N41" s="292">
        <v>1</v>
      </c>
      <c r="O41" s="291" t="str">
        <f t="shared" si="1"/>
        <v>H123100001</v>
      </c>
    </row>
    <row r="42" spans="2:15" x14ac:dyDescent="0.3">
      <c r="B42" s="15" t="s">
        <v>1857</v>
      </c>
      <c r="C42" s="18" t="s">
        <v>2044</v>
      </c>
      <c r="D42" s="18">
        <v>1</v>
      </c>
      <c r="E42" s="15" t="s">
        <v>1990</v>
      </c>
      <c r="F42" s="15" t="s">
        <v>1990</v>
      </c>
      <c r="G42" s="15" t="s">
        <v>1993</v>
      </c>
      <c r="H42" s="15"/>
      <c r="I42" s="15" t="s">
        <v>1943</v>
      </c>
      <c r="J42" s="15"/>
      <c r="K42" s="15"/>
      <c r="L42" s="15">
        <v>4</v>
      </c>
      <c r="M42" s="15"/>
      <c r="N42" s="292">
        <v>1</v>
      </c>
      <c r="O42" s="291" t="str">
        <f t="shared" si="1"/>
        <v>H223100001</v>
      </c>
    </row>
    <row r="43" spans="2:15" x14ac:dyDescent="0.3">
      <c r="B43" s="15" t="s">
        <v>1857</v>
      </c>
      <c r="C43" s="18" t="s">
        <v>2044</v>
      </c>
      <c r="D43" s="18">
        <v>1</v>
      </c>
      <c r="E43" s="15" t="s">
        <v>1991</v>
      </c>
      <c r="F43" s="15" t="s">
        <v>1991</v>
      </c>
      <c r="G43" s="15" t="s">
        <v>1994</v>
      </c>
      <c r="H43" s="15"/>
      <c r="I43" s="15" t="s">
        <v>1943</v>
      </c>
      <c r="J43" s="15"/>
      <c r="K43" s="15"/>
      <c r="L43" s="15">
        <v>4</v>
      </c>
      <c r="M43" s="15"/>
      <c r="N43" s="292">
        <v>1</v>
      </c>
      <c r="O43" s="291" t="str">
        <f t="shared" si="1"/>
        <v>H323100001</v>
      </c>
    </row>
    <row r="44" spans="2:15" x14ac:dyDescent="0.3">
      <c r="B44" s="15" t="s">
        <v>1857</v>
      </c>
      <c r="C44" s="18" t="s">
        <v>2044</v>
      </c>
      <c r="D44" s="18">
        <v>1</v>
      </c>
      <c r="E44" s="15" t="s">
        <v>2135</v>
      </c>
      <c r="F44" s="15" t="s">
        <v>2135</v>
      </c>
      <c r="G44" s="15" t="s">
        <v>2139</v>
      </c>
      <c r="H44" s="15"/>
      <c r="I44" s="15" t="s">
        <v>1943</v>
      </c>
      <c r="J44" s="15"/>
      <c r="K44" s="15"/>
      <c r="L44" s="15">
        <v>4</v>
      </c>
      <c r="M44" s="15"/>
      <c r="N44" s="292">
        <v>1</v>
      </c>
      <c r="O44" s="291" t="str">
        <f t="shared" si="1"/>
        <v>H423100001</v>
      </c>
    </row>
    <row r="45" spans="2:15" x14ac:dyDescent="0.3">
      <c r="B45" s="15" t="s">
        <v>1857</v>
      </c>
      <c r="C45" s="18" t="s">
        <v>2217</v>
      </c>
      <c r="D45" s="18">
        <v>9</v>
      </c>
      <c r="E45" s="15" t="s">
        <v>1989</v>
      </c>
      <c r="F45" s="15" t="s">
        <v>1989</v>
      </c>
      <c r="G45" s="15" t="s">
        <v>1992</v>
      </c>
      <c r="H45" s="15"/>
      <c r="I45" s="15" t="s">
        <v>1943</v>
      </c>
      <c r="J45" s="15"/>
      <c r="K45" s="15"/>
      <c r="L45" s="15">
        <v>4</v>
      </c>
      <c r="M45" s="15"/>
      <c r="N45" s="15">
        <v>9000</v>
      </c>
      <c r="O45" s="291" t="str">
        <f t="shared" si="1"/>
        <v>H123109000</v>
      </c>
    </row>
    <row r="46" spans="2:15" x14ac:dyDescent="0.3">
      <c r="B46" s="15" t="s">
        <v>1857</v>
      </c>
      <c r="C46" s="18" t="s">
        <v>2217</v>
      </c>
      <c r="D46" s="18">
        <v>9</v>
      </c>
      <c r="E46" s="15" t="s">
        <v>1990</v>
      </c>
      <c r="F46" s="15" t="s">
        <v>1990</v>
      </c>
      <c r="G46" s="15" t="s">
        <v>1993</v>
      </c>
      <c r="H46" s="15"/>
      <c r="I46" s="15" t="s">
        <v>1943</v>
      </c>
      <c r="J46" s="15"/>
      <c r="K46" s="15"/>
      <c r="L46" s="15">
        <v>4</v>
      </c>
      <c r="M46" s="15"/>
      <c r="N46" s="15">
        <v>9000</v>
      </c>
      <c r="O46" s="291" t="str">
        <f t="shared" si="1"/>
        <v>H223109000</v>
      </c>
    </row>
    <row r="47" spans="2:15" x14ac:dyDescent="0.3">
      <c r="B47" s="15" t="s">
        <v>1857</v>
      </c>
      <c r="C47" s="18" t="s">
        <v>2217</v>
      </c>
      <c r="D47" s="18">
        <v>9</v>
      </c>
      <c r="E47" s="15" t="s">
        <v>1991</v>
      </c>
      <c r="F47" s="15" t="s">
        <v>1991</v>
      </c>
      <c r="G47" s="15" t="s">
        <v>1994</v>
      </c>
      <c r="H47" s="15"/>
      <c r="I47" s="15" t="s">
        <v>1943</v>
      </c>
      <c r="J47" s="15"/>
      <c r="K47" s="15"/>
      <c r="L47" s="15">
        <v>4</v>
      </c>
      <c r="M47" s="15"/>
      <c r="N47" s="15">
        <v>9000</v>
      </c>
      <c r="O47" s="291" t="str">
        <f t="shared" si="1"/>
        <v>H323109000</v>
      </c>
    </row>
    <row r="48" spans="2:15" x14ac:dyDescent="0.3">
      <c r="B48" s="15" t="s">
        <v>1857</v>
      </c>
      <c r="C48" s="18" t="s">
        <v>2217</v>
      </c>
      <c r="D48" s="18">
        <v>9</v>
      </c>
      <c r="E48" s="15" t="s">
        <v>2135</v>
      </c>
      <c r="F48" s="15" t="s">
        <v>2135</v>
      </c>
      <c r="G48" s="15" t="s">
        <v>2139</v>
      </c>
      <c r="H48" s="15"/>
      <c r="I48" s="15" t="s">
        <v>1943</v>
      </c>
      <c r="J48" s="15"/>
      <c r="K48" s="15"/>
      <c r="L48" s="15">
        <v>4</v>
      </c>
      <c r="M48" s="15"/>
      <c r="N48" s="15"/>
      <c r="O48" s="291" t="str">
        <f t="shared" si="1"/>
        <v>H423100000</v>
      </c>
    </row>
    <row r="49" spans="2:16" x14ac:dyDescent="0.3">
      <c r="B49" s="15" t="s">
        <v>1858</v>
      </c>
      <c r="C49" s="18" t="s">
        <v>2045</v>
      </c>
      <c r="D49" s="15">
        <v>1</v>
      </c>
      <c r="E49" s="15" t="s">
        <v>2002</v>
      </c>
      <c r="F49" s="15" t="s">
        <v>2002</v>
      </c>
      <c r="G49" s="15" t="s">
        <v>2018</v>
      </c>
      <c r="H49" s="15"/>
      <c r="I49" s="15" t="s">
        <v>1943</v>
      </c>
      <c r="J49" s="15"/>
      <c r="K49" s="15"/>
      <c r="L49" s="15">
        <v>4</v>
      </c>
      <c r="M49" s="15"/>
      <c r="N49" s="292">
        <v>1</v>
      </c>
      <c r="O49" s="291" t="str">
        <f t="shared" si="1"/>
        <v>C123100001</v>
      </c>
    </row>
    <row r="50" spans="2:16" x14ac:dyDescent="0.3">
      <c r="B50" s="15" t="s">
        <v>1858</v>
      </c>
      <c r="C50" s="18" t="s">
        <v>2045</v>
      </c>
      <c r="D50" s="15">
        <v>1</v>
      </c>
      <c r="E50" s="15" t="s">
        <v>2227</v>
      </c>
      <c r="F50" s="15" t="s">
        <v>2227</v>
      </c>
      <c r="G50" s="15" t="s">
        <v>2229</v>
      </c>
      <c r="H50" s="15"/>
      <c r="I50" s="15" t="s">
        <v>1943</v>
      </c>
      <c r="J50" s="15"/>
      <c r="K50" s="15"/>
      <c r="L50" s="15">
        <v>4</v>
      </c>
      <c r="M50" s="15"/>
      <c r="N50" s="292">
        <v>1</v>
      </c>
      <c r="O50" s="291" t="str">
        <f t="shared" si="1"/>
        <v>C223100001</v>
      </c>
    </row>
    <row r="51" spans="2:16" x14ac:dyDescent="0.3">
      <c r="B51" s="15" t="s">
        <v>1858</v>
      </c>
      <c r="C51" s="18" t="s">
        <v>2045</v>
      </c>
      <c r="D51" s="15">
        <v>1</v>
      </c>
      <c r="E51" s="15" t="s">
        <v>2228</v>
      </c>
      <c r="F51" s="15" t="s">
        <v>2228</v>
      </c>
      <c r="G51" s="15" t="s">
        <v>2230</v>
      </c>
      <c r="H51" s="15"/>
      <c r="I51" s="15" t="s">
        <v>1943</v>
      </c>
      <c r="J51" s="15"/>
      <c r="K51" s="15"/>
      <c r="L51" s="15">
        <v>4</v>
      </c>
      <c r="M51" s="15"/>
      <c r="N51" s="292">
        <v>1</v>
      </c>
      <c r="O51" s="291" t="str">
        <f t="shared" si="1"/>
        <v>C323100001</v>
      </c>
    </row>
    <row r="52" spans="2:16" x14ac:dyDescent="0.3">
      <c r="B52" s="15" t="s">
        <v>1858</v>
      </c>
      <c r="C52" s="18" t="s">
        <v>2231</v>
      </c>
      <c r="D52" s="18">
        <v>9</v>
      </c>
      <c r="E52" s="15" t="s">
        <v>2002</v>
      </c>
      <c r="F52" s="15" t="s">
        <v>2002</v>
      </c>
      <c r="G52" s="15" t="s">
        <v>2018</v>
      </c>
      <c r="H52" s="15"/>
      <c r="I52" s="15" t="s">
        <v>1943</v>
      </c>
      <c r="J52" s="15"/>
      <c r="K52" s="15"/>
      <c r="L52" s="15">
        <v>4</v>
      </c>
      <c r="M52" s="15"/>
      <c r="N52" s="15">
        <v>9000</v>
      </c>
      <c r="O52" s="291" t="str">
        <f t="shared" si="1"/>
        <v>C123109000</v>
      </c>
    </row>
    <row r="53" spans="2:16" x14ac:dyDescent="0.3">
      <c r="B53" s="15" t="s">
        <v>1858</v>
      </c>
      <c r="C53" s="18" t="s">
        <v>2231</v>
      </c>
      <c r="D53" s="18">
        <v>9</v>
      </c>
      <c r="E53" s="15" t="s">
        <v>2227</v>
      </c>
      <c r="F53" s="15" t="s">
        <v>2227</v>
      </c>
      <c r="G53" s="15" t="s">
        <v>2229</v>
      </c>
      <c r="H53" s="15"/>
      <c r="I53" s="15" t="s">
        <v>1943</v>
      </c>
      <c r="J53" s="15"/>
      <c r="K53" s="15"/>
      <c r="L53" s="15">
        <v>4</v>
      </c>
      <c r="M53" s="15"/>
      <c r="N53" s="15">
        <v>9000</v>
      </c>
      <c r="O53" s="291" t="str">
        <f t="shared" si="1"/>
        <v>C223109000</v>
      </c>
    </row>
    <row r="54" spans="2:16" x14ac:dyDescent="0.3">
      <c r="B54" s="15" t="s">
        <v>1858</v>
      </c>
      <c r="C54" s="18" t="s">
        <v>2231</v>
      </c>
      <c r="D54" s="18">
        <v>9</v>
      </c>
      <c r="E54" s="15" t="s">
        <v>2228</v>
      </c>
      <c r="F54" s="15" t="s">
        <v>2228</v>
      </c>
      <c r="G54" s="15" t="s">
        <v>2230</v>
      </c>
      <c r="H54" s="15"/>
      <c r="I54" s="15" t="s">
        <v>1943</v>
      </c>
      <c r="J54" s="15"/>
      <c r="K54" s="15"/>
      <c r="L54" s="15">
        <v>4</v>
      </c>
      <c r="M54" s="15"/>
      <c r="N54" s="15">
        <v>9000</v>
      </c>
      <c r="O54" s="291" t="str">
        <f t="shared" si="1"/>
        <v>C323109000</v>
      </c>
    </row>
    <row r="55" spans="2:16" x14ac:dyDescent="0.3">
      <c r="B55" s="15" t="s">
        <v>1859</v>
      </c>
      <c r="C55" s="18" t="s">
        <v>2046</v>
      </c>
      <c r="D55" s="18">
        <v>1</v>
      </c>
      <c r="E55" s="15" t="s">
        <v>2146</v>
      </c>
      <c r="F55" s="15" t="s">
        <v>2146</v>
      </c>
      <c r="G55" s="15" t="s">
        <v>2146</v>
      </c>
      <c r="H55" s="15"/>
      <c r="I55" s="15" t="s">
        <v>1943</v>
      </c>
      <c r="J55" s="15"/>
      <c r="K55" s="15"/>
      <c r="L55" s="15">
        <v>4</v>
      </c>
      <c r="M55" s="15"/>
      <c r="N55" s="15"/>
      <c r="O55" s="291" t="str">
        <f t="shared" si="1"/>
        <v>SC23100000</v>
      </c>
    </row>
    <row r="56" spans="2:16" x14ac:dyDescent="0.3">
      <c r="B56" s="308" t="s">
        <v>1859</v>
      </c>
      <c r="C56" s="315" t="s">
        <v>2046</v>
      </c>
      <c r="D56" s="315">
        <v>1</v>
      </c>
      <c r="E56" s="308" t="s">
        <v>2233</v>
      </c>
      <c r="F56" s="308" t="s">
        <v>2233</v>
      </c>
      <c r="G56" s="308" t="s">
        <v>2233</v>
      </c>
      <c r="H56" s="308"/>
      <c r="I56" s="308" t="s">
        <v>1943</v>
      </c>
      <c r="J56" s="308"/>
      <c r="K56" s="308"/>
      <c r="L56" s="308">
        <v>4</v>
      </c>
      <c r="M56" s="308"/>
      <c r="N56" s="308"/>
      <c r="O56" s="291" t="str">
        <f t="shared" si="1"/>
        <v>SW23100000</v>
      </c>
    </row>
    <row r="57" spans="2:16" x14ac:dyDescent="0.3">
      <c r="B57" s="15" t="s">
        <v>1859</v>
      </c>
      <c r="C57" s="18" t="s">
        <v>2246</v>
      </c>
      <c r="D57" s="18">
        <v>8</v>
      </c>
      <c r="E57" s="15" t="s">
        <v>2146</v>
      </c>
      <c r="F57" s="15" t="s">
        <v>2146</v>
      </c>
      <c r="G57" s="15" t="s">
        <v>2146</v>
      </c>
      <c r="H57" s="15"/>
      <c r="I57" s="15" t="s">
        <v>1943</v>
      </c>
      <c r="J57" s="15"/>
      <c r="K57" s="15"/>
      <c r="L57" s="15">
        <v>4</v>
      </c>
      <c r="M57" s="15"/>
      <c r="N57" s="15">
        <v>8000</v>
      </c>
      <c r="O57" s="291" t="str">
        <f>G57&amp;"2310"&amp;J57&amp;RIGHT("0000"&amp;N57,L57)</f>
        <v>SC23108000</v>
      </c>
    </row>
    <row r="58" spans="2:16" x14ac:dyDescent="0.3">
      <c r="B58" s="308" t="s">
        <v>1859</v>
      </c>
      <c r="C58" s="315" t="s">
        <v>2246</v>
      </c>
      <c r="D58" s="315">
        <v>8</v>
      </c>
      <c r="E58" s="308" t="s">
        <v>2233</v>
      </c>
      <c r="F58" s="308" t="s">
        <v>2233</v>
      </c>
      <c r="G58" s="308" t="s">
        <v>2233</v>
      </c>
      <c r="H58" s="308"/>
      <c r="I58" s="308" t="s">
        <v>1943</v>
      </c>
      <c r="J58" s="308"/>
      <c r="K58" s="308"/>
      <c r="L58" s="308">
        <v>4</v>
      </c>
      <c r="M58" s="308"/>
      <c r="N58" s="308">
        <v>8000</v>
      </c>
      <c r="O58" s="291" t="str">
        <f t="shared" ref="O58" si="2">G58&amp;"2310"&amp;J58&amp;RIGHT("0000"&amp;N58,L58)</f>
        <v>SW23108000</v>
      </c>
    </row>
    <row r="59" spans="2:16" x14ac:dyDescent="0.3">
      <c r="B59" s="15" t="s">
        <v>1859</v>
      </c>
      <c r="C59" s="18" t="s">
        <v>2232</v>
      </c>
      <c r="D59" s="18">
        <v>9</v>
      </c>
      <c r="E59" s="15" t="s">
        <v>2146</v>
      </c>
      <c r="F59" s="15" t="s">
        <v>2146</v>
      </c>
      <c r="G59" s="15" t="s">
        <v>2146</v>
      </c>
      <c r="H59" s="15"/>
      <c r="I59" s="15" t="s">
        <v>1943</v>
      </c>
      <c r="J59" s="15"/>
      <c r="K59" s="15"/>
      <c r="L59" s="15">
        <v>4</v>
      </c>
      <c r="M59" s="15"/>
      <c r="N59" s="15">
        <v>9000</v>
      </c>
      <c r="O59" s="291" t="str">
        <f t="shared" si="1"/>
        <v>SC23109000</v>
      </c>
    </row>
    <row r="60" spans="2:16" x14ac:dyDescent="0.3">
      <c r="B60" s="308" t="s">
        <v>1859</v>
      </c>
      <c r="C60" s="315" t="s">
        <v>2232</v>
      </c>
      <c r="D60" s="315">
        <v>9</v>
      </c>
      <c r="E60" s="308" t="s">
        <v>2233</v>
      </c>
      <c r="F60" s="308" t="s">
        <v>2233</v>
      </c>
      <c r="G60" s="308" t="s">
        <v>2233</v>
      </c>
      <c r="H60" s="308"/>
      <c r="I60" s="308" t="s">
        <v>1943</v>
      </c>
      <c r="J60" s="308"/>
      <c r="K60" s="308"/>
      <c r="L60" s="308">
        <v>4</v>
      </c>
      <c r="M60" s="308"/>
      <c r="N60" s="308">
        <v>9000</v>
      </c>
      <c r="O60" s="291" t="str">
        <f t="shared" si="1"/>
        <v>SW23109000</v>
      </c>
    </row>
    <row r="61" spans="2:16" s="307" customFormat="1" x14ac:dyDescent="0.3">
      <c r="B61" s="304" t="s">
        <v>1860</v>
      </c>
      <c r="C61" s="305" t="s">
        <v>2047</v>
      </c>
      <c r="D61" s="305">
        <v>1</v>
      </c>
      <c r="E61" s="300" t="s">
        <v>2076</v>
      </c>
      <c r="F61" s="300" t="s">
        <v>2076</v>
      </c>
      <c r="G61" s="300" t="s">
        <v>2076</v>
      </c>
      <c r="H61" s="304"/>
      <c r="I61" s="304" t="s">
        <v>1943</v>
      </c>
      <c r="J61" s="304"/>
      <c r="K61" s="304"/>
      <c r="L61" s="304">
        <v>4</v>
      </c>
      <c r="M61" s="304"/>
      <c r="N61" s="304">
        <v>1</v>
      </c>
      <c r="O61" s="291" t="str">
        <f t="shared" si="1"/>
        <v>WD23100001</v>
      </c>
      <c r="P61" s="306"/>
    </row>
    <row r="62" spans="2:16" x14ac:dyDescent="0.3">
      <c r="B62" s="15" t="s">
        <v>1861</v>
      </c>
      <c r="C62" s="18" t="s">
        <v>2048</v>
      </c>
      <c r="D62" s="18">
        <v>1</v>
      </c>
      <c r="E62" s="15" t="s">
        <v>2010</v>
      </c>
      <c r="F62" s="15" t="s">
        <v>2010</v>
      </c>
      <c r="G62" s="15" t="s">
        <v>2018</v>
      </c>
      <c r="H62" s="15"/>
      <c r="I62" s="15" t="s">
        <v>1943</v>
      </c>
      <c r="J62" s="15"/>
      <c r="K62" s="15"/>
      <c r="L62" s="15">
        <v>4</v>
      </c>
      <c r="M62" s="15"/>
      <c r="N62" s="15">
        <v>1</v>
      </c>
      <c r="O62" s="291" t="str">
        <f t="shared" si="1"/>
        <v>C123100001</v>
      </c>
    </row>
    <row r="63" spans="2:16" x14ac:dyDescent="0.3">
      <c r="B63" s="15" t="s">
        <v>1861</v>
      </c>
      <c r="C63" s="18" t="s">
        <v>2048</v>
      </c>
      <c r="D63" s="18">
        <v>1</v>
      </c>
      <c r="E63" s="15" t="s">
        <v>2016</v>
      </c>
      <c r="F63" s="15" t="s">
        <v>2016</v>
      </c>
      <c r="G63" s="15" t="s">
        <v>2019</v>
      </c>
      <c r="H63" s="15"/>
      <c r="I63" s="15" t="s">
        <v>1943</v>
      </c>
      <c r="J63" s="15"/>
      <c r="K63" s="15"/>
      <c r="L63" s="15">
        <v>4</v>
      </c>
      <c r="M63" s="15"/>
      <c r="N63" s="15">
        <v>1</v>
      </c>
      <c r="O63" s="291" t="str">
        <f t="shared" si="1"/>
        <v>C223100001</v>
      </c>
    </row>
    <row r="64" spans="2:16" x14ac:dyDescent="0.3">
      <c r="B64" s="15" t="s">
        <v>1861</v>
      </c>
      <c r="C64" s="18" t="s">
        <v>2048</v>
      </c>
      <c r="D64" s="18">
        <v>1</v>
      </c>
      <c r="E64" s="15" t="s">
        <v>2017</v>
      </c>
      <c r="F64" s="15" t="s">
        <v>2017</v>
      </c>
      <c r="G64" s="15" t="s">
        <v>2020</v>
      </c>
      <c r="H64" s="15"/>
      <c r="I64" s="15" t="s">
        <v>1943</v>
      </c>
      <c r="J64" s="15"/>
      <c r="K64" s="15"/>
      <c r="L64" s="15">
        <v>4</v>
      </c>
      <c r="M64" s="15"/>
      <c r="N64" s="15">
        <v>1</v>
      </c>
      <c r="O64" s="291" t="str">
        <f t="shared" si="1"/>
        <v>C323100001</v>
      </c>
    </row>
    <row r="65" spans="2:15" x14ac:dyDescent="0.3">
      <c r="B65" s="15" t="s">
        <v>1861</v>
      </c>
      <c r="C65" s="18" t="s">
        <v>2048</v>
      </c>
      <c r="D65" s="18">
        <v>1</v>
      </c>
      <c r="E65" s="15" t="s">
        <v>2011</v>
      </c>
      <c r="F65" s="15" t="s">
        <v>2011</v>
      </c>
      <c r="G65" s="15" t="s">
        <v>2021</v>
      </c>
      <c r="H65" s="15"/>
      <c r="I65" s="15" t="s">
        <v>1943</v>
      </c>
      <c r="J65" s="15"/>
      <c r="K65" s="15"/>
      <c r="L65" s="15">
        <v>4</v>
      </c>
      <c r="M65" s="15"/>
      <c r="N65" s="15">
        <v>1</v>
      </c>
      <c r="O65" s="291" t="str">
        <f t="shared" si="1"/>
        <v>V123100001</v>
      </c>
    </row>
    <row r="66" spans="2:15" x14ac:dyDescent="0.3">
      <c r="B66" s="15" t="s">
        <v>1861</v>
      </c>
      <c r="C66" s="18" t="s">
        <v>2048</v>
      </c>
      <c r="D66" s="18">
        <v>1</v>
      </c>
      <c r="E66" s="15" t="s">
        <v>2012</v>
      </c>
      <c r="F66" s="15" t="s">
        <v>2012</v>
      </c>
      <c r="G66" s="15" t="s">
        <v>2022</v>
      </c>
      <c r="H66" s="15"/>
      <c r="I66" s="15" t="s">
        <v>1943</v>
      </c>
      <c r="J66" s="15"/>
      <c r="K66" s="15"/>
      <c r="L66" s="15">
        <v>4</v>
      </c>
      <c r="M66" s="15"/>
      <c r="N66" s="15">
        <v>1</v>
      </c>
      <c r="O66" s="291" t="str">
        <f t="shared" si="1"/>
        <v>V223100001</v>
      </c>
    </row>
    <row r="67" spans="2:15" x14ac:dyDescent="0.3">
      <c r="B67" s="15" t="s">
        <v>1861</v>
      </c>
      <c r="C67" s="18" t="s">
        <v>2048</v>
      </c>
      <c r="D67" s="18">
        <v>1</v>
      </c>
      <c r="E67" s="15" t="s">
        <v>2013</v>
      </c>
      <c r="F67" s="15" t="s">
        <v>2013</v>
      </c>
      <c r="G67" s="15" t="s">
        <v>2023</v>
      </c>
      <c r="H67" s="15"/>
      <c r="I67" s="15" t="s">
        <v>1943</v>
      </c>
      <c r="J67" s="15"/>
      <c r="K67" s="15"/>
      <c r="L67" s="15">
        <v>4</v>
      </c>
      <c r="M67" s="15"/>
      <c r="N67" s="15">
        <v>1</v>
      </c>
      <c r="O67" s="291" t="str">
        <f t="shared" si="1"/>
        <v>V423100001</v>
      </c>
    </row>
    <row r="68" spans="2:15" x14ac:dyDescent="0.3">
      <c r="B68" s="15" t="s">
        <v>1861</v>
      </c>
      <c r="C68" s="18" t="s">
        <v>2048</v>
      </c>
      <c r="D68" s="18">
        <v>1</v>
      </c>
      <c r="E68" s="15" t="s">
        <v>2014</v>
      </c>
      <c r="F68" s="15" t="s">
        <v>2014</v>
      </c>
      <c r="G68" s="15" t="s">
        <v>2024</v>
      </c>
      <c r="H68" s="15"/>
      <c r="I68" s="15" t="s">
        <v>1943</v>
      </c>
      <c r="J68" s="15"/>
      <c r="K68" s="15"/>
      <c r="L68" s="15">
        <v>4</v>
      </c>
      <c r="M68" s="15"/>
      <c r="N68" s="15">
        <v>1</v>
      </c>
      <c r="O68" s="291" t="str">
        <f t="shared" si="1"/>
        <v>V523100001</v>
      </c>
    </row>
    <row r="69" spans="2:15" x14ac:dyDescent="0.3">
      <c r="B69" s="15" t="s">
        <v>1861</v>
      </c>
      <c r="C69" s="18" t="s">
        <v>2048</v>
      </c>
      <c r="D69" s="18">
        <v>1</v>
      </c>
      <c r="E69" s="15" t="s">
        <v>2015</v>
      </c>
      <c r="F69" s="15" t="s">
        <v>2015</v>
      </c>
      <c r="G69" s="15" t="s">
        <v>2025</v>
      </c>
      <c r="H69" s="15"/>
      <c r="I69" s="15" t="s">
        <v>1943</v>
      </c>
      <c r="J69" s="15"/>
      <c r="K69" s="15"/>
      <c r="L69" s="15">
        <v>4</v>
      </c>
      <c r="M69" s="15"/>
      <c r="N69" s="15">
        <v>1</v>
      </c>
      <c r="O69" s="291" t="str">
        <f t="shared" si="1"/>
        <v>V623100001</v>
      </c>
    </row>
    <row r="70" spans="2:15" x14ac:dyDescent="0.3">
      <c r="B70" s="15" t="s">
        <v>1861</v>
      </c>
      <c r="C70" s="18" t="s">
        <v>2234</v>
      </c>
      <c r="D70" s="18">
        <v>9</v>
      </c>
      <c r="E70" s="15" t="s">
        <v>2010</v>
      </c>
      <c r="F70" s="15" t="s">
        <v>2010</v>
      </c>
      <c r="G70" s="15" t="s">
        <v>2018</v>
      </c>
      <c r="H70" s="15"/>
      <c r="I70" s="15" t="s">
        <v>1943</v>
      </c>
      <c r="J70" s="15"/>
      <c r="K70" s="15"/>
      <c r="L70" s="15">
        <v>4</v>
      </c>
      <c r="M70" s="15"/>
      <c r="N70" s="15">
        <v>9000</v>
      </c>
      <c r="O70" s="291" t="str">
        <f>G70&amp;"2310"&amp;J70&amp;RIGHT("0000"&amp;N70,L70)</f>
        <v>C123109000</v>
      </c>
    </row>
    <row r="71" spans="2:15" x14ac:dyDescent="0.3">
      <c r="B71" s="15" t="s">
        <v>1861</v>
      </c>
      <c r="C71" s="18" t="s">
        <v>2234</v>
      </c>
      <c r="D71" s="18">
        <v>9</v>
      </c>
      <c r="E71" s="15" t="s">
        <v>2016</v>
      </c>
      <c r="F71" s="15" t="s">
        <v>2016</v>
      </c>
      <c r="G71" s="15" t="s">
        <v>2019</v>
      </c>
      <c r="H71" s="15"/>
      <c r="I71" s="15" t="s">
        <v>1943</v>
      </c>
      <c r="J71" s="15"/>
      <c r="K71" s="15"/>
      <c r="L71" s="15">
        <v>4</v>
      </c>
      <c r="M71" s="15"/>
      <c r="N71" s="15">
        <v>9000</v>
      </c>
      <c r="O71" s="291" t="str">
        <f t="shared" si="1"/>
        <v>C223109000</v>
      </c>
    </row>
    <row r="72" spans="2:15" x14ac:dyDescent="0.3">
      <c r="B72" s="15" t="s">
        <v>1861</v>
      </c>
      <c r="C72" s="18" t="s">
        <v>2234</v>
      </c>
      <c r="D72" s="18">
        <v>9</v>
      </c>
      <c r="E72" s="15" t="s">
        <v>2017</v>
      </c>
      <c r="F72" s="15" t="s">
        <v>2017</v>
      </c>
      <c r="G72" s="15" t="s">
        <v>2020</v>
      </c>
      <c r="H72" s="15"/>
      <c r="I72" s="15" t="s">
        <v>1943</v>
      </c>
      <c r="J72" s="15"/>
      <c r="K72" s="15"/>
      <c r="L72" s="15">
        <v>4</v>
      </c>
      <c r="M72" s="15"/>
      <c r="N72" s="15">
        <v>9000</v>
      </c>
      <c r="O72" s="291" t="str">
        <f t="shared" si="1"/>
        <v>C323109000</v>
      </c>
    </row>
    <row r="73" spans="2:15" x14ac:dyDescent="0.3">
      <c r="B73" s="15" t="s">
        <v>1861</v>
      </c>
      <c r="C73" s="18" t="s">
        <v>2234</v>
      </c>
      <c r="D73" s="18">
        <v>9</v>
      </c>
      <c r="E73" s="15" t="s">
        <v>2011</v>
      </c>
      <c r="F73" s="15" t="s">
        <v>2011</v>
      </c>
      <c r="G73" s="15" t="s">
        <v>2021</v>
      </c>
      <c r="H73" s="15"/>
      <c r="I73" s="15" t="s">
        <v>1943</v>
      </c>
      <c r="J73" s="15"/>
      <c r="K73" s="15"/>
      <c r="L73" s="15">
        <v>4</v>
      </c>
      <c r="M73" s="15"/>
      <c r="N73" s="15">
        <v>9000</v>
      </c>
      <c r="O73" s="291" t="str">
        <f t="shared" si="1"/>
        <v>V123109000</v>
      </c>
    </row>
    <row r="74" spans="2:15" x14ac:dyDescent="0.3">
      <c r="B74" s="15" t="s">
        <v>1861</v>
      </c>
      <c r="C74" s="18" t="s">
        <v>2234</v>
      </c>
      <c r="D74" s="18">
        <v>9</v>
      </c>
      <c r="E74" s="15" t="s">
        <v>2012</v>
      </c>
      <c r="F74" s="15" t="s">
        <v>2012</v>
      </c>
      <c r="G74" s="15" t="s">
        <v>2022</v>
      </c>
      <c r="H74" s="15"/>
      <c r="I74" s="15" t="s">
        <v>1943</v>
      </c>
      <c r="J74" s="15"/>
      <c r="K74" s="15"/>
      <c r="L74" s="15">
        <v>4</v>
      </c>
      <c r="M74" s="15"/>
      <c r="N74" s="15">
        <v>9000</v>
      </c>
      <c r="O74" s="291" t="str">
        <f t="shared" si="1"/>
        <v>V223109000</v>
      </c>
    </row>
    <row r="75" spans="2:15" x14ac:dyDescent="0.3">
      <c r="B75" s="15" t="s">
        <v>1861</v>
      </c>
      <c r="C75" s="18" t="s">
        <v>2234</v>
      </c>
      <c r="D75" s="18">
        <v>9</v>
      </c>
      <c r="E75" s="15" t="s">
        <v>2013</v>
      </c>
      <c r="F75" s="15" t="s">
        <v>2013</v>
      </c>
      <c r="G75" s="15" t="s">
        <v>2023</v>
      </c>
      <c r="H75" s="15"/>
      <c r="I75" s="15" t="s">
        <v>1943</v>
      </c>
      <c r="J75" s="15"/>
      <c r="K75" s="15"/>
      <c r="L75" s="15">
        <v>4</v>
      </c>
      <c r="M75" s="15"/>
      <c r="N75" s="15">
        <v>9000</v>
      </c>
      <c r="O75" s="291" t="str">
        <f t="shared" si="1"/>
        <v>V423109000</v>
      </c>
    </row>
    <row r="76" spans="2:15" x14ac:dyDescent="0.3">
      <c r="B76" s="15" t="s">
        <v>1861</v>
      </c>
      <c r="C76" s="18" t="s">
        <v>2234</v>
      </c>
      <c r="D76" s="18">
        <v>9</v>
      </c>
      <c r="E76" s="15" t="s">
        <v>2014</v>
      </c>
      <c r="F76" s="15" t="s">
        <v>2014</v>
      </c>
      <c r="G76" s="15" t="s">
        <v>2024</v>
      </c>
      <c r="H76" s="15"/>
      <c r="I76" s="15" t="s">
        <v>1943</v>
      </c>
      <c r="J76" s="15"/>
      <c r="K76" s="15"/>
      <c r="L76" s="15">
        <v>4</v>
      </c>
      <c r="M76" s="15"/>
      <c r="N76" s="15">
        <v>9000</v>
      </c>
      <c r="O76" s="291" t="str">
        <f t="shared" si="1"/>
        <v>V523109000</v>
      </c>
    </row>
    <row r="77" spans="2:15" x14ac:dyDescent="0.3">
      <c r="B77" s="15" t="s">
        <v>1861</v>
      </c>
      <c r="C77" s="18" t="s">
        <v>2234</v>
      </c>
      <c r="D77" s="18">
        <v>9</v>
      </c>
      <c r="E77" s="15" t="s">
        <v>2015</v>
      </c>
      <c r="F77" s="15" t="s">
        <v>2015</v>
      </c>
      <c r="G77" s="15" t="s">
        <v>2025</v>
      </c>
      <c r="H77" s="15"/>
      <c r="I77" s="15" t="s">
        <v>1943</v>
      </c>
      <c r="J77" s="15"/>
      <c r="K77" s="15"/>
      <c r="L77" s="15">
        <v>4</v>
      </c>
      <c r="M77" s="15"/>
      <c r="N77" s="15">
        <v>9000</v>
      </c>
      <c r="O77" s="291" t="str">
        <f t="shared" si="1"/>
        <v>V623109000</v>
      </c>
    </row>
    <row r="78" spans="2:15" x14ac:dyDescent="0.3">
      <c r="B78" s="15" t="s">
        <v>1862</v>
      </c>
      <c r="C78" s="18" t="s">
        <v>2049</v>
      </c>
      <c r="D78" s="18">
        <v>1</v>
      </c>
      <c r="E78" s="300" t="s">
        <v>2036</v>
      </c>
      <c r="F78" s="300" t="s">
        <v>2036</v>
      </c>
      <c r="G78" s="300" t="s">
        <v>2036</v>
      </c>
      <c r="H78" s="15"/>
      <c r="I78" s="15" t="s">
        <v>1943</v>
      </c>
      <c r="J78" s="15"/>
      <c r="K78" s="15"/>
      <c r="L78" s="15">
        <v>4</v>
      </c>
      <c r="M78" s="15"/>
      <c r="N78" s="15">
        <v>1</v>
      </c>
      <c r="O78" s="291" t="str">
        <f t="shared" si="1"/>
        <v>PK23100001</v>
      </c>
    </row>
    <row r="79" spans="2:15" x14ac:dyDescent="0.3">
      <c r="B79" s="15" t="s">
        <v>1863</v>
      </c>
      <c r="C79" s="18" t="s">
        <v>2068</v>
      </c>
      <c r="D79" s="18">
        <v>1</v>
      </c>
      <c r="E79" s="300" t="s">
        <v>2027</v>
      </c>
      <c r="F79" s="300" t="s">
        <v>2027</v>
      </c>
      <c r="G79" s="300" t="s">
        <v>2027</v>
      </c>
      <c r="H79" s="15"/>
      <c r="I79" s="15" t="s">
        <v>1943</v>
      </c>
      <c r="J79" s="15"/>
      <c r="K79" s="15"/>
      <c r="L79" s="15">
        <v>4</v>
      </c>
      <c r="M79" s="15"/>
      <c r="N79" s="15">
        <v>1</v>
      </c>
      <c r="O79" s="291" t="str">
        <f t="shared" si="1"/>
        <v>GK23100001</v>
      </c>
    </row>
    <row r="80" spans="2:15" x14ac:dyDescent="0.3">
      <c r="B80" s="540" t="s">
        <v>2209</v>
      </c>
      <c r="C80" s="541"/>
      <c r="D80" s="541"/>
      <c r="E80" s="541"/>
      <c r="F80" s="541"/>
      <c r="G80" s="541"/>
      <c r="H80" s="541"/>
      <c r="I80" s="541"/>
      <c r="J80" s="541"/>
      <c r="K80" s="541"/>
      <c r="L80" s="541"/>
      <c r="M80" s="541"/>
      <c r="N80" s="542"/>
    </row>
    <row r="81" spans="2:17" x14ac:dyDescent="0.3">
      <c r="B81" s="15" t="s">
        <v>2064</v>
      </c>
      <c r="C81" s="18" t="s">
        <v>1864</v>
      </c>
      <c r="D81" s="18">
        <v>1</v>
      </c>
      <c r="E81" s="15" t="s">
        <v>1977</v>
      </c>
      <c r="F81" s="15" t="s">
        <v>1977</v>
      </c>
      <c r="G81" s="15" t="s">
        <v>1842</v>
      </c>
      <c r="H81" s="15"/>
      <c r="I81" s="15" t="s">
        <v>1943</v>
      </c>
      <c r="J81" s="15" t="s">
        <v>1983</v>
      </c>
      <c r="K81" s="15"/>
      <c r="L81" s="15">
        <v>4</v>
      </c>
      <c r="M81" s="15"/>
      <c r="N81" s="15">
        <v>1</v>
      </c>
      <c r="O81" s="291" t="str">
        <f t="shared" si="1"/>
        <v>W2310P10001</v>
      </c>
    </row>
    <row r="82" spans="2:17" x14ac:dyDescent="0.3">
      <c r="B82" s="15" t="s">
        <v>2064</v>
      </c>
      <c r="C82" s="18" t="s">
        <v>1864</v>
      </c>
      <c r="D82" s="18">
        <v>1</v>
      </c>
      <c r="E82" s="15" t="s">
        <v>1978</v>
      </c>
      <c r="F82" s="15" t="s">
        <v>1978</v>
      </c>
      <c r="G82" s="15" t="s">
        <v>1842</v>
      </c>
      <c r="H82" s="15"/>
      <c r="I82" s="15" t="s">
        <v>1943</v>
      </c>
      <c r="J82" s="15" t="s">
        <v>1984</v>
      </c>
      <c r="K82" s="15"/>
      <c r="L82" s="15">
        <v>4</v>
      </c>
      <c r="M82" s="15"/>
      <c r="N82" s="15">
        <v>1</v>
      </c>
      <c r="O82" s="291" t="str">
        <f t="shared" si="1"/>
        <v>W2310P20001</v>
      </c>
    </row>
    <row r="83" spans="2:17" x14ac:dyDescent="0.3">
      <c r="B83" s="15" t="s">
        <v>2064</v>
      </c>
      <c r="C83" s="18" t="s">
        <v>1864</v>
      </c>
      <c r="D83" s="18">
        <v>1</v>
      </c>
      <c r="E83" s="15" t="s">
        <v>1979</v>
      </c>
      <c r="F83" s="15" t="s">
        <v>1979</v>
      </c>
      <c r="G83" s="15" t="s">
        <v>1842</v>
      </c>
      <c r="H83" s="15"/>
      <c r="I83" s="15" t="s">
        <v>1943</v>
      </c>
      <c r="J83" s="15" t="s">
        <v>1985</v>
      </c>
      <c r="K83" s="15"/>
      <c r="L83" s="15">
        <v>4</v>
      </c>
      <c r="M83" s="15"/>
      <c r="N83" s="15">
        <v>1</v>
      </c>
      <c r="O83" s="291" t="str">
        <f t="shared" si="1"/>
        <v>W2310P30001</v>
      </c>
    </row>
    <row r="84" spans="2:17" x14ac:dyDescent="0.3">
      <c r="B84" s="15" t="s">
        <v>2064</v>
      </c>
      <c r="C84" s="18" t="s">
        <v>1864</v>
      </c>
      <c r="D84" s="18">
        <v>1</v>
      </c>
      <c r="E84" s="15" t="s">
        <v>1980</v>
      </c>
      <c r="F84" s="15" t="s">
        <v>1980</v>
      </c>
      <c r="G84" s="15" t="s">
        <v>1842</v>
      </c>
      <c r="H84" s="15"/>
      <c r="I84" s="15" t="s">
        <v>1943</v>
      </c>
      <c r="J84" s="15" t="s">
        <v>1986</v>
      </c>
      <c r="K84" s="15"/>
      <c r="L84" s="15">
        <v>4</v>
      </c>
      <c r="M84" s="15"/>
      <c r="N84" s="15">
        <v>1</v>
      </c>
      <c r="O84" s="291" t="str">
        <f t="shared" si="1"/>
        <v>W2310P50001</v>
      </c>
    </row>
    <row r="85" spans="2:17" x14ac:dyDescent="0.3">
      <c r="B85" s="15" t="s">
        <v>2064</v>
      </c>
      <c r="C85" s="18" t="s">
        <v>1864</v>
      </c>
      <c r="D85" s="18">
        <v>1</v>
      </c>
      <c r="E85" s="15" t="s">
        <v>1981</v>
      </c>
      <c r="F85" s="15" t="s">
        <v>1981</v>
      </c>
      <c r="G85" s="15" t="s">
        <v>1842</v>
      </c>
      <c r="H85" s="15"/>
      <c r="I85" s="15" t="s">
        <v>1943</v>
      </c>
      <c r="J85" s="15" t="s">
        <v>1987</v>
      </c>
      <c r="K85" s="15"/>
      <c r="L85" s="15">
        <v>4</v>
      </c>
      <c r="M85" s="15"/>
      <c r="N85" s="15">
        <v>1</v>
      </c>
      <c r="O85" s="291" t="str">
        <f t="shared" si="1"/>
        <v>W2310P60001</v>
      </c>
    </row>
    <row r="86" spans="2:17" x14ac:dyDescent="0.3">
      <c r="B86" s="15" t="s">
        <v>2064</v>
      </c>
      <c r="C86" s="18" t="s">
        <v>1864</v>
      </c>
      <c r="D86" s="18">
        <v>1</v>
      </c>
      <c r="E86" s="15" t="s">
        <v>1982</v>
      </c>
      <c r="F86" s="15" t="s">
        <v>1982</v>
      </c>
      <c r="G86" s="15" t="s">
        <v>1842</v>
      </c>
      <c r="H86" s="15"/>
      <c r="I86" s="15" t="s">
        <v>1943</v>
      </c>
      <c r="J86" s="15" t="s">
        <v>1988</v>
      </c>
      <c r="K86" s="15"/>
      <c r="L86" s="15">
        <v>4</v>
      </c>
      <c r="M86" s="15"/>
      <c r="N86" s="15">
        <v>1</v>
      </c>
      <c r="O86" s="291" t="str">
        <f t="shared" si="1"/>
        <v>W2310P70001</v>
      </c>
      <c r="P86" s="291" t="s">
        <v>2304</v>
      </c>
      <c r="Q86" s="291" t="s">
        <v>2305</v>
      </c>
    </row>
    <row r="87" spans="2:17" x14ac:dyDescent="0.3">
      <c r="B87" s="15" t="s">
        <v>2064</v>
      </c>
      <c r="C87" s="18" t="s">
        <v>1864</v>
      </c>
      <c r="D87" s="18">
        <v>2</v>
      </c>
      <c r="E87" s="15" t="s">
        <v>1977</v>
      </c>
      <c r="F87" s="15" t="s">
        <v>1977</v>
      </c>
      <c r="G87" s="15" t="s">
        <v>1842</v>
      </c>
      <c r="H87" s="15"/>
      <c r="I87" s="15" t="s">
        <v>1943</v>
      </c>
      <c r="J87" s="15" t="s">
        <v>1983</v>
      </c>
      <c r="K87" s="15"/>
      <c r="L87" s="15">
        <v>4</v>
      </c>
      <c r="M87" s="15"/>
      <c r="N87" s="15">
        <v>2000</v>
      </c>
      <c r="O87" s="291" t="str">
        <f t="shared" si="1"/>
        <v>W2310P12000</v>
      </c>
    </row>
    <row r="88" spans="2:17" x14ac:dyDescent="0.3">
      <c r="B88" s="15" t="s">
        <v>2064</v>
      </c>
      <c r="C88" s="18" t="s">
        <v>1864</v>
      </c>
      <c r="D88" s="18">
        <v>2</v>
      </c>
      <c r="E88" s="15" t="s">
        <v>1978</v>
      </c>
      <c r="F88" s="15" t="s">
        <v>1978</v>
      </c>
      <c r="G88" s="15" t="s">
        <v>1842</v>
      </c>
      <c r="H88" s="15"/>
      <c r="I88" s="15" t="s">
        <v>1943</v>
      </c>
      <c r="J88" s="15" t="s">
        <v>1984</v>
      </c>
      <c r="K88" s="15"/>
      <c r="L88" s="15">
        <v>4</v>
      </c>
      <c r="M88" s="15"/>
      <c r="N88" s="15">
        <v>2000</v>
      </c>
      <c r="O88" s="291" t="str">
        <f t="shared" si="1"/>
        <v>W2310P22000</v>
      </c>
    </row>
    <row r="89" spans="2:17" x14ac:dyDescent="0.3">
      <c r="B89" s="15" t="s">
        <v>2064</v>
      </c>
      <c r="C89" s="18" t="s">
        <v>1864</v>
      </c>
      <c r="D89" s="18">
        <v>2</v>
      </c>
      <c r="E89" s="15" t="s">
        <v>1979</v>
      </c>
      <c r="F89" s="15" t="s">
        <v>1979</v>
      </c>
      <c r="G89" s="15" t="s">
        <v>1842</v>
      </c>
      <c r="H89" s="15"/>
      <c r="I89" s="15" t="s">
        <v>1943</v>
      </c>
      <c r="J89" s="15" t="s">
        <v>1985</v>
      </c>
      <c r="K89" s="15"/>
      <c r="L89" s="15">
        <v>4</v>
      </c>
      <c r="M89" s="15"/>
      <c r="N89" s="15">
        <v>2000</v>
      </c>
      <c r="O89" s="291" t="str">
        <f t="shared" si="1"/>
        <v>W2310P32000</v>
      </c>
    </row>
    <row r="90" spans="2:17" x14ac:dyDescent="0.3">
      <c r="B90" s="15" t="s">
        <v>2064</v>
      </c>
      <c r="C90" s="18" t="s">
        <v>1864</v>
      </c>
      <c r="D90" s="18">
        <v>2</v>
      </c>
      <c r="E90" s="15" t="s">
        <v>1980</v>
      </c>
      <c r="F90" s="15" t="s">
        <v>1980</v>
      </c>
      <c r="G90" s="15" t="s">
        <v>1842</v>
      </c>
      <c r="H90" s="15"/>
      <c r="I90" s="15" t="s">
        <v>1943</v>
      </c>
      <c r="J90" s="15" t="s">
        <v>1986</v>
      </c>
      <c r="K90" s="15"/>
      <c r="L90" s="15">
        <v>4</v>
      </c>
      <c r="M90" s="15"/>
      <c r="N90" s="15">
        <v>2000</v>
      </c>
      <c r="O90" s="291" t="str">
        <f t="shared" si="1"/>
        <v>W2310P52000</v>
      </c>
    </row>
    <row r="91" spans="2:17" x14ac:dyDescent="0.3">
      <c r="B91" s="15" t="s">
        <v>2064</v>
      </c>
      <c r="C91" s="18" t="s">
        <v>1864</v>
      </c>
      <c r="D91" s="18">
        <v>2</v>
      </c>
      <c r="E91" s="15" t="s">
        <v>1981</v>
      </c>
      <c r="F91" s="15" t="s">
        <v>1981</v>
      </c>
      <c r="G91" s="15" t="s">
        <v>1842</v>
      </c>
      <c r="H91" s="15"/>
      <c r="I91" s="15" t="s">
        <v>1943</v>
      </c>
      <c r="J91" s="15" t="s">
        <v>1987</v>
      </c>
      <c r="K91" s="15"/>
      <c r="L91" s="15">
        <v>4</v>
      </c>
      <c r="M91" s="15"/>
      <c r="N91" s="15">
        <v>2000</v>
      </c>
      <c r="O91" s="291" t="str">
        <f t="shared" si="1"/>
        <v>W2310P62000</v>
      </c>
    </row>
    <row r="92" spans="2:17" x14ac:dyDescent="0.3">
      <c r="B92" s="15" t="s">
        <v>2064</v>
      </c>
      <c r="C92" s="18" t="s">
        <v>1864</v>
      </c>
      <c r="D92" s="18">
        <v>2</v>
      </c>
      <c r="E92" s="15" t="s">
        <v>1982</v>
      </c>
      <c r="F92" s="15" t="s">
        <v>1982</v>
      </c>
      <c r="G92" s="15" t="s">
        <v>1842</v>
      </c>
      <c r="H92" s="15"/>
      <c r="I92" s="15" t="s">
        <v>1943</v>
      </c>
      <c r="J92" s="15" t="s">
        <v>1988</v>
      </c>
      <c r="K92" s="15"/>
      <c r="L92" s="15">
        <v>4</v>
      </c>
      <c r="M92" s="15"/>
      <c r="N92" s="15">
        <v>2000</v>
      </c>
      <c r="O92" s="291" t="str">
        <f t="shared" si="1"/>
        <v>W2310P72000</v>
      </c>
    </row>
    <row r="93" spans="2:17" x14ac:dyDescent="0.3">
      <c r="B93" s="15" t="s">
        <v>2064</v>
      </c>
      <c r="C93" s="18" t="s">
        <v>1864</v>
      </c>
      <c r="D93" s="18">
        <v>3</v>
      </c>
      <c r="E93" s="15" t="s">
        <v>1977</v>
      </c>
      <c r="F93" s="15" t="s">
        <v>1977</v>
      </c>
      <c r="G93" s="15" t="s">
        <v>1842</v>
      </c>
      <c r="H93" s="15"/>
      <c r="I93" s="15" t="s">
        <v>1943</v>
      </c>
      <c r="J93" s="15" t="s">
        <v>1983</v>
      </c>
      <c r="K93" s="15"/>
      <c r="L93" s="15">
        <v>4</v>
      </c>
      <c r="M93" s="15"/>
      <c r="N93" s="15">
        <v>3000</v>
      </c>
      <c r="O93" s="291" t="str">
        <f t="shared" si="1"/>
        <v>W2310P13000</v>
      </c>
    </row>
    <row r="94" spans="2:17" x14ac:dyDescent="0.3">
      <c r="B94" s="15" t="s">
        <v>2064</v>
      </c>
      <c r="C94" s="18" t="s">
        <v>1864</v>
      </c>
      <c r="D94" s="18">
        <v>3</v>
      </c>
      <c r="E94" s="15" t="s">
        <v>1978</v>
      </c>
      <c r="F94" s="15" t="s">
        <v>1978</v>
      </c>
      <c r="G94" s="15" t="s">
        <v>1842</v>
      </c>
      <c r="H94" s="15"/>
      <c r="I94" s="15" t="s">
        <v>1943</v>
      </c>
      <c r="J94" s="15" t="s">
        <v>1984</v>
      </c>
      <c r="K94" s="15"/>
      <c r="L94" s="15">
        <v>4</v>
      </c>
      <c r="M94" s="15"/>
      <c r="N94" s="15">
        <v>3000</v>
      </c>
      <c r="O94" s="291" t="str">
        <f t="shared" ref="O94:O98" si="3">G94&amp;"2310"&amp;J94&amp;RIGHT("0000"&amp;N94,L94)</f>
        <v>W2310P23000</v>
      </c>
    </row>
    <row r="95" spans="2:17" x14ac:dyDescent="0.3">
      <c r="B95" s="15" t="s">
        <v>2064</v>
      </c>
      <c r="C95" s="18" t="s">
        <v>1864</v>
      </c>
      <c r="D95" s="18">
        <v>3</v>
      </c>
      <c r="E95" s="15" t="s">
        <v>1979</v>
      </c>
      <c r="F95" s="15" t="s">
        <v>1979</v>
      </c>
      <c r="G95" s="15" t="s">
        <v>1842</v>
      </c>
      <c r="H95" s="15"/>
      <c r="I95" s="15" t="s">
        <v>1943</v>
      </c>
      <c r="J95" s="15" t="s">
        <v>1985</v>
      </c>
      <c r="K95" s="15"/>
      <c r="L95" s="15">
        <v>4</v>
      </c>
      <c r="M95" s="15"/>
      <c r="N95" s="15">
        <v>3000</v>
      </c>
      <c r="O95" s="291" t="str">
        <f t="shared" si="3"/>
        <v>W2310P33000</v>
      </c>
    </row>
    <row r="96" spans="2:17" x14ac:dyDescent="0.3">
      <c r="B96" s="15" t="s">
        <v>2064</v>
      </c>
      <c r="C96" s="18" t="s">
        <v>1864</v>
      </c>
      <c r="D96" s="18">
        <v>3</v>
      </c>
      <c r="E96" s="15" t="s">
        <v>1980</v>
      </c>
      <c r="F96" s="15" t="s">
        <v>1980</v>
      </c>
      <c r="G96" s="15" t="s">
        <v>1842</v>
      </c>
      <c r="H96" s="15"/>
      <c r="I96" s="15" t="s">
        <v>1943</v>
      </c>
      <c r="J96" s="15" t="s">
        <v>1986</v>
      </c>
      <c r="K96" s="15"/>
      <c r="L96" s="15">
        <v>4</v>
      </c>
      <c r="M96" s="15"/>
      <c r="N96" s="15">
        <v>3000</v>
      </c>
      <c r="O96" s="291" t="str">
        <f t="shared" si="3"/>
        <v>W2310P53000</v>
      </c>
    </row>
    <row r="97" spans="2:15" x14ac:dyDescent="0.3">
      <c r="B97" s="15" t="s">
        <v>2064</v>
      </c>
      <c r="C97" s="18" t="s">
        <v>1864</v>
      </c>
      <c r="D97" s="18">
        <v>3</v>
      </c>
      <c r="E97" s="15" t="s">
        <v>1981</v>
      </c>
      <c r="F97" s="15" t="s">
        <v>1981</v>
      </c>
      <c r="G97" s="15" t="s">
        <v>1842</v>
      </c>
      <c r="H97" s="15"/>
      <c r="I97" s="15" t="s">
        <v>1943</v>
      </c>
      <c r="J97" s="15" t="s">
        <v>1987</v>
      </c>
      <c r="K97" s="15"/>
      <c r="L97" s="15">
        <v>4</v>
      </c>
      <c r="M97" s="15"/>
      <c r="N97" s="15">
        <v>3000</v>
      </c>
      <c r="O97" s="291" t="str">
        <f t="shared" si="3"/>
        <v>W2310P63000</v>
      </c>
    </row>
    <row r="98" spans="2:15" x14ac:dyDescent="0.3">
      <c r="B98" s="15" t="s">
        <v>2064</v>
      </c>
      <c r="C98" s="18" t="s">
        <v>1864</v>
      </c>
      <c r="D98" s="18">
        <v>3</v>
      </c>
      <c r="E98" s="15" t="s">
        <v>1982</v>
      </c>
      <c r="F98" s="15" t="s">
        <v>1982</v>
      </c>
      <c r="G98" s="15" t="s">
        <v>1842</v>
      </c>
      <c r="H98" s="15"/>
      <c r="I98" s="15" t="s">
        <v>1943</v>
      </c>
      <c r="J98" s="15" t="s">
        <v>1988</v>
      </c>
      <c r="K98" s="15"/>
      <c r="L98" s="15">
        <v>4</v>
      </c>
      <c r="M98" s="15"/>
      <c r="N98" s="15">
        <v>3000</v>
      </c>
      <c r="O98" s="291" t="str">
        <f t="shared" si="3"/>
        <v>W2310P73000</v>
      </c>
    </row>
    <row r="99" spans="2:15" x14ac:dyDescent="0.3">
      <c r="B99" s="316" t="s">
        <v>2064</v>
      </c>
      <c r="C99" s="317" t="s">
        <v>1864</v>
      </c>
      <c r="D99" s="317">
        <v>2</v>
      </c>
      <c r="E99" s="316" t="s">
        <v>1977</v>
      </c>
      <c r="F99" s="316" t="s">
        <v>1977</v>
      </c>
      <c r="G99" s="316" t="s">
        <v>1842</v>
      </c>
      <c r="H99" s="316"/>
      <c r="I99" s="316" t="s">
        <v>1943</v>
      </c>
      <c r="J99" s="316" t="s">
        <v>1983</v>
      </c>
      <c r="K99" s="316"/>
      <c r="L99" s="316">
        <v>4</v>
      </c>
      <c r="M99" s="316"/>
      <c r="N99" s="316"/>
      <c r="O99" s="291" t="str">
        <f>G99&amp;"2310"&amp;J99&amp;"0001"</f>
        <v>W2310P10001</v>
      </c>
    </row>
    <row r="100" spans="2:15" x14ac:dyDescent="0.3">
      <c r="B100" s="316" t="s">
        <v>2064</v>
      </c>
      <c r="C100" s="317" t="s">
        <v>1864</v>
      </c>
      <c r="D100" s="317">
        <v>0</v>
      </c>
      <c r="E100" s="316" t="s">
        <v>1978</v>
      </c>
      <c r="F100" s="316" t="s">
        <v>1978</v>
      </c>
      <c r="G100" s="316" t="s">
        <v>1842</v>
      </c>
      <c r="H100" s="316"/>
      <c r="I100" s="316" t="s">
        <v>1943</v>
      </c>
      <c r="J100" s="316" t="s">
        <v>1984</v>
      </c>
      <c r="K100" s="316"/>
      <c r="L100" s="316">
        <v>4</v>
      </c>
      <c r="M100" s="316"/>
      <c r="N100" s="316"/>
      <c r="O100" s="291" t="str">
        <f t="shared" ref="O100:O112" si="4">G100&amp;"2310"&amp;J100&amp;"0001"</f>
        <v>W2310P20001</v>
      </c>
    </row>
    <row r="101" spans="2:15" x14ac:dyDescent="0.3">
      <c r="B101" s="316" t="s">
        <v>2064</v>
      </c>
      <c r="C101" s="317" t="s">
        <v>1864</v>
      </c>
      <c r="D101" s="317">
        <v>0</v>
      </c>
      <c r="E101" s="316" t="s">
        <v>1979</v>
      </c>
      <c r="F101" s="316" t="s">
        <v>1979</v>
      </c>
      <c r="G101" s="316" t="s">
        <v>1842</v>
      </c>
      <c r="H101" s="316"/>
      <c r="I101" s="316" t="s">
        <v>1943</v>
      </c>
      <c r="J101" s="316" t="s">
        <v>1985</v>
      </c>
      <c r="K101" s="316"/>
      <c r="L101" s="316">
        <v>4</v>
      </c>
      <c r="M101" s="316"/>
      <c r="N101" s="316"/>
      <c r="O101" s="291" t="str">
        <f t="shared" si="4"/>
        <v>W2310P30001</v>
      </c>
    </row>
    <row r="102" spans="2:15" x14ac:dyDescent="0.3">
      <c r="B102" s="316" t="s">
        <v>2064</v>
      </c>
      <c r="C102" s="317" t="s">
        <v>1864</v>
      </c>
      <c r="D102" s="317">
        <v>0</v>
      </c>
      <c r="E102" s="316" t="s">
        <v>1980</v>
      </c>
      <c r="F102" s="316" t="s">
        <v>1980</v>
      </c>
      <c r="G102" s="316" t="s">
        <v>1842</v>
      </c>
      <c r="H102" s="316"/>
      <c r="I102" s="316" t="s">
        <v>1943</v>
      </c>
      <c r="J102" s="316" t="s">
        <v>1986</v>
      </c>
      <c r="K102" s="316"/>
      <c r="L102" s="316">
        <v>4</v>
      </c>
      <c r="M102" s="316"/>
      <c r="N102" s="316"/>
      <c r="O102" s="291" t="str">
        <f t="shared" si="4"/>
        <v>W2310P50001</v>
      </c>
    </row>
    <row r="103" spans="2:15" x14ac:dyDescent="0.3">
      <c r="B103" s="316" t="s">
        <v>2064</v>
      </c>
      <c r="C103" s="317" t="s">
        <v>1864</v>
      </c>
      <c r="D103" s="317">
        <v>0</v>
      </c>
      <c r="E103" s="316" t="s">
        <v>1981</v>
      </c>
      <c r="F103" s="316" t="s">
        <v>1981</v>
      </c>
      <c r="G103" s="316" t="s">
        <v>1842</v>
      </c>
      <c r="H103" s="316"/>
      <c r="I103" s="316" t="s">
        <v>1943</v>
      </c>
      <c r="J103" s="316" t="s">
        <v>1987</v>
      </c>
      <c r="K103" s="316"/>
      <c r="L103" s="316">
        <v>4</v>
      </c>
      <c r="M103" s="316"/>
      <c r="N103" s="316"/>
      <c r="O103" s="291" t="str">
        <f t="shared" si="4"/>
        <v>W2310P60001</v>
      </c>
    </row>
    <row r="104" spans="2:15" x14ac:dyDescent="0.3">
      <c r="B104" s="316" t="s">
        <v>2064</v>
      </c>
      <c r="C104" s="317" t="s">
        <v>1864</v>
      </c>
      <c r="D104" s="317">
        <v>0</v>
      </c>
      <c r="E104" s="316" t="s">
        <v>1982</v>
      </c>
      <c r="F104" s="316" t="s">
        <v>1982</v>
      </c>
      <c r="G104" s="316" t="s">
        <v>1842</v>
      </c>
      <c r="H104" s="316"/>
      <c r="I104" s="316" t="s">
        <v>1943</v>
      </c>
      <c r="J104" s="316" t="s">
        <v>1988</v>
      </c>
      <c r="K104" s="316"/>
      <c r="L104" s="316">
        <v>4</v>
      </c>
      <c r="M104" s="316"/>
      <c r="N104" s="316"/>
      <c r="O104" s="291" t="str">
        <f t="shared" si="4"/>
        <v>W2310P70001</v>
      </c>
    </row>
    <row r="105" spans="2:15" x14ac:dyDescent="0.3">
      <c r="B105" s="15" t="s">
        <v>2065</v>
      </c>
      <c r="C105" s="18" t="s">
        <v>1865</v>
      </c>
      <c r="D105" s="18">
        <v>0</v>
      </c>
      <c r="E105" s="15" t="s">
        <v>1989</v>
      </c>
      <c r="F105" s="15" t="s">
        <v>1989</v>
      </c>
      <c r="G105" s="15" t="s">
        <v>1842</v>
      </c>
      <c r="H105" s="15"/>
      <c r="I105" s="15" t="s">
        <v>1943</v>
      </c>
      <c r="J105" s="15" t="s">
        <v>1992</v>
      </c>
      <c r="K105" s="15"/>
      <c r="L105" s="15">
        <v>4</v>
      </c>
      <c r="M105" s="15"/>
      <c r="N105" s="15"/>
      <c r="O105" s="291" t="str">
        <f t="shared" si="4"/>
        <v>W2310H10001</v>
      </c>
    </row>
    <row r="106" spans="2:15" x14ac:dyDescent="0.3">
      <c r="B106" s="15" t="s">
        <v>2065</v>
      </c>
      <c r="C106" s="18" t="s">
        <v>1865</v>
      </c>
      <c r="D106" s="18">
        <v>0</v>
      </c>
      <c r="E106" s="15" t="s">
        <v>1990</v>
      </c>
      <c r="F106" s="15" t="s">
        <v>1990</v>
      </c>
      <c r="G106" s="15" t="s">
        <v>1842</v>
      </c>
      <c r="H106" s="15"/>
      <c r="I106" s="15" t="s">
        <v>1943</v>
      </c>
      <c r="J106" s="15" t="s">
        <v>1993</v>
      </c>
      <c r="K106" s="15"/>
      <c r="L106" s="15">
        <v>4</v>
      </c>
      <c r="M106" s="15"/>
      <c r="N106" s="15"/>
      <c r="O106" s="291" t="str">
        <f t="shared" si="4"/>
        <v>W2310H20001</v>
      </c>
    </row>
    <row r="107" spans="2:15" x14ac:dyDescent="0.3">
      <c r="B107" s="15" t="s">
        <v>2065</v>
      </c>
      <c r="C107" s="18" t="s">
        <v>1865</v>
      </c>
      <c r="D107" s="18">
        <v>0</v>
      </c>
      <c r="E107" s="15" t="s">
        <v>1991</v>
      </c>
      <c r="F107" s="15" t="s">
        <v>1991</v>
      </c>
      <c r="G107" s="15" t="s">
        <v>1842</v>
      </c>
      <c r="H107" s="15"/>
      <c r="I107" s="15" t="s">
        <v>1943</v>
      </c>
      <c r="J107" s="15" t="s">
        <v>1994</v>
      </c>
      <c r="K107" s="15"/>
      <c r="L107" s="15">
        <v>4</v>
      </c>
      <c r="M107" s="15"/>
      <c r="N107" s="15"/>
      <c r="O107" s="291" t="str">
        <f t="shared" si="4"/>
        <v>W2310H30001</v>
      </c>
    </row>
    <row r="108" spans="2:15" x14ac:dyDescent="0.3">
      <c r="B108" s="15" t="s">
        <v>2065</v>
      </c>
      <c r="C108" s="18" t="s">
        <v>1865</v>
      </c>
      <c r="D108" s="18">
        <v>0</v>
      </c>
      <c r="E108" s="15" t="s">
        <v>2135</v>
      </c>
      <c r="F108" s="15" t="s">
        <v>2135</v>
      </c>
      <c r="G108" s="15" t="s">
        <v>1842</v>
      </c>
      <c r="H108" s="15"/>
      <c r="I108" s="15" t="s">
        <v>1943</v>
      </c>
      <c r="J108" s="15" t="s">
        <v>2139</v>
      </c>
      <c r="K108" s="15"/>
      <c r="L108" s="15">
        <v>4</v>
      </c>
      <c r="M108" s="15"/>
      <c r="N108" s="15"/>
      <c r="O108" s="291" t="str">
        <f t="shared" si="4"/>
        <v>W2310H40001</v>
      </c>
    </row>
    <row r="109" spans="2:15" x14ac:dyDescent="0.3">
      <c r="B109" s="15" t="s">
        <v>2065</v>
      </c>
      <c r="C109" s="18" t="s">
        <v>1865</v>
      </c>
      <c r="D109" s="18">
        <v>0</v>
      </c>
      <c r="E109" s="15" t="s">
        <v>2137</v>
      </c>
      <c r="F109" s="15" t="s">
        <v>2137</v>
      </c>
      <c r="G109" s="15" t="s">
        <v>1842</v>
      </c>
      <c r="H109" s="15"/>
      <c r="I109" s="15" t="s">
        <v>1943</v>
      </c>
      <c r="J109" s="15" t="s">
        <v>2141</v>
      </c>
      <c r="K109" s="15"/>
      <c r="L109" s="15">
        <v>4</v>
      </c>
      <c r="M109" s="15"/>
      <c r="N109" s="15"/>
      <c r="O109" s="291" t="str">
        <f t="shared" si="4"/>
        <v>W2310H50001</v>
      </c>
    </row>
    <row r="110" spans="2:15" x14ac:dyDescent="0.3">
      <c r="B110" s="15" t="s">
        <v>2066</v>
      </c>
      <c r="C110" s="18" t="s">
        <v>2067</v>
      </c>
      <c r="D110" s="18">
        <v>0</v>
      </c>
      <c r="E110" s="15" t="s">
        <v>2002</v>
      </c>
      <c r="F110" s="15" t="s">
        <v>2002</v>
      </c>
      <c r="G110" s="15" t="s">
        <v>1842</v>
      </c>
      <c r="H110" s="15"/>
      <c r="I110" s="15" t="s">
        <v>1943</v>
      </c>
      <c r="J110" s="15" t="s">
        <v>2004</v>
      </c>
      <c r="K110" s="15"/>
      <c r="L110" s="15">
        <v>4</v>
      </c>
      <c r="M110" s="15"/>
      <c r="N110" s="15"/>
      <c r="O110" s="291" t="str">
        <f t="shared" si="4"/>
        <v>W2310K10001</v>
      </c>
    </row>
    <row r="111" spans="2:15" x14ac:dyDescent="0.3">
      <c r="B111" s="15" t="s">
        <v>2066</v>
      </c>
      <c r="C111" s="18" t="s">
        <v>2067</v>
      </c>
      <c r="D111" s="18">
        <v>0</v>
      </c>
      <c r="E111" s="15" t="s">
        <v>2003</v>
      </c>
      <c r="F111" s="15" t="s">
        <v>2003</v>
      </c>
      <c r="G111" s="15" t="s">
        <v>1842</v>
      </c>
      <c r="H111" s="15"/>
      <c r="I111" s="15" t="s">
        <v>1943</v>
      </c>
      <c r="J111" s="15" t="s">
        <v>2005</v>
      </c>
      <c r="K111" s="15"/>
      <c r="L111" s="15">
        <v>4</v>
      </c>
      <c r="M111" s="15"/>
      <c r="N111" s="15"/>
      <c r="O111" s="291" t="str">
        <f t="shared" si="4"/>
        <v>W2310K20001</v>
      </c>
    </row>
    <row r="112" spans="2:15" x14ac:dyDescent="0.3">
      <c r="B112" s="15" t="s">
        <v>2066</v>
      </c>
      <c r="C112" s="18" t="s">
        <v>2067</v>
      </c>
      <c r="D112" s="18">
        <v>0</v>
      </c>
      <c r="E112" s="15" t="s">
        <v>2142</v>
      </c>
      <c r="F112" s="15" t="s">
        <v>2142</v>
      </c>
      <c r="G112" s="15" t="s">
        <v>1842</v>
      </c>
      <c r="H112" s="15"/>
      <c r="I112" s="15" t="s">
        <v>1943</v>
      </c>
      <c r="J112" s="15" t="s">
        <v>2143</v>
      </c>
      <c r="K112" s="15"/>
      <c r="L112" s="15">
        <v>4</v>
      </c>
      <c r="M112" s="15"/>
      <c r="N112" s="15"/>
      <c r="O112" s="291" t="str">
        <f t="shared" si="4"/>
        <v>W2310K60001</v>
      </c>
    </row>
    <row r="113" spans="2:15" x14ac:dyDescent="0.3">
      <c r="B113" s="15" t="s">
        <v>2144</v>
      </c>
      <c r="C113" s="18" t="s">
        <v>2145</v>
      </c>
      <c r="D113" s="18">
        <v>0</v>
      </c>
      <c r="E113" s="15" t="s">
        <v>2146</v>
      </c>
      <c r="F113" s="15" t="s">
        <v>2146</v>
      </c>
      <c r="G113" s="15" t="s">
        <v>1842</v>
      </c>
      <c r="H113" s="15"/>
      <c r="I113" s="15" t="s">
        <v>1943</v>
      </c>
      <c r="J113" s="15" t="s">
        <v>2006</v>
      </c>
      <c r="K113" s="15"/>
      <c r="L113" s="15">
        <v>4</v>
      </c>
      <c r="M113" s="15"/>
      <c r="N113" s="15"/>
      <c r="O113" s="291" t="str">
        <f>G113&amp;"2310"&amp;J113&amp;"0001"</f>
        <v>W2310K30001</v>
      </c>
    </row>
    <row r="114" spans="2:15" x14ac:dyDescent="0.3">
      <c r="B114" s="15"/>
      <c r="C114" s="18"/>
      <c r="D114" s="18"/>
      <c r="E114" s="15"/>
      <c r="F114" s="15"/>
      <c r="G114" s="15"/>
      <c r="H114" s="15"/>
      <c r="I114" s="15"/>
      <c r="J114" s="15"/>
      <c r="K114" s="15"/>
      <c r="L114" s="15"/>
      <c r="M114" s="15"/>
      <c r="N114" s="15"/>
    </row>
    <row r="115" spans="2:15" x14ac:dyDescent="0.3">
      <c r="B115" s="540" t="s">
        <v>1350</v>
      </c>
      <c r="C115" s="541"/>
      <c r="D115" s="541"/>
      <c r="E115" s="541"/>
      <c r="F115" s="541"/>
      <c r="G115" s="541"/>
      <c r="H115" s="541"/>
      <c r="I115" s="541"/>
      <c r="J115" s="541"/>
      <c r="K115" s="541"/>
      <c r="L115" s="541"/>
      <c r="M115" s="541"/>
      <c r="N115" s="542"/>
    </row>
    <row r="116" spans="2:15" x14ac:dyDescent="0.3">
      <c r="B116" s="293" t="s">
        <v>2032</v>
      </c>
      <c r="C116" s="293" t="s">
        <v>1976</v>
      </c>
      <c r="D116" s="18">
        <v>0</v>
      </c>
      <c r="E116" s="15" t="s">
        <v>2028</v>
      </c>
      <c r="F116" s="15" t="s">
        <v>2028</v>
      </c>
      <c r="G116" s="15"/>
      <c r="H116" s="15"/>
      <c r="I116" s="15" t="s">
        <v>1943</v>
      </c>
      <c r="J116" s="15" t="s">
        <v>2028</v>
      </c>
      <c r="K116" s="15" t="s">
        <v>1947</v>
      </c>
      <c r="L116" s="15">
        <v>4</v>
      </c>
      <c r="M116" s="292" t="s">
        <v>1945</v>
      </c>
      <c r="N116" s="15"/>
      <c r="O116" s="291" t="str">
        <f>G116&amp;H116&amp;2310&amp;J116&amp;K116&amp;"0001"&amp;M116</f>
        <v>2310HP-0001P</v>
      </c>
    </row>
    <row r="117" spans="2:15" x14ac:dyDescent="0.3">
      <c r="B117" s="293" t="s">
        <v>2033</v>
      </c>
      <c r="C117" s="293" t="s">
        <v>2030</v>
      </c>
      <c r="D117" s="18">
        <v>0</v>
      </c>
      <c r="E117" s="294" t="s">
        <v>2376</v>
      </c>
      <c r="F117" s="294" t="s">
        <v>2376</v>
      </c>
      <c r="G117" s="292"/>
      <c r="H117" s="15"/>
      <c r="I117" s="15" t="s">
        <v>1943</v>
      </c>
      <c r="J117" s="15" t="s">
        <v>2018</v>
      </c>
      <c r="K117" s="15" t="s">
        <v>1947</v>
      </c>
      <c r="L117" s="15">
        <v>4</v>
      </c>
      <c r="M117" s="292" t="s">
        <v>1945</v>
      </c>
      <c r="N117" s="15"/>
      <c r="O117" s="291" t="str">
        <f t="shared" ref="O117:O128" si="5">G117&amp;H117&amp;2310&amp;J117&amp;K117&amp;"0001"&amp;M117</f>
        <v>2310C1-0001P</v>
      </c>
    </row>
    <row r="118" spans="2:15" x14ac:dyDescent="0.3">
      <c r="B118" s="293" t="s">
        <v>2033</v>
      </c>
      <c r="C118" s="293" t="s">
        <v>2030</v>
      </c>
      <c r="D118" s="18">
        <v>0</v>
      </c>
      <c r="E118" s="294" t="s">
        <v>2377</v>
      </c>
      <c r="F118" s="294" t="s">
        <v>2377</v>
      </c>
      <c r="G118" s="15"/>
      <c r="H118" s="15"/>
      <c r="I118" s="15" t="s">
        <v>1943</v>
      </c>
      <c r="J118" s="15" t="s">
        <v>2019</v>
      </c>
      <c r="K118" s="15" t="s">
        <v>1947</v>
      </c>
      <c r="L118" s="15">
        <v>4</v>
      </c>
      <c r="M118" s="292" t="s">
        <v>1945</v>
      </c>
      <c r="N118" s="15"/>
      <c r="O118" s="291" t="str">
        <f t="shared" si="5"/>
        <v>2310C2-0001P</v>
      </c>
    </row>
    <row r="119" spans="2:15" x14ac:dyDescent="0.3">
      <c r="B119" s="326" t="s">
        <v>2033</v>
      </c>
      <c r="C119" s="326" t="s">
        <v>2030</v>
      </c>
      <c r="D119" s="305">
        <v>0</v>
      </c>
      <c r="E119" s="327" t="s">
        <v>2378</v>
      </c>
      <c r="F119" s="327" t="s">
        <v>2378</v>
      </c>
      <c r="G119" s="304"/>
      <c r="H119" s="304"/>
      <c r="I119" s="304" t="s">
        <v>1943</v>
      </c>
      <c r="J119" s="304" t="s">
        <v>2018</v>
      </c>
      <c r="K119" s="304" t="s">
        <v>1947</v>
      </c>
      <c r="L119" s="304">
        <v>4</v>
      </c>
      <c r="M119" s="328" t="s">
        <v>1945</v>
      </c>
      <c r="N119" s="304"/>
      <c r="O119" s="291" t="str">
        <f t="shared" si="5"/>
        <v>2310C1-0001P</v>
      </c>
    </row>
    <row r="120" spans="2:15" x14ac:dyDescent="0.3">
      <c r="B120" s="326" t="s">
        <v>2033</v>
      </c>
      <c r="C120" s="326" t="s">
        <v>2030</v>
      </c>
      <c r="D120" s="305">
        <v>0</v>
      </c>
      <c r="E120" s="327" t="s">
        <v>2379</v>
      </c>
      <c r="F120" s="327" t="s">
        <v>2379</v>
      </c>
      <c r="G120" s="304"/>
      <c r="H120" s="304"/>
      <c r="I120" s="304" t="s">
        <v>1943</v>
      </c>
      <c r="J120" s="304" t="s">
        <v>2021</v>
      </c>
      <c r="K120" s="304" t="s">
        <v>1947</v>
      </c>
      <c r="L120" s="304">
        <v>4</v>
      </c>
      <c r="M120" s="328" t="s">
        <v>1945</v>
      </c>
      <c r="N120" s="304"/>
      <c r="O120" s="291" t="str">
        <f t="shared" si="5"/>
        <v>2310V1-0001P</v>
      </c>
    </row>
    <row r="121" spans="2:15" x14ac:dyDescent="0.3">
      <c r="B121" s="326" t="s">
        <v>2033</v>
      </c>
      <c r="C121" s="326" t="s">
        <v>2030</v>
      </c>
      <c r="D121" s="305">
        <v>0</v>
      </c>
      <c r="E121" s="327" t="s">
        <v>2012</v>
      </c>
      <c r="F121" s="327" t="s">
        <v>2012</v>
      </c>
      <c r="G121" s="304"/>
      <c r="H121" s="304"/>
      <c r="I121" s="304" t="s">
        <v>1943</v>
      </c>
      <c r="J121" s="304" t="s">
        <v>2380</v>
      </c>
      <c r="K121" s="304" t="s">
        <v>1947</v>
      </c>
      <c r="L121" s="304">
        <v>4</v>
      </c>
      <c r="M121" s="328" t="s">
        <v>1945</v>
      </c>
      <c r="N121" s="304"/>
      <c r="O121" s="291" t="str">
        <f t="shared" si="5"/>
        <v>2310V2-0001P</v>
      </c>
    </row>
    <row r="122" spans="2:15" x14ac:dyDescent="0.3">
      <c r="B122" s="326" t="s">
        <v>2033</v>
      </c>
      <c r="C122" s="326" t="s">
        <v>2030</v>
      </c>
      <c r="D122" s="305">
        <v>0</v>
      </c>
      <c r="E122" s="327" t="s">
        <v>2013</v>
      </c>
      <c r="F122" s="327" t="s">
        <v>2013</v>
      </c>
      <c r="G122" s="304"/>
      <c r="H122" s="304"/>
      <c r="I122" s="304" t="s">
        <v>1943</v>
      </c>
      <c r="J122" s="304" t="s">
        <v>2381</v>
      </c>
      <c r="K122" s="304" t="s">
        <v>1947</v>
      </c>
      <c r="L122" s="304">
        <v>4</v>
      </c>
      <c r="M122" s="328" t="s">
        <v>1945</v>
      </c>
      <c r="N122" s="304"/>
      <c r="O122" s="291" t="str">
        <f t="shared" si="5"/>
        <v>2310V4-0001P</v>
      </c>
    </row>
    <row r="123" spans="2:15" x14ac:dyDescent="0.3">
      <c r="B123" s="326" t="s">
        <v>2033</v>
      </c>
      <c r="C123" s="326" t="s">
        <v>2030</v>
      </c>
      <c r="D123" s="305">
        <v>0</v>
      </c>
      <c r="E123" s="327" t="s">
        <v>2014</v>
      </c>
      <c r="F123" s="327" t="s">
        <v>2014</v>
      </c>
      <c r="G123" s="304"/>
      <c r="H123" s="304"/>
      <c r="I123" s="304" t="s">
        <v>1943</v>
      </c>
      <c r="J123" s="304" t="s">
        <v>2382</v>
      </c>
      <c r="K123" s="304" t="s">
        <v>1947</v>
      </c>
      <c r="L123" s="304">
        <v>4</v>
      </c>
      <c r="M123" s="328" t="s">
        <v>1945</v>
      </c>
      <c r="N123" s="304"/>
      <c r="O123" s="291" t="str">
        <f t="shared" si="5"/>
        <v>2310V5-0001P</v>
      </c>
    </row>
    <row r="124" spans="2:15" x14ac:dyDescent="0.3">
      <c r="B124" s="326" t="s">
        <v>2033</v>
      </c>
      <c r="C124" s="326" t="s">
        <v>2030</v>
      </c>
      <c r="D124" s="305">
        <v>0</v>
      </c>
      <c r="E124" s="327" t="s">
        <v>2015</v>
      </c>
      <c r="F124" s="327" t="s">
        <v>2015</v>
      </c>
      <c r="G124" s="304"/>
      <c r="H124" s="304"/>
      <c r="I124" s="304" t="s">
        <v>1943</v>
      </c>
      <c r="J124" s="304" t="s">
        <v>2383</v>
      </c>
      <c r="K124" s="304" t="s">
        <v>1947</v>
      </c>
      <c r="L124" s="304">
        <v>4</v>
      </c>
      <c r="M124" s="328" t="s">
        <v>1945</v>
      </c>
      <c r="N124" s="304"/>
      <c r="O124" s="291" t="str">
        <f t="shared" si="5"/>
        <v>2310V6-0001P</v>
      </c>
    </row>
    <row r="125" spans="2:15" x14ac:dyDescent="0.3">
      <c r="B125" s="293" t="s">
        <v>2034</v>
      </c>
      <c r="C125" s="293" t="s">
        <v>2031</v>
      </c>
      <c r="D125" s="18">
        <v>0</v>
      </c>
      <c r="E125" s="294" t="s">
        <v>2036</v>
      </c>
      <c r="F125" s="294" t="s">
        <v>2036</v>
      </c>
      <c r="G125" s="15"/>
      <c r="H125" s="15"/>
      <c r="I125" s="15" t="s">
        <v>1943</v>
      </c>
      <c r="J125" s="15" t="s">
        <v>2036</v>
      </c>
      <c r="K125" s="15" t="s">
        <v>1947</v>
      </c>
      <c r="L125" s="15">
        <v>4</v>
      </c>
      <c r="M125" s="292" t="s">
        <v>1945</v>
      </c>
      <c r="N125" s="15"/>
      <c r="O125" s="291" t="str">
        <f t="shared" si="5"/>
        <v>2310PK-0001P</v>
      </c>
    </row>
    <row r="126" spans="2:15" x14ac:dyDescent="0.3">
      <c r="B126" s="293" t="s">
        <v>2035</v>
      </c>
      <c r="C126" s="293" t="s">
        <v>2284</v>
      </c>
      <c r="D126" s="18">
        <v>0</v>
      </c>
      <c r="E126" s="15" t="s">
        <v>2029</v>
      </c>
      <c r="F126" s="15" t="s">
        <v>2029</v>
      </c>
      <c r="G126" s="15"/>
      <c r="H126" s="15"/>
      <c r="I126" s="15" t="s">
        <v>1943</v>
      </c>
      <c r="J126" s="15" t="s">
        <v>2029</v>
      </c>
      <c r="K126" s="15" t="s">
        <v>1947</v>
      </c>
      <c r="L126" s="15">
        <v>4</v>
      </c>
      <c r="M126" s="292" t="s">
        <v>1945</v>
      </c>
      <c r="N126" s="15"/>
      <c r="O126" s="291" t="str">
        <f t="shared" si="5"/>
        <v>2310PA-0001P</v>
      </c>
    </row>
    <row r="127" spans="2:15" x14ac:dyDescent="0.3">
      <c r="B127" s="293" t="s">
        <v>2035</v>
      </c>
      <c r="C127" s="293" t="s">
        <v>2285</v>
      </c>
      <c r="D127" s="18">
        <v>0</v>
      </c>
      <c r="E127" s="15" t="s">
        <v>2026</v>
      </c>
      <c r="F127" s="15" t="s">
        <v>2026</v>
      </c>
      <c r="G127" s="15"/>
      <c r="H127" s="15"/>
      <c r="I127" s="15" t="s">
        <v>1943</v>
      </c>
      <c r="J127" s="15" t="s">
        <v>2026</v>
      </c>
      <c r="K127" s="15" t="s">
        <v>1947</v>
      </c>
      <c r="L127" s="15">
        <v>4</v>
      </c>
      <c r="M127" s="292" t="s">
        <v>1945</v>
      </c>
      <c r="N127" s="15"/>
      <c r="O127" s="291" t="str">
        <f t="shared" si="5"/>
        <v>2310PG-0001P</v>
      </c>
    </row>
    <row r="128" spans="2:15" x14ac:dyDescent="0.3">
      <c r="B128" s="293" t="s">
        <v>2035</v>
      </c>
      <c r="C128" s="293" t="s">
        <v>2077</v>
      </c>
      <c r="D128" s="18">
        <v>0</v>
      </c>
      <c r="E128" s="295" t="s">
        <v>2076</v>
      </c>
      <c r="F128" s="295" t="s">
        <v>2076</v>
      </c>
      <c r="G128" s="15"/>
      <c r="H128" s="15"/>
      <c r="I128" s="15" t="s">
        <v>1943</v>
      </c>
      <c r="J128" s="15" t="s">
        <v>1842</v>
      </c>
      <c r="K128" s="15" t="s">
        <v>1947</v>
      </c>
      <c r="L128" s="15">
        <v>4</v>
      </c>
      <c r="M128" s="292" t="s">
        <v>1945</v>
      </c>
      <c r="N128" s="15"/>
      <c r="O128" s="291" t="str">
        <f t="shared" si="5"/>
        <v>2310W-0001P</v>
      </c>
    </row>
    <row r="129" spans="2:15" x14ac:dyDescent="0.3">
      <c r="B129" s="540" t="s">
        <v>2210</v>
      </c>
      <c r="C129" s="541"/>
      <c r="D129" s="541"/>
      <c r="E129" s="541"/>
      <c r="F129" s="541"/>
      <c r="G129" s="541"/>
      <c r="H129" s="541"/>
      <c r="I129" s="541"/>
      <c r="J129" s="541"/>
      <c r="K129" s="541"/>
      <c r="L129" s="541"/>
      <c r="M129" s="541"/>
      <c r="N129" s="542"/>
    </row>
    <row r="130" spans="2:15" x14ac:dyDescent="0.3">
      <c r="B130" s="15" t="s">
        <v>2050</v>
      </c>
      <c r="C130" s="15" t="s">
        <v>2037</v>
      </c>
      <c r="D130" s="18">
        <v>0</v>
      </c>
      <c r="E130" s="15" t="s">
        <v>1977</v>
      </c>
      <c r="F130" s="15" t="s">
        <v>1977</v>
      </c>
      <c r="G130" s="15"/>
      <c r="H130" s="15"/>
      <c r="I130" s="15" t="s">
        <v>1943</v>
      </c>
      <c r="J130" s="15" t="s">
        <v>1983</v>
      </c>
      <c r="K130" s="15"/>
      <c r="L130" s="15">
        <v>5</v>
      </c>
      <c r="M130" s="15"/>
      <c r="N130" s="15">
        <v>1</v>
      </c>
      <c r="O130" s="291" t="str">
        <f>G130&amp;"2310"&amp;J130&amp;IF(L130=4,RIGHT("0000"&amp;N130,L130),RIGHT("00000"&amp;N130,L130))</f>
        <v>2310P100001</v>
      </c>
    </row>
    <row r="131" spans="2:15" x14ac:dyDescent="0.3">
      <c r="B131" s="15" t="s">
        <v>2050</v>
      </c>
      <c r="C131" s="15" t="s">
        <v>2037</v>
      </c>
      <c r="D131" s="18">
        <v>0</v>
      </c>
      <c r="E131" s="15" t="s">
        <v>1978</v>
      </c>
      <c r="F131" s="15" t="s">
        <v>1978</v>
      </c>
      <c r="G131" s="15"/>
      <c r="H131" s="15"/>
      <c r="I131" s="15" t="s">
        <v>1943</v>
      </c>
      <c r="J131" s="15" t="s">
        <v>1984</v>
      </c>
      <c r="K131" s="15"/>
      <c r="L131" s="15">
        <v>5</v>
      </c>
      <c r="M131" s="15"/>
      <c r="N131" s="15">
        <v>1</v>
      </c>
      <c r="O131" s="291" t="str">
        <f t="shared" ref="O131:O170" si="6">G131&amp;"2310"&amp;J131&amp;IF(L131=4,RIGHT("0000"&amp;N131,L131),RIGHT("00000"&amp;N131,L131))</f>
        <v>2310P200001</v>
      </c>
    </row>
    <row r="132" spans="2:15" x14ac:dyDescent="0.3">
      <c r="B132" s="15" t="s">
        <v>2050</v>
      </c>
      <c r="C132" s="15" t="s">
        <v>2037</v>
      </c>
      <c r="D132" s="18">
        <v>0</v>
      </c>
      <c r="E132" s="15" t="s">
        <v>1979</v>
      </c>
      <c r="F132" s="15" t="s">
        <v>1979</v>
      </c>
      <c r="G132" s="15"/>
      <c r="H132" s="15"/>
      <c r="I132" s="15" t="s">
        <v>1943</v>
      </c>
      <c r="J132" s="15" t="s">
        <v>1985</v>
      </c>
      <c r="K132" s="15"/>
      <c r="L132" s="15">
        <v>5</v>
      </c>
      <c r="M132" s="15"/>
      <c r="N132" s="15">
        <v>1</v>
      </c>
      <c r="O132" s="291" t="str">
        <f t="shared" si="6"/>
        <v>2310P300001</v>
      </c>
    </row>
    <row r="133" spans="2:15" x14ac:dyDescent="0.3">
      <c r="B133" s="15" t="s">
        <v>2050</v>
      </c>
      <c r="C133" s="15" t="s">
        <v>2037</v>
      </c>
      <c r="D133" s="18">
        <v>0</v>
      </c>
      <c r="E133" s="15" t="s">
        <v>1980</v>
      </c>
      <c r="F133" s="15" t="s">
        <v>1980</v>
      </c>
      <c r="G133" s="15"/>
      <c r="H133" s="15"/>
      <c r="I133" s="15" t="s">
        <v>1943</v>
      </c>
      <c r="J133" s="15" t="s">
        <v>1986</v>
      </c>
      <c r="K133" s="15"/>
      <c r="L133" s="15">
        <v>5</v>
      </c>
      <c r="M133" s="15"/>
      <c r="N133" s="15">
        <v>1</v>
      </c>
      <c r="O133" s="291" t="str">
        <f t="shared" si="6"/>
        <v>2310P500001</v>
      </c>
    </row>
    <row r="134" spans="2:15" x14ac:dyDescent="0.3">
      <c r="B134" s="15" t="s">
        <v>2050</v>
      </c>
      <c r="C134" s="15" t="s">
        <v>2037</v>
      </c>
      <c r="D134" s="18">
        <v>0</v>
      </c>
      <c r="E134" s="15" t="s">
        <v>1981</v>
      </c>
      <c r="F134" s="15" t="s">
        <v>1981</v>
      </c>
      <c r="G134" s="15"/>
      <c r="H134" s="15"/>
      <c r="I134" s="15" t="s">
        <v>1943</v>
      </c>
      <c r="J134" s="15" t="s">
        <v>1987</v>
      </c>
      <c r="K134" s="15"/>
      <c r="L134" s="15">
        <v>5</v>
      </c>
      <c r="M134" s="15"/>
      <c r="N134" s="15">
        <v>1</v>
      </c>
      <c r="O134" s="291" t="str">
        <f t="shared" si="6"/>
        <v>2310P600001</v>
      </c>
    </row>
    <row r="135" spans="2:15" x14ac:dyDescent="0.3">
      <c r="B135" s="15" t="s">
        <v>2050</v>
      </c>
      <c r="C135" s="15" t="s">
        <v>2037</v>
      </c>
      <c r="D135" s="18">
        <v>0</v>
      </c>
      <c r="E135" s="15" t="s">
        <v>1982</v>
      </c>
      <c r="F135" s="15" t="s">
        <v>1982</v>
      </c>
      <c r="G135" s="15"/>
      <c r="H135" s="15"/>
      <c r="I135" s="15" t="s">
        <v>1943</v>
      </c>
      <c r="J135" s="15" t="s">
        <v>1988</v>
      </c>
      <c r="K135" s="15"/>
      <c r="L135" s="15">
        <v>5</v>
      </c>
      <c r="M135" s="15"/>
      <c r="N135" s="15">
        <v>1</v>
      </c>
      <c r="O135" s="291" t="str">
        <f t="shared" si="6"/>
        <v>2310P700001</v>
      </c>
    </row>
    <row r="136" spans="2:15" x14ac:dyDescent="0.3">
      <c r="B136" s="15" t="s">
        <v>2051</v>
      </c>
      <c r="C136" s="15" t="s">
        <v>2038</v>
      </c>
      <c r="D136" s="18">
        <v>0</v>
      </c>
      <c r="E136" s="15" t="s">
        <v>1989</v>
      </c>
      <c r="F136" s="15" t="s">
        <v>1989</v>
      </c>
      <c r="G136" s="15"/>
      <c r="H136" s="15"/>
      <c r="I136" s="15" t="s">
        <v>1943</v>
      </c>
      <c r="J136" s="15" t="s">
        <v>1992</v>
      </c>
      <c r="K136" s="15"/>
      <c r="L136" s="15">
        <v>5</v>
      </c>
      <c r="M136" s="15"/>
      <c r="N136" s="15">
        <v>1</v>
      </c>
      <c r="O136" s="291" t="str">
        <f t="shared" si="6"/>
        <v>2310H100001</v>
      </c>
    </row>
    <row r="137" spans="2:15" x14ac:dyDescent="0.3">
      <c r="B137" s="15" t="s">
        <v>2051</v>
      </c>
      <c r="C137" s="15" t="s">
        <v>2038</v>
      </c>
      <c r="D137" s="18">
        <v>0</v>
      </c>
      <c r="E137" s="15" t="s">
        <v>2155</v>
      </c>
      <c r="F137" s="15" t="s">
        <v>2155</v>
      </c>
      <c r="G137" s="15"/>
      <c r="H137" s="15"/>
      <c r="I137" s="15" t="s">
        <v>1943</v>
      </c>
      <c r="J137" s="15" t="s">
        <v>2157</v>
      </c>
      <c r="K137" s="15"/>
      <c r="L137" s="15">
        <v>5</v>
      </c>
      <c r="M137" s="15"/>
      <c r="N137" s="15">
        <v>1</v>
      </c>
      <c r="O137" s="291" t="str">
        <f t="shared" si="6"/>
        <v>2310H200001</v>
      </c>
    </row>
    <row r="138" spans="2:15" x14ac:dyDescent="0.3">
      <c r="B138" s="15" t="s">
        <v>2051</v>
      </c>
      <c r="C138" s="15" t="s">
        <v>2038</v>
      </c>
      <c r="D138" s="18">
        <v>0</v>
      </c>
      <c r="E138" s="15" t="s">
        <v>2156</v>
      </c>
      <c r="F138" s="15" t="s">
        <v>2156</v>
      </c>
      <c r="G138" s="15"/>
      <c r="H138" s="15"/>
      <c r="I138" s="15" t="s">
        <v>1943</v>
      </c>
      <c r="J138" s="15" t="s">
        <v>2158</v>
      </c>
      <c r="K138" s="15"/>
      <c r="L138" s="15">
        <v>5</v>
      </c>
      <c r="M138" s="15"/>
      <c r="N138" s="15">
        <v>1</v>
      </c>
      <c r="O138" s="291" t="str">
        <f t="shared" si="6"/>
        <v>2310H300001</v>
      </c>
    </row>
    <row r="139" spans="2:15" x14ac:dyDescent="0.3">
      <c r="B139" s="15" t="s">
        <v>2051</v>
      </c>
      <c r="C139" s="15" t="s">
        <v>2038</v>
      </c>
      <c r="D139" s="18">
        <v>0</v>
      </c>
      <c r="E139" s="15" t="s">
        <v>2134</v>
      </c>
      <c r="F139" s="15" t="s">
        <v>2134</v>
      </c>
      <c r="G139" s="15"/>
      <c r="H139" s="15"/>
      <c r="I139" s="15" t="s">
        <v>1943</v>
      </c>
      <c r="J139" s="15" t="s">
        <v>2138</v>
      </c>
      <c r="K139" s="15"/>
      <c r="L139" s="15">
        <v>5</v>
      </c>
      <c r="M139" s="15"/>
      <c r="N139" s="15">
        <v>1</v>
      </c>
      <c r="O139" s="291" t="str">
        <f t="shared" si="6"/>
        <v>2310H400001</v>
      </c>
    </row>
    <row r="140" spans="2:15" x14ac:dyDescent="0.3">
      <c r="B140" s="15" t="s">
        <v>2051</v>
      </c>
      <c r="C140" s="15" t="s">
        <v>2038</v>
      </c>
      <c r="D140" s="18">
        <v>0</v>
      </c>
      <c r="E140" s="15" t="s">
        <v>2136</v>
      </c>
      <c r="F140" s="15" t="s">
        <v>2136</v>
      </c>
      <c r="G140" s="15"/>
      <c r="H140" s="15"/>
      <c r="I140" s="15" t="s">
        <v>1943</v>
      </c>
      <c r="J140" s="15" t="s">
        <v>2140</v>
      </c>
      <c r="K140" s="15"/>
      <c r="L140" s="15">
        <v>5</v>
      </c>
      <c r="M140" s="15"/>
      <c r="N140" s="15">
        <v>1</v>
      </c>
      <c r="O140" s="291" t="str">
        <f t="shared" si="6"/>
        <v>2310H500001</v>
      </c>
    </row>
    <row r="141" spans="2:15" x14ac:dyDescent="0.3">
      <c r="B141" s="15" t="s">
        <v>2051</v>
      </c>
      <c r="C141" s="15" t="s">
        <v>2038</v>
      </c>
      <c r="D141" s="18">
        <v>0</v>
      </c>
      <c r="E141" s="15" t="s">
        <v>1989</v>
      </c>
      <c r="F141" s="15" t="s">
        <v>2147</v>
      </c>
      <c r="G141" s="15"/>
      <c r="H141" s="15"/>
      <c r="I141" s="15" t="s">
        <v>1943</v>
      </c>
      <c r="J141" s="15" t="s">
        <v>1996</v>
      </c>
      <c r="K141" s="15"/>
      <c r="L141" s="15">
        <v>4</v>
      </c>
      <c r="M141" s="15"/>
      <c r="N141" s="15">
        <v>1</v>
      </c>
      <c r="O141" s="291" t="str">
        <f t="shared" si="6"/>
        <v>2310H110001</v>
      </c>
    </row>
    <row r="142" spans="2:15" x14ac:dyDescent="0.3">
      <c r="B142" s="15" t="s">
        <v>2051</v>
      </c>
      <c r="C142" s="15" t="s">
        <v>2038</v>
      </c>
      <c r="D142" s="18">
        <v>0</v>
      </c>
      <c r="E142" s="15" t="s">
        <v>1989</v>
      </c>
      <c r="F142" s="15" t="s">
        <v>2148</v>
      </c>
      <c r="G142" s="15"/>
      <c r="H142" s="15"/>
      <c r="I142" s="15" t="s">
        <v>1943</v>
      </c>
      <c r="J142" s="15" t="s">
        <v>1997</v>
      </c>
      <c r="K142" s="15"/>
      <c r="L142" s="15">
        <v>4</v>
      </c>
      <c r="M142" s="15"/>
      <c r="N142" s="15">
        <v>1</v>
      </c>
      <c r="O142" s="291" t="str">
        <f t="shared" si="6"/>
        <v>2310H120001</v>
      </c>
    </row>
    <row r="143" spans="2:15" x14ac:dyDescent="0.3">
      <c r="B143" s="15" t="s">
        <v>2051</v>
      </c>
      <c r="C143" s="15" t="s">
        <v>2038</v>
      </c>
      <c r="D143" s="18">
        <v>0</v>
      </c>
      <c r="E143" s="15" t="s">
        <v>1990</v>
      </c>
      <c r="F143" s="15" t="s">
        <v>2147</v>
      </c>
      <c r="G143" s="15"/>
      <c r="H143" s="15"/>
      <c r="I143" s="15" t="s">
        <v>1943</v>
      </c>
      <c r="J143" s="15" t="s">
        <v>1998</v>
      </c>
      <c r="K143" s="15"/>
      <c r="L143" s="15">
        <v>4</v>
      </c>
      <c r="M143" s="15"/>
      <c r="N143" s="15">
        <v>1</v>
      </c>
      <c r="O143" s="291" t="str">
        <f t="shared" si="6"/>
        <v>2310H210001</v>
      </c>
    </row>
    <row r="144" spans="2:15" x14ac:dyDescent="0.3">
      <c r="B144" s="15" t="s">
        <v>2051</v>
      </c>
      <c r="C144" s="15" t="s">
        <v>2038</v>
      </c>
      <c r="D144" s="18">
        <v>0</v>
      </c>
      <c r="E144" s="15" t="s">
        <v>1990</v>
      </c>
      <c r="F144" s="15" t="s">
        <v>2148</v>
      </c>
      <c r="G144" s="15"/>
      <c r="H144" s="15"/>
      <c r="I144" s="15" t="s">
        <v>1943</v>
      </c>
      <c r="J144" s="15" t="s">
        <v>1999</v>
      </c>
      <c r="K144" s="15"/>
      <c r="L144" s="15">
        <v>4</v>
      </c>
      <c r="M144" s="15"/>
      <c r="N144" s="15">
        <v>1</v>
      </c>
      <c r="O144" s="291" t="str">
        <f t="shared" si="6"/>
        <v>2310H220001</v>
      </c>
    </row>
    <row r="145" spans="2:15" x14ac:dyDescent="0.3">
      <c r="B145" s="15" t="s">
        <v>2051</v>
      </c>
      <c r="C145" s="15" t="s">
        <v>2038</v>
      </c>
      <c r="D145" s="18">
        <v>0</v>
      </c>
      <c r="E145" s="15" t="s">
        <v>1991</v>
      </c>
      <c r="F145" s="15" t="s">
        <v>2147</v>
      </c>
      <c r="G145" s="15"/>
      <c r="H145" s="15"/>
      <c r="I145" s="15" t="s">
        <v>1943</v>
      </c>
      <c r="J145" s="15" t="s">
        <v>2000</v>
      </c>
      <c r="K145" s="15"/>
      <c r="L145" s="15">
        <v>4</v>
      </c>
      <c r="M145" s="15"/>
      <c r="N145" s="15">
        <v>1</v>
      </c>
      <c r="O145" s="291" t="str">
        <f t="shared" si="6"/>
        <v>2310H310001</v>
      </c>
    </row>
    <row r="146" spans="2:15" x14ac:dyDescent="0.3">
      <c r="B146" s="15" t="s">
        <v>2051</v>
      </c>
      <c r="C146" s="15" t="s">
        <v>2038</v>
      </c>
      <c r="D146" s="18">
        <v>0</v>
      </c>
      <c r="E146" s="15" t="s">
        <v>1991</v>
      </c>
      <c r="F146" s="15" t="s">
        <v>2148</v>
      </c>
      <c r="G146" s="15"/>
      <c r="H146" s="15"/>
      <c r="I146" s="15" t="s">
        <v>1943</v>
      </c>
      <c r="J146" s="15" t="s">
        <v>2001</v>
      </c>
      <c r="K146" s="15"/>
      <c r="L146" s="15">
        <v>4</v>
      </c>
      <c r="M146" s="15"/>
      <c r="N146" s="15">
        <v>1</v>
      </c>
      <c r="O146" s="291" t="str">
        <f t="shared" si="6"/>
        <v>2310H320001</v>
      </c>
    </row>
    <row r="147" spans="2:15" x14ac:dyDescent="0.3">
      <c r="B147" s="15" t="s">
        <v>2051</v>
      </c>
      <c r="C147" s="15" t="s">
        <v>2038</v>
      </c>
      <c r="D147" s="18">
        <v>0</v>
      </c>
      <c r="E147" s="15" t="s">
        <v>2135</v>
      </c>
      <c r="F147" s="15" t="s">
        <v>2147</v>
      </c>
      <c r="G147" s="15"/>
      <c r="H147" s="15"/>
      <c r="I147" s="15" t="s">
        <v>1943</v>
      </c>
      <c r="J147" s="15" t="s">
        <v>2149</v>
      </c>
      <c r="K147" s="15"/>
      <c r="L147" s="15">
        <v>4</v>
      </c>
      <c r="M147" s="15"/>
      <c r="N147" s="15">
        <v>1</v>
      </c>
      <c r="O147" s="291" t="str">
        <f t="shared" si="6"/>
        <v>2310H410001</v>
      </c>
    </row>
    <row r="148" spans="2:15" x14ac:dyDescent="0.3">
      <c r="B148" s="15" t="s">
        <v>2051</v>
      </c>
      <c r="C148" s="15" t="s">
        <v>2038</v>
      </c>
      <c r="D148" s="18">
        <v>0</v>
      </c>
      <c r="E148" s="15" t="s">
        <v>2135</v>
      </c>
      <c r="F148" s="15" t="s">
        <v>2148</v>
      </c>
      <c r="G148" s="15"/>
      <c r="H148" s="15"/>
      <c r="I148" s="15" t="s">
        <v>1943</v>
      </c>
      <c r="J148" s="15" t="s">
        <v>2150</v>
      </c>
      <c r="K148" s="15"/>
      <c r="L148" s="15">
        <v>4</v>
      </c>
      <c r="M148" s="15"/>
      <c r="N148" s="15">
        <v>1</v>
      </c>
      <c r="O148" s="291" t="str">
        <f t="shared" si="6"/>
        <v>2310H420001</v>
      </c>
    </row>
    <row r="149" spans="2:15" x14ac:dyDescent="0.3">
      <c r="B149" s="15" t="s">
        <v>2051</v>
      </c>
      <c r="C149" s="15" t="s">
        <v>2038</v>
      </c>
      <c r="D149" s="18">
        <v>0</v>
      </c>
      <c r="E149" s="15" t="s">
        <v>2137</v>
      </c>
      <c r="F149" s="15" t="s">
        <v>2147</v>
      </c>
      <c r="G149" s="15"/>
      <c r="H149" s="15"/>
      <c r="I149" s="15" t="s">
        <v>1943</v>
      </c>
      <c r="J149" s="15" t="s">
        <v>2151</v>
      </c>
      <c r="K149" s="15"/>
      <c r="L149" s="15">
        <v>4</v>
      </c>
      <c r="M149" s="15"/>
      <c r="N149" s="15">
        <v>1</v>
      </c>
      <c r="O149" s="291" t="str">
        <f t="shared" si="6"/>
        <v>2310H510001</v>
      </c>
    </row>
    <row r="150" spans="2:15" x14ac:dyDescent="0.3">
      <c r="B150" s="15" t="s">
        <v>2051</v>
      </c>
      <c r="C150" s="15" t="s">
        <v>2038</v>
      </c>
      <c r="D150" s="18">
        <v>0</v>
      </c>
      <c r="E150" s="15" t="s">
        <v>2137</v>
      </c>
      <c r="F150" s="15" t="s">
        <v>2148</v>
      </c>
      <c r="G150" s="15"/>
      <c r="H150" s="15"/>
      <c r="I150" s="15" t="s">
        <v>1943</v>
      </c>
      <c r="J150" s="15" t="s">
        <v>2152</v>
      </c>
      <c r="K150" s="15"/>
      <c r="L150" s="15">
        <v>4</v>
      </c>
      <c r="M150" s="15"/>
      <c r="N150" s="15">
        <v>1</v>
      </c>
      <c r="O150" s="291" t="str">
        <f t="shared" si="6"/>
        <v>2310H520001</v>
      </c>
    </row>
    <row r="151" spans="2:15" x14ac:dyDescent="0.3">
      <c r="B151" s="15" t="s">
        <v>2052</v>
      </c>
      <c r="C151" s="15" t="s">
        <v>2039</v>
      </c>
      <c r="D151" s="18">
        <v>0</v>
      </c>
      <c r="E151" s="15" t="s">
        <v>2002</v>
      </c>
      <c r="F151" s="15" t="s">
        <v>2002</v>
      </c>
      <c r="G151" s="15"/>
      <c r="H151" s="15"/>
      <c r="I151" s="15" t="s">
        <v>1943</v>
      </c>
      <c r="J151" s="15" t="s">
        <v>2004</v>
      </c>
      <c r="K151" s="15"/>
      <c r="L151" s="15">
        <v>5</v>
      </c>
      <c r="M151" s="15"/>
      <c r="N151" s="15">
        <v>1</v>
      </c>
      <c r="O151" s="291" t="str">
        <f t="shared" si="6"/>
        <v>2310K100001</v>
      </c>
    </row>
    <row r="152" spans="2:15" x14ac:dyDescent="0.3">
      <c r="B152" s="15" t="s">
        <v>2052</v>
      </c>
      <c r="C152" s="15" t="s">
        <v>2039</v>
      </c>
      <c r="D152" s="18">
        <v>0</v>
      </c>
      <c r="E152" s="15" t="s">
        <v>2003</v>
      </c>
      <c r="F152" s="15" t="s">
        <v>2003</v>
      </c>
      <c r="G152" s="15"/>
      <c r="H152" s="15"/>
      <c r="I152" s="15" t="s">
        <v>1943</v>
      </c>
      <c r="J152" s="15" t="s">
        <v>2005</v>
      </c>
      <c r="K152" s="15"/>
      <c r="L152" s="15">
        <v>5</v>
      </c>
      <c r="M152" s="15"/>
      <c r="N152" s="15">
        <v>1</v>
      </c>
      <c r="O152" s="291" t="str">
        <f t="shared" si="6"/>
        <v>2310K200001</v>
      </c>
    </row>
    <row r="153" spans="2:15" x14ac:dyDescent="0.3">
      <c r="B153" s="15" t="s">
        <v>2052</v>
      </c>
      <c r="C153" s="15" t="s">
        <v>2039</v>
      </c>
      <c r="D153" s="18">
        <v>0</v>
      </c>
      <c r="E153" s="15" t="s">
        <v>2142</v>
      </c>
      <c r="F153" s="15" t="s">
        <v>2142</v>
      </c>
      <c r="G153" s="15"/>
      <c r="H153" s="15"/>
      <c r="I153" s="15" t="s">
        <v>1943</v>
      </c>
      <c r="J153" s="15" t="s">
        <v>2143</v>
      </c>
      <c r="K153" s="15"/>
      <c r="L153" s="15">
        <v>5</v>
      </c>
      <c r="M153" s="15"/>
      <c r="N153" s="15">
        <v>1</v>
      </c>
      <c r="O153" s="291" t="str">
        <f t="shared" si="6"/>
        <v>2310K600001</v>
      </c>
    </row>
    <row r="154" spans="2:15" x14ac:dyDescent="0.3">
      <c r="B154" s="15" t="s">
        <v>2052</v>
      </c>
      <c r="C154" s="15" t="s">
        <v>2039</v>
      </c>
      <c r="D154" s="18">
        <v>0</v>
      </c>
      <c r="E154" s="15" t="s">
        <v>2002</v>
      </c>
      <c r="F154" s="15" t="s">
        <v>2153</v>
      </c>
      <c r="G154" s="15"/>
      <c r="H154" s="15"/>
      <c r="I154" s="15" t="s">
        <v>1943</v>
      </c>
      <c r="J154" s="15" t="s">
        <v>2008</v>
      </c>
      <c r="K154" s="15"/>
      <c r="L154" s="15">
        <v>5</v>
      </c>
      <c r="M154" s="15"/>
      <c r="N154" s="15">
        <v>1</v>
      </c>
      <c r="O154" s="291" t="str">
        <f t="shared" si="6"/>
        <v>2310K400001</v>
      </c>
    </row>
    <row r="155" spans="2:15" x14ac:dyDescent="0.3">
      <c r="B155" s="15" t="s">
        <v>2052</v>
      </c>
      <c r="C155" s="15" t="s">
        <v>2039</v>
      </c>
      <c r="D155" s="18">
        <v>0</v>
      </c>
      <c r="E155" s="15" t="s">
        <v>2002</v>
      </c>
      <c r="F155" s="15" t="s">
        <v>2154</v>
      </c>
      <c r="G155" s="15"/>
      <c r="H155" s="15"/>
      <c r="I155" s="15" t="s">
        <v>1943</v>
      </c>
      <c r="J155" s="15" t="s">
        <v>2009</v>
      </c>
      <c r="K155" s="15"/>
      <c r="L155" s="15">
        <v>5</v>
      </c>
      <c r="M155" s="15"/>
      <c r="N155" s="15">
        <v>1</v>
      </c>
      <c r="O155" s="291" t="str">
        <f t="shared" si="6"/>
        <v>2310K500001</v>
      </c>
    </row>
    <row r="156" spans="2:15" x14ac:dyDescent="0.3">
      <c r="B156" s="15" t="s">
        <v>2052</v>
      </c>
      <c r="C156" s="15" t="s">
        <v>2039</v>
      </c>
      <c r="D156" s="18">
        <v>0</v>
      </c>
      <c r="E156" s="15" t="s">
        <v>2003</v>
      </c>
      <c r="F156" s="15" t="s">
        <v>2153</v>
      </c>
      <c r="G156" s="15"/>
      <c r="H156" s="15"/>
      <c r="I156" s="15" t="s">
        <v>1943</v>
      </c>
      <c r="J156" s="15" t="s">
        <v>2008</v>
      </c>
      <c r="K156" s="15"/>
      <c r="L156" s="15">
        <v>5</v>
      </c>
      <c r="M156" s="15"/>
      <c r="N156" s="15">
        <v>1</v>
      </c>
      <c r="O156" s="291" t="str">
        <f t="shared" si="6"/>
        <v>2310K400001</v>
      </c>
    </row>
    <row r="157" spans="2:15" x14ac:dyDescent="0.3">
      <c r="B157" s="15" t="s">
        <v>2052</v>
      </c>
      <c r="C157" s="15" t="s">
        <v>2039</v>
      </c>
      <c r="D157" s="18">
        <v>0</v>
      </c>
      <c r="E157" s="15" t="s">
        <v>2003</v>
      </c>
      <c r="F157" s="15" t="s">
        <v>2154</v>
      </c>
      <c r="G157" s="15"/>
      <c r="H157" s="15"/>
      <c r="I157" s="15" t="s">
        <v>1943</v>
      </c>
      <c r="J157" s="15" t="s">
        <v>2009</v>
      </c>
      <c r="K157" s="15"/>
      <c r="L157" s="15">
        <v>5</v>
      </c>
      <c r="M157" s="15"/>
      <c r="N157" s="15">
        <v>1</v>
      </c>
      <c r="O157" s="291" t="str">
        <f t="shared" si="6"/>
        <v>2310K500001</v>
      </c>
    </row>
    <row r="158" spans="2:15" x14ac:dyDescent="0.3">
      <c r="B158" s="15" t="s">
        <v>2052</v>
      </c>
      <c r="C158" s="15" t="s">
        <v>2039</v>
      </c>
      <c r="D158" s="18">
        <v>0</v>
      </c>
      <c r="E158" s="15" t="s">
        <v>2142</v>
      </c>
      <c r="F158" s="15" t="s">
        <v>2153</v>
      </c>
      <c r="G158" s="15"/>
      <c r="H158" s="15"/>
      <c r="I158" s="15" t="s">
        <v>1943</v>
      </c>
      <c r="J158" s="15" t="s">
        <v>2008</v>
      </c>
      <c r="K158" s="15"/>
      <c r="L158" s="15">
        <v>5</v>
      </c>
      <c r="M158" s="15"/>
      <c r="N158" s="15">
        <v>1</v>
      </c>
      <c r="O158" s="291" t="str">
        <f t="shared" si="6"/>
        <v>2310K400001</v>
      </c>
    </row>
    <row r="159" spans="2:15" x14ac:dyDescent="0.3">
      <c r="B159" s="15" t="s">
        <v>2052</v>
      </c>
      <c r="C159" s="15" t="s">
        <v>2039</v>
      </c>
      <c r="D159" s="18">
        <v>0</v>
      </c>
      <c r="E159" s="15" t="s">
        <v>2142</v>
      </c>
      <c r="F159" s="15" t="s">
        <v>2154</v>
      </c>
      <c r="G159" s="15"/>
      <c r="H159" s="15"/>
      <c r="I159" s="15" t="s">
        <v>1943</v>
      </c>
      <c r="J159" s="15" t="s">
        <v>2009</v>
      </c>
      <c r="K159" s="15"/>
      <c r="L159" s="15">
        <v>5</v>
      </c>
      <c r="M159" s="15"/>
      <c r="N159" s="15">
        <v>1</v>
      </c>
      <c r="O159" s="291" t="str">
        <f t="shared" si="6"/>
        <v>2310K500001</v>
      </c>
    </row>
    <row r="160" spans="2:15" x14ac:dyDescent="0.3">
      <c r="B160" s="15" t="s">
        <v>2053</v>
      </c>
      <c r="C160" s="15" t="s">
        <v>2040</v>
      </c>
      <c r="D160" s="18">
        <v>0</v>
      </c>
      <c r="E160" s="15" t="s">
        <v>2007</v>
      </c>
      <c r="F160" s="15" t="s">
        <v>2007</v>
      </c>
      <c r="G160" s="15"/>
      <c r="H160" s="15"/>
      <c r="I160" s="15" t="s">
        <v>1943</v>
      </c>
      <c r="J160" s="15" t="s">
        <v>2006</v>
      </c>
      <c r="K160" s="15"/>
      <c r="L160" s="15">
        <v>5</v>
      </c>
      <c r="M160" s="15"/>
      <c r="N160" s="15">
        <v>1</v>
      </c>
      <c r="O160" s="291" t="str">
        <f t="shared" si="6"/>
        <v>2310K300001</v>
      </c>
    </row>
    <row r="161" spans="2:15" x14ac:dyDescent="0.3">
      <c r="B161" s="15" t="s">
        <v>2053</v>
      </c>
      <c r="C161" s="15" t="s">
        <v>2040</v>
      </c>
      <c r="D161" s="18">
        <v>0</v>
      </c>
      <c r="E161" s="15" t="s">
        <v>2007</v>
      </c>
      <c r="F161" s="15" t="s">
        <v>2153</v>
      </c>
      <c r="G161" s="15"/>
      <c r="H161" s="15"/>
      <c r="I161" s="15" t="s">
        <v>1943</v>
      </c>
      <c r="J161" s="15" t="s">
        <v>2006</v>
      </c>
      <c r="K161" s="15"/>
      <c r="L161" s="15">
        <v>5</v>
      </c>
      <c r="M161" s="15"/>
      <c r="N161" s="15">
        <v>1</v>
      </c>
      <c r="O161" s="291" t="str">
        <f t="shared" si="6"/>
        <v>2310K300001</v>
      </c>
    </row>
    <row r="162" spans="2:15" x14ac:dyDescent="0.3">
      <c r="B162" s="15" t="s">
        <v>2054</v>
      </c>
      <c r="C162" s="15" t="s">
        <v>2041</v>
      </c>
      <c r="D162" s="18">
        <v>0</v>
      </c>
      <c r="E162" s="299" t="s">
        <v>2159</v>
      </c>
      <c r="F162" s="299" t="s">
        <v>2159</v>
      </c>
      <c r="G162" s="15"/>
      <c r="H162" s="15"/>
      <c r="I162" s="15" t="s">
        <v>1943</v>
      </c>
      <c r="J162" s="15" t="s">
        <v>1995</v>
      </c>
      <c r="K162" s="15"/>
      <c r="L162" s="15">
        <v>5</v>
      </c>
      <c r="M162" s="15"/>
      <c r="N162" s="15">
        <v>1</v>
      </c>
      <c r="O162" s="291" t="str">
        <f t="shared" si="6"/>
        <v>2310W100001</v>
      </c>
    </row>
    <row r="163" spans="2:15" x14ac:dyDescent="0.3">
      <c r="B163" s="15" t="s">
        <v>2054</v>
      </c>
      <c r="C163" s="15" t="s">
        <v>2041</v>
      </c>
      <c r="D163" s="18">
        <v>0</v>
      </c>
      <c r="E163" s="299" t="s">
        <v>2160</v>
      </c>
      <c r="F163" s="299" t="s">
        <v>2160</v>
      </c>
      <c r="G163" s="15"/>
      <c r="H163" s="15"/>
      <c r="I163" s="15" t="s">
        <v>1943</v>
      </c>
      <c r="J163" s="15" t="s">
        <v>2169</v>
      </c>
      <c r="K163" s="15"/>
      <c r="L163" s="15">
        <v>5</v>
      </c>
      <c r="M163" s="15"/>
      <c r="N163" s="15">
        <v>1</v>
      </c>
      <c r="O163" s="291" t="str">
        <f t="shared" si="6"/>
        <v>2310W200001</v>
      </c>
    </row>
    <row r="164" spans="2:15" x14ac:dyDescent="0.3">
      <c r="B164" s="15" t="s">
        <v>2054</v>
      </c>
      <c r="C164" s="15" t="s">
        <v>2041</v>
      </c>
      <c r="D164" s="18">
        <v>0</v>
      </c>
      <c r="E164" s="299" t="s">
        <v>2161</v>
      </c>
      <c r="F164" s="299" t="s">
        <v>2161</v>
      </c>
      <c r="G164" s="15"/>
      <c r="H164" s="15"/>
      <c r="I164" s="15" t="s">
        <v>1943</v>
      </c>
      <c r="J164" s="15" t="s">
        <v>2170</v>
      </c>
      <c r="K164" s="15"/>
      <c r="L164" s="15">
        <v>5</v>
      </c>
      <c r="M164" s="15"/>
      <c r="N164" s="15">
        <v>1</v>
      </c>
      <c r="O164" s="291" t="str">
        <f t="shared" si="6"/>
        <v>2310W300001</v>
      </c>
    </row>
    <row r="165" spans="2:15" x14ac:dyDescent="0.3">
      <c r="B165" s="15" t="s">
        <v>2054</v>
      </c>
      <c r="C165" s="15" t="s">
        <v>2041</v>
      </c>
      <c r="D165" s="18">
        <v>0</v>
      </c>
      <c r="E165" s="299" t="s">
        <v>2162</v>
      </c>
      <c r="F165" s="299" t="s">
        <v>2162</v>
      </c>
      <c r="G165" s="15"/>
      <c r="H165" s="15"/>
      <c r="I165" s="15" t="s">
        <v>1943</v>
      </c>
      <c r="J165" s="15" t="s">
        <v>2171</v>
      </c>
      <c r="K165" s="15"/>
      <c r="L165" s="15">
        <v>5</v>
      </c>
      <c r="M165" s="15"/>
      <c r="N165" s="15">
        <v>1</v>
      </c>
      <c r="O165" s="291" t="str">
        <f t="shared" si="6"/>
        <v>2310W400001</v>
      </c>
    </row>
    <row r="166" spans="2:15" x14ac:dyDescent="0.3">
      <c r="B166" s="15" t="s">
        <v>2054</v>
      </c>
      <c r="C166" s="15" t="s">
        <v>2041</v>
      </c>
      <c r="D166" s="18">
        <v>0</v>
      </c>
      <c r="E166" s="299" t="s">
        <v>2163</v>
      </c>
      <c r="F166" s="299" t="s">
        <v>2163</v>
      </c>
      <c r="G166" s="15"/>
      <c r="H166" s="15"/>
      <c r="I166" s="15" t="s">
        <v>1943</v>
      </c>
      <c r="J166" s="15" t="s">
        <v>2172</v>
      </c>
      <c r="K166" s="15"/>
      <c r="L166" s="15">
        <v>5</v>
      </c>
      <c r="M166" s="15"/>
      <c r="N166" s="15">
        <v>1</v>
      </c>
      <c r="O166" s="291" t="str">
        <f t="shared" si="6"/>
        <v>2310W500001</v>
      </c>
    </row>
    <row r="167" spans="2:15" x14ac:dyDescent="0.3">
      <c r="B167" s="15" t="s">
        <v>2054</v>
      </c>
      <c r="C167" s="15" t="s">
        <v>2041</v>
      </c>
      <c r="D167" s="18">
        <v>0</v>
      </c>
      <c r="E167" s="299" t="s">
        <v>2164</v>
      </c>
      <c r="F167" s="299" t="s">
        <v>2164</v>
      </c>
      <c r="G167" s="15"/>
      <c r="H167" s="15"/>
      <c r="I167" s="15" t="s">
        <v>1943</v>
      </c>
      <c r="J167" s="15" t="s">
        <v>2173</v>
      </c>
      <c r="K167" s="15"/>
      <c r="L167" s="15">
        <v>5</v>
      </c>
      <c r="M167" s="15"/>
      <c r="N167" s="15">
        <v>1</v>
      </c>
      <c r="O167" s="291" t="str">
        <f t="shared" si="6"/>
        <v>2310W600001</v>
      </c>
    </row>
    <row r="168" spans="2:15" x14ac:dyDescent="0.3">
      <c r="B168" s="15" t="s">
        <v>2054</v>
      </c>
      <c r="C168" s="15" t="s">
        <v>2041</v>
      </c>
      <c r="D168" s="18">
        <v>0</v>
      </c>
      <c r="E168" s="299" t="s">
        <v>2165</v>
      </c>
      <c r="F168" s="299" t="s">
        <v>2165</v>
      </c>
      <c r="G168" s="15"/>
      <c r="H168" s="15"/>
      <c r="I168" s="15" t="s">
        <v>1943</v>
      </c>
      <c r="J168" s="15" t="s">
        <v>2174</v>
      </c>
      <c r="K168" s="15"/>
      <c r="L168" s="15">
        <v>5</v>
      </c>
      <c r="M168" s="15"/>
      <c r="N168" s="15">
        <v>1</v>
      </c>
      <c r="O168" s="291" t="str">
        <f t="shared" si="6"/>
        <v>2310W700001</v>
      </c>
    </row>
    <row r="169" spans="2:15" x14ac:dyDescent="0.3">
      <c r="B169" s="15" t="s">
        <v>2054</v>
      </c>
      <c r="C169" s="15" t="s">
        <v>2041</v>
      </c>
      <c r="D169" s="18">
        <v>0</v>
      </c>
      <c r="E169" s="299" t="s">
        <v>2166</v>
      </c>
      <c r="F169" s="299" t="s">
        <v>2166</v>
      </c>
      <c r="G169" s="15"/>
      <c r="H169" s="15"/>
      <c r="I169" s="15" t="s">
        <v>1943</v>
      </c>
      <c r="J169" s="15" t="s">
        <v>2175</v>
      </c>
      <c r="K169" s="15"/>
      <c r="L169" s="15">
        <v>5</v>
      </c>
      <c r="M169" s="15"/>
      <c r="N169" s="15">
        <v>1</v>
      </c>
      <c r="O169" s="291" t="str">
        <f t="shared" si="6"/>
        <v>2310W800001</v>
      </c>
    </row>
    <row r="170" spans="2:15" x14ac:dyDescent="0.3">
      <c r="B170" s="15" t="s">
        <v>2054</v>
      </c>
      <c r="C170" s="15" t="s">
        <v>2041</v>
      </c>
      <c r="D170" s="18">
        <v>0</v>
      </c>
      <c r="E170" s="299" t="s">
        <v>2167</v>
      </c>
      <c r="F170" s="299" t="s">
        <v>2167</v>
      </c>
      <c r="G170" s="15"/>
      <c r="H170" s="15"/>
      <c r="I170" s="15" t="s">
        <v>1943</v>
      </c>
      <c r="J170" s="15" t="s">
        <v>2176</v>
      </c>
      <c r="K170" s="15"/>
      <c r="L170" s="15">
        <v>5</v>
      </c>
      <c r="M170" s="15"/>
      <c r="N170" s="15">
        <v>1</v>
      </c>
      <c r="O170" s="291" t="str">
        <f t="shared" si="6"/>
        <v>2310W900001</v>
      </c>
    </row>
    <row r="171" spans="2:15" x14ac:dyDescent="0.3">
      <c r="B171" s="300" t="s">
        <v>2055</v>
      </c>
      <c r="C171" s="300" t="s">
        <v>2042</v>
      </c>
      <c r="D171" s="300"/>
      <c r="E171" s="300" t="s">
        <v>2010</v>
      </c>
      <c r="F171" s="300" t="s">
        <v>2010</v>
      </c>
      <c r="G171" s="300"/>
      <c r="H171" s="300"/>
      <c r="I171" s="300" t="s">
        <v>1943</v>
      </c>
      <c r="J171" s="300" t="s">
        <v>2018</v>
      </c>
      <c r="K171" s="300"/>
      <c r="L171" s="300">
        <v>4</v>
      </c>
      <c r="M171" s="300"/>
      <c r="N171" s="300">
        <v>1</v>
      </c>
      <c r="O171" s="543" t="s">
        <v>2177</v>
      </c>
    </row>
    <row r="172" spans="2:15" x14ac:dyDescent="0.3">
      <c r="B172" s="300" t="s">
        <v>2055</v>
      </c>
      <c r="C172" s="300" t="s">
        <v>2042</v>
      </c>
      <c r="D172" s="300"/>
      <c r="E172" s="300" t="s">
        <v>2016</v>
      </c>
      <c r="F172" s="300" t="s">
        <v>2016</v>
      </c>
      <c r="G172" s="300"/>
      <c r="H172" s="300"/>
      <c r="I172" s="300" t="s">
        <v>1943</v>
      </c>
      <c r="J172" s="300" t="s">
        <v>2019</v>
      </c>
      <c r="K172" s="300"/>
      <c r="L172" s="300">
        <v>4</v>
      </c>
      <c r="M172" s="300"/>
      <c r="N172" s="300">
        <v>1</v>
      </c>
      <c r="O172" s="543"/>
    </row>
    <row r="173" spans="2:15" x14ac:dyDescent="0.3">
      <c r="B173" s="300" t="s">
        <v>2055</v>
      </c>
      <c r="C173" s="300" t="s">
        <v>2042</v>
      </c>
      <c r="D173" s="300"/>
      <c r="E173" s="300" t="s">
        <v>2017</v>
      </c>
      <c r="F173" s="300" t="s">
        <v>2017</v>
      </c>
      <c r="G173" s="300"/>
      <c r="H173" s="300"/>
      <c r="I173" s="300" t="s">
        <v>1943</v>
      </c>
      <c r="J173" s="300" t="s">
        <v>2020</v>
      </c>
      <c r="K173" s="300"/>
      <c r="L173" s="300">
        <v>4</v>
      </c>
      <c r="M173" s="300"/>
      <c r="N173" s="300">
        <v>1</v>
      </c>
      <c r="O173" s="543"/>
    </row>
    <row r="174" spans="2:15" x14ac:dyDescent="0.3">
      <c r="B174" s="300" t="s">
        <v>2055</v>
      </c>
      <c r="C174" s="300" t="s">
        <v>2042</v>
      </c>
      <c r="D174" s="300"/>
      <c r="E174" s="300" t="s">
        <v>2011</v>
      </c>
      <c r="F174" s="300" t="s">
        <v>2011</v>
      </c>
      <c r="G174" s="300"/>
      <c r="H174" s="300"/>
      <c r="I174" s="300" t="s">
        <v>1943</v>
      </c>
      <c r="J174" s="300" t="s">
        <v>2021</v>
      </c>
      <c r="K174" s="300"/>
      <c r="L174" s="300">
        <v>4</v>
      </c>
      <c r="M174" s="300"/>
      <c r="N174" s="300">
        <v>1</v>
      </c>
      <c r="O174" s="543"/>
    </row>
    <row r="175" spans="2:15" x14ac:dyDescent="0.3">
      <c r="B175" s="300" t="s">
        <v>2055</v>
      </c>
      <c r="C175" s="300" t="s">
        <v>2042</v>
      </c>
      <c r="D175" s="300"/>
      <c r="E175" s="300" t="s">
        <v>2012</v>
      </c>
      <c r="F175" s="300" t="s">
        <v>2012</v>
      </c>
      <c r="G175" s="300"/>
      <c r="H175" s="300"/>
      <c r="I175" s="300" t="s">
        <v>1943</v>
      </c>
      <c r="J175" s="300" t="s">
        <v>2022</v>
      </c>
      <c r="K175" s="300"/>
      <c r="L175" s="300">
        <v>4</v>
      </c>
      <c r="M175" s="300"/>
      <c r="N175" s="300">
        <v>1</v>
      </c>
      <c r="O175" s="543"/>
    </row>
    <row r="176" spans="2:15" x14ac:dyDescent="0.3">
      <c r="B176" s="300" t="s">
        <v>2055</v>
      </c>
      <c r="C176" s="300" t="s">
        <v>2042</v>
      </c>
      <c r="D176" s="300"/>
      <c r="E176" s="300" t="s">
        <v>2013</v>
      </c>
      <c r="F176" s="300" t="s">
        <v>2013</v>
      </c>
      <c r="G176" s="300"/>
      <c r="H176" s="300"/>
      <c r="I176" s="300" t="s">
        <v>1943</v>
      </c>
      <c r="J176" s="300" t="s">
        <v>2023</v>
      </c>
      <c r="K176" s="300"/>
      <c r="L176" s="300">
        <v>4</v>
      </c>
      <c r="M176" s="300"/>
      <c r="N176" s="300">
        <v>1</v>
      </c>
      <c r="O176" s="543"/>
    </row>
    <row r="177" spans="2:16" x14ac:dyDescent="0.3">
      <c r="B177" s="300" t="s">
        <v>2055</v>
      </c>
      <c r="C177" s="300" t="s">
        <v>2042</v>
      </c>
      <c r="D177" s="300"/>
      <c r="E177" s="300" t="s">
        <v>2014</v>
      </c>
      <c r="F177" s="300" t="s">
        <v>2014</v>
      </c>
      <c r="G177" s="300"/>
      <c r="H177" s="300"/>
      <c r="I177" s="300" t="s">
        <v>1943</v>
      </c>
      <c r="J177" s="300" t="s">
        <v>2024</v>
      </c>
      <c r="K177" s="300"/>
      <c r="L177" s="300">
        <v>4</v>
      </c>
      <c r="M177" s="300"/>
      <c r="N177" s="300">
        <v>1</v>
      </c>
      <c r="O177" s="543"/>
    </row>
    <row r="178" spans="2:16" x14ac:dyDescent="0.3">
      <c r="B178" s="300" t="s">
        <v>2055</v>
      </c>
      <c r="C178" s="300" t="s">
        <v>2042</v>
      </c>
      <c r="D178" s="300"/>
      <c r="E178" s="300" t="s">
        <v>2015</v>
      </c>
      <c r="F178" s="300" t="s">
        <v>2015</v>
      </c>
      <c r="G178" s="300"/>
      <c r="H178" s="300"/>
      <c r="I178" s="300" t="s">
        <v>1943</v>
      </c>
      <c r="J178" s="300" t="s">
        <v>2025</v>
      </c>
      <c r="K178" s="300"/>
      <c r="L178" s="300">
        <v>4</v>
      </c>
      <c r="M178" s="300"/>
      <c r="N178" s="300">
        <v>1</v>
      </c>
      <c r="O178" s="543"/>
    </row>
    <row r="179" spans="2:16" x14ac:dyDescent="0.3">
      <c r="B179" s="300" t="s">
        <v>2056</v>
      </c>
      <c r="C179" s="300" t="s">
        <v>2063</v>
      </c>
      <c r="D179" s="300"/>
      <c r="E179" s="300" t="s">
        <v>2036</v>
      </c>
      <c r="F179" s="300" t="s">
        <v>2036</v>
      </c>
      <c r="G179" s="300"/>
      <c r="H179" s="300"/>
      <c r="I179" s="300" t="s">
        <v>1943</v>
      </c>
      <c r="J179" s="300" t="s">
        <v>2036</v>
      </c>
      <c r="K179" s="300"/>
      <c r="L179" s="300">
        <v>4</v>
      </c>
      <c r="M179" s="300"/>
      <c r="N179" s="300">
        <v>1</v>
      </c>
      <c r="O179" s="543"/>
    </row>
    <row r="180" spans="2:16" x14ac:dyDescent="0.3">
      <c r="B180" s="15" t="s">
        <v>2057</v>
      </c>
      <c r="C180" s="15" t="s">
        <v>2062</v>
      </c>
      <c r="D180" s="15">
        <v>0</v>
      </c>
      <c r="E180" s="15" t="s">
        <v>2168</v>
      </c>
      <c r="F180" s="15" t="s">
        <v>2168</v>
      </c>
      <c r="G180" s="15"/>
      <c r="H180" s="15"/>
      <c r="I180" s="15" t="s">
        <v>1943</v>
      </c>
      <c r="J180" s="15" t="s">
        <v>2241</v>
      </c>
      <c r="K180" s="15"/>
      <c r="L180" s="15">
        <v>4</v>
      </c>
      <c r="M180" s="15"/>
      <c r="N180" s="15">
        <v>1</v>
      </c>
      <c r="O180" s="318" t="str">
        <f t="shared" ref="O180:O189" si="7">G180&amp;"2310"&amp;J180&amp;IF(L180=4,RIGHT("0000"&amp;N180,L180),RIGHT("00000"&amp;N180,L180))</f>
        <v>2310G010001</v>
      </c>
      <c r="P180" s="319" t="s">
        <v>2187</v>
      </c>
    </row>
    <row r="181" spans="2:16" x14ac:dyDescent="0.3">
      <c r="B181" s="15" t="s">
        <v>2057</v>
      </c>
      <c r="C181" s="15" t="s">
        <v>2062</v>
      </c>
      <c r="D181" s="15">
        <v>0</v>
      </c>
      <c r="E181" s="15" t="s">
        <v>2178</v>
      </c>
      <c r="F181" s="15" t="s">
        <v>2178</v>
      </c>
      <c r="G181" s="15"/>
      <c r="H181" s="15"/>
      <c r="I181" s="15" t="s">
        <v>1943</v>
      </c>
      <c r="J181" s="15" t="s">
        <v>2242</v>
      </c>
      <c r="K181" s="15"/>
      <c r="L181" s="15">
        <v>4</v>
      </c>
      <c r="M181" s="15"/>
      <c r="N181" s="15">
        <v>1</v>
      </c>
      <c r="O181" s="318" t="str">
        <f t="shared" si="7"/>
        <v>2310G020001</v>
      </c>
      <c r="P181" s="319" t="s">
        <v>2188</v>
      </c>
    </row>
    <row r="182" spans="2:16" x14ac:dyDescent="0.3">
      <c r="B182" s="15" t="s">
        <v>2057</v>
      </c>
      <c r="C182" s="15" t="s">
        <v>2062</v>
      </c>
      <c r="D182" s="15">
        <v>0</v>
      </c>
      <c r="E182" s="15" t="s">
        <v>2179</v>
      </c>
      <c r="F182" s="15" t="s">
        <v>2179</v>
      </c>
      <c r="G182" s="15"/>
      <c r="H182" s="15"/>
      <c r="I182" s="15" t="s">
        <v>1943</v>
      </c>
      <c r="J182" s="15" t="s">
        <v>2243</v>
      </c>
      <c r="K182" s="15"/>
      <c r="L182" s="15">
        <v>4</v>
      </c>
      <c r="M182" s="15"/>
      <c r="N182" s="15">
        <v>1</v>
      </c>
      <c r="O182" s="318" t="str">
        <f t="shared" si="7"/>
        <v>2310G030001</v>
      </c>
      <c r="P182" s="319" t="s">
        <v>2189</v>
      </c>
    </row>
    <row r="183" spans="2:16" x14ac:dyDescent="0.3">
      <c r="B183" s="15" t="s">
        <v>2057</v>
      </c>
      <c r="C183" s="15" t="s">
        <v>2062</v>
      </c>
      <c r="D183" s="15">
        <v>0</v>
      </c>
      <c r="E183" s="15" t="s">
        <v>2180</v>
      </c>
      <c r="F183" s="15" t="s">
        <v>2180</v>
      </c>
      <c r="G183" s="15"/>
      <c r="H183" s="15"/>
      <c r="I183" s="15" t="s">
        <v>1943</v>
      </c>
      <c r="J183" s="15" t="s">
        <v>2244</v>
      </c>
      <c r="K183" s="15"/>
      <c r="L183" s="15">
        <v>4</v>
      </c>
      <c r="M183" s="15"/>
      <c r="N183" s="15">
        <v>1</v>
      </c>
      <c r="O183" s="318" t="str">
        <f t="shared" si="7"/>
        <v>2310G040001</v>
      </c>
      <c r="P183" s="319" t="s">
        <v>2190</v>
      </c>
    </row>
    <row r="184" spans="2:16" x14ac:dyDescent="0.3">
      <c r="B184" s="15" t="s">
        <v>2057</v>
      </c>
      <c r="C184" s="15" t="s">
        <v>2062</v>
      </c>
      <c r="D184" s="15">
        <v>0</v>
      </c>
      <c r="E184" s="15" t="s">
        <v>2181</v>
      </c>
      <c r="F184" s="15" t="s">
        <v>2181</v>
      </c>
      <c r="G184" s="15"/>
      <c r="H184" s="15"/>
      <c r="I184" s="15" t="s">
        <v>1943</v>
      </c>
      <c r="J184" s="15" t="s">
        <v>2245</v>
      </c>
      <c r="K184" s="15"/>
      <c r="L184" s="15">
        <v>4</v>
      </c>
      <c r="M184" s="15"/>
      <c r="N184" s="15">
        <v>1</v>
      </c>
      <c r="O184" s="318" t="str">
        <f t="shared" si="7"/>
        <v>2310G090001</v>
      </c>
      <c r="P184" s="319" t="s">
        <v>2191</v>
      </c>
    </row>
    <row r="185" spans="2:16" x14ac:dyDescent="0.3">
      <c r="B185" s="15" t="s">
        <v>2057</v>
      </c>
      <c r="C185" s="15" t="s">
        <v>2062</v>
      </c>
      <c r="D185" s="15">
        <v>0</v>
      </c>
      <c r="E185" s="15" t="s">
        <v>2182</v>
      </c>
      <c r="F185" s="15" t="s">
        <v>2182</v>
      </c>
      <c r="G185" s="15"/>
      <c r="H185" s="15"/>
      <c r="I185" s="15" t="s">
        <v>1943</v>
      </c>
      <c r="J185" s="15" t="s">
        <v>2182</v>
      </c>
      <c r="K185" s="15"/>
      <c r="L185" s="15">
        <v>4</v>
      </c>
      <c r="M185" s="15"/>
      <c r="N185" s="15">
        <v>1</v>
      </c>
      <c r="O185" s="318" t="str">
        <f t="shared" si="7"/>
        <v>2310G100001</v>
      </c>
      <c r="P185" s="319" t="s">
        <v>2192</v>
      </c>
    </row>
    <row r="186" spans="2:16" x14ac:dyDescent="0.3">
      <c r="B186" s="15" t="s">
        <v>2057</v>
      </c>
      <c r="C186" s="15" t="s">
        <v>2062</v>
      </c>
      <c r="D186" s="15">
        <v>0</v>
      </c>
      <c r="E186" s="15" t="s">
        <v>2183</v>
      </c>
      <c r="F186" s="15" t="s">
        <v>2183</v>
      </c>
      <c r="G186" s="15"/>
      <c r="H186" s="15"/>
      <c r="I186" s="15" t="s">
        <v>1943</v>
      </c>
      <c r="J186" s="15" t="s">
        <v>2183</v>
      </c>
      <c r="K186" s="15"/>
      <c r="L186" s="15">
        <v>4</v>
      </c>
      <c r="M186" s="15"/>
      <c r="N186" s="15">
        <v>1</v>
      </c>
      <c r="O186" s="318" t="str">
        <f t="shared" si="7"/>
        <v>2310G110001</v>
      </c>
      <c r="P186" s="319" t="s">
        <v>2193</v>
      </c>
    </row>
    <row r="187" spans="2:16" x14ac:dyDescent="0.3">
      <c r="B187" s="15" t="s">
        <v>2057</v>
      </c>
      <c r="C187" s="15" t="s">
        <v>2062</v>
      </c>
      <c r="D187" s="15">
        <v>0</v>
      </c>
      <c r="E187" s="15" t="s">
        <v>2184</v>
      </c>
      <c r="F187" s="15" t="s">
        <v>2184</v>
      </c>
      <c r="G187" s="15"/>
      <c r="H187" s="15"/>
      <c r="I187" s="15" t="s">
        <v>1943</v>
      </c>
      <c r="J187" s="15" t="s">
        <v>2184</v>
      </c>
      <c r="K187" s="15"/>
      <c r="L187" s="15">
        <v>4</v>
      </c>
      <c r="M187" s="15"/>
      <c r="N187" s="15">
        <v>1</v>
      </c>
      <c r="O187" s="318" t="str">
        <f t="shared" si="7"/>
        <v>2310G130001</v>
      </c>
      <c r="P187" s="319" t="s">
        <v>2194</v>
      </c>
    </row>
    <row r="188" spans="2:16" x14ac:dyDescent="0.3">
      <c r="B188" s="15" t="s">
        <v>2057</v>
      </c>
      <c r="C188" s="15" t="s">
        <v>2062</v>
      </c>
      <c r="D188" s="15">
        <v>0</v>
      </c>
      <c r="E188" s="15" t="s">
        <v>2185</v>
      </c>
      <c r="F188" s="15" t="s">
        <v>2185</v>
      </c>
      <c r="G188" s="15"/>
      <c r="H188" s="15"/>
      <c r="I188" s="15" t="s">
        <v>1943</v>
      </c>
      <c r="J188" s="15" t="s">
        <v>2185</v>
      </c>
      <c r="K188" s="15"/>
      <c r="L188" s="15">
        <v>4</v>
      </c>
      <c r="M188" s="15"/>
      <c r="N188" s="15">
        <v>1</v>
      </c>
      <c r="O188" s="318" t="str">
        <f t="shared" si="7"/>
        <v>2310G150001</v>
      </c>
      <c r="P188" s="319" t="s">
        <v>2195</v>
      </c>
    </row>
    <row r="189" spans="2:16" x14ac:dyDescent="0.3">
      <c r="B189" s="15" t="s">
        <v>2057</v>
      </c>
      <c r="C189" s="15" t="s">
        <v>2062</v>
      </c>
      <c r="D189" s="15">
        <v>0</v>
      </c>
      <c r="E189" s="15" t="s">
        <v>2186</v>
      </c>
      <c r="F189" s="15" t="s">
        <v>2186</v>
      </c>
      <c r="G189" s="15"/>
      <c r="H189" s="15"/>
      <c r="I189" s="15" t="s">
        <v>1943</v>
      </c>
      <c r="J189" s="15" t="s">
        <v>2240</v>
      </c>
      <c r="K189" s="15"/>
      <c r="L189" s="15">
        <v>4</v>
      </c>
      <c r="M189" s="15"/>
      <c r="N189" s="15">
        <v>1</v>
      </c>
      <c r="O189" s="318" t="str">
        <f t="shared" si="7"/>
        <v>2310G160001</v>
      </c>
      <c r="P189" s="319" t="s">
        <v>2196</v>
      </c>
    </row>
    <row r="190" spans="2:16" x14ac:dyDescent="0.3"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</row>
    <row r="191" spans="2:16" x14ac:dyDescent="0.3"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</row>
    <row r="192" spans="2:16" x14ac:dyDescent="0.3"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</row>
    <row r="193" spans="2:14" x14ac:dyDescent="0.3"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</row>
    <row r="194" spans="2:14" x14ac:dyDescent="0.3"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</row>
    <row r="195" spans="2:14" x14ac:dyDescent="0.3"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</row>
  </sheetData>
  <mergeCells count="8">
    <mergeCell ref="B129:N129"/>
    <mergeCell ref="O171:O179"/>
    <mergeCell ref="B10:F10"/>
    <mergeCell ref="G10:M10"/>
    <mergeCell ref="N10:N11"/>
    <mergeCell ref="B28:N28"/>
    <mergeCell ref="B80:N80"/>
    <mergeCell ref="B115:N115"/>
  </mergeCells>
  <phoneticPr fontId="13"/>
  <pageMargins left="0.7" right="0.7" top="0.75" bottom="0.75" header="0.3" footer="0.3"/>
  <pageSetup paperSize="9" orientation="portrait" r:id="rId1"/>
  <headerFooter>
    <oddFooter>&amp;R&amp;A - &amp;P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10">
    <tabColor rgb="FF0066FF"/>
  </sheetPr>
  <dimension ref="B2:S311"/>
  <sheetViews>
    <sheetView showGridLines="0" zoomScaleNormal="100" workbookViewId="0">
      <pane ySplit="9" topLeftCell="A14" activePane="bottomLeft" state="frozen"/>
      <selection pane="bottomLeft"/>
    </sheetView>
  </sheetViews>
  <sheetFormatPr defaultRowHeight="14.4" x14ac:dyDescent="0.3"/>
  <cols>
    <col min="1" max="1" width="1.6328125" style="353" customWidth="1"/>
    <col min="2" max="2" width="24" style="353" bestFit="1" customWidth="1"/>
    <col min="3" max="4" width="8.81640625" style="353" customWidth="1"/>
    <col min="5" max="6" width="14.1796875" style="353" bestFit="1" customWidth="1"/>
    <col min="7" max="15" width="7.1796875" style="353" customWidth="1"/>
    <col min="16" max="16" width="7.453125" style="353" bestFit="1" customWidth="1"/>
    <col min="17" max="17" width="3.08984375" style="353" customWidth="1"/>
    <col min="18" max="18" width="12.54296875" style="354" bestFit="1" customWidth="1"/>
    <col min="19" max="19" width="4.54296875" style="353" bestFit="1" customWidth="1"/>
    <col min="20" max="16384" width="8.7265625" style="353"/>
  </cols>
  <sheetData>
    <row r="2" spans="2:19" s="355" customFormat="1" x14ac:dyDescent="0.3">
      <c r="B2" s="353"/>
      <c r="C2" s="353"/>
      <c r="D2" s="353"/>
      <c r="E2" s="353"/>
      <c r="F2" s="353"/>
      <c r="G2" s="353"/>
      <c r="H2" s="353"/>
      <c r="I2" s="353"/>
      <c r="J2" s="353"/>
      <c r="K2" s="353"/>
      <c r="L2" s="353" t="s">
        <v>2074</v>
      </c>
      <c r="M2" s="353"/>
      <c r="N2" s="353"/>
      <c r="O2" s="353"/>
      <c r="P2" s="353"/>
      <c r="Q2" s="353"/>
      <c r="R2" s="354"/>
      <c r="S2" s="353"/>
    </row>
    <row r="3" spans="2:19" s="355" customFormat="1" x14ac:dyDescent="0.3">
      <c r="B3" s="353"/>
      <c r="C3" s="353"/>
      <c r="D3" s="353"/>
      <c r="E3" s="353"/>
      <c r="F3" s="353"/>
      <c r="G3" s="353"/>
      <c r="H3" s="353"/>
      <c r="I3" s="353"/>
      <c r="J3" s="353"/>
      <c r="K3" s="353"/>
      <c r="L3" s="353" t="s">
        <v>2072</v>
      </c>
      <c r="M3" s="353"/>
      <c r="N3" s="353"/>
      <c r="O3" s="353"/>
      <c r="P3" s="353"/>
      <c r="Q3" s="353"/>
      <c r="R3" s="356" t="s">
        <v>2384</v>
      </c>
      <c r="S3" s="356" t="s">
        <v>2385</v>
      </c>
    </row>
    <row r="4" spans="2:19" s="355" customFormat="1" x14ac:dyDescent="0.3">
      <c r="B4" s="353"/>
      <c r="C4" s="353"/>
      <c r="D4" s="353"/>
      <c r="E4" s="353"/>
      <c r="F4" s="353"/>
      <c r="G4" s="353"/>
      <c r="H4" s="353"/>
      <c r="I4" s="353"/>
      <c r="J4" s="353"/>
      <c r="K4" s="353"/>
      <c r="L4" s="353" t="s">
        <v>2073</v>
      </c>
      <c r="M4" s="353"/>
      <c r="N4" s="353"/>
      <c r="O4" s="353"/>
      <c r="P4" s="353"/>
      <c r="Q4" s="353"/>
      <c r="R4" s="356" t="s">
        <v>2386</v>
      </c>
      <c r="S4" s="356" t="s">
        <v>2385</v>
      </c>
    </row>
    <row r="5" spans="2:19" s="355" customFormat="1" x14ac:dyDescent="0.3">
      <c r="B5" s="353"/>
      <c r="C5" s="353"/>
      <c r="D5" s="353"/>
      <c r="E5" s="353"/>
      <c r="F5" s="353"/>
      <c r="G5" s="353"/>
      <c r="H5" s="353"/>
      <c r="I5" s="353" t="s">
        <v>2070</v>
      </c>
      <c r="J5" s="353"/>
      <c r="K5" s="353"/>
      <c r="L5" s="353"/>
      <c r="M5" s="353"/>
      <c r="N5" s="353"/>
      <c r="O5" s="353"/>
      <c r="P5" s="353"/>
      <c r="Q5" s="353"/>
      <c r="R5" s="356" t="s">
        <v>2387</v>
      </c>
      <c r="S5" s="356" t="s">
        <v>2388</v>
      </c>
    </row>
    <row r="6" spans="2:19" s="355" customFormat="1" x14ac:dyDescent="0.3">
      <c r="B6" s="353"/>
      <c r="C6" s="353"/>
      <c r="D6" s="353"/>
      <c r="E6" s="353"/>
      <c r="F6" s="353"/>
      <c r="G6" s="353"/>
      <c r="H6" s="353"/>
      <c r="I6" s="353" t="s">
        <v>2071</v>
      </c>
      <c r="J6" s="353"/>
      <c r="K6" s="353"/>
      <c r="L6" s="353" t="s">
        <v>1942</v>
      </c>
      <c r="M6" s="353"/>
      <c r="N6" s="353"/>
      <c r="O6" s="353"/>
      <c r="P6" s="353"/>
      <c r="Q6" s="353"/>
      <c r="R6" s="356" t="s">
        <v>2389</v>
      </c>
      <c r="S6" s="356" t="s">
        <v>2385</v>
      </c>
    </row>
    <row r="7" spans="2:19" s="355" customFormat="1" x14ac:dyDescent="0.3">
      <c r="B7" s="353"/>
      <c r="C7" s="353"/>
      <c r="D7" s="353"/>
      <c r="E7" s="353"/>
      <c r="F7" s="353"/>
      <c r="G7" s="353"/>
      <c r="H7" s="353"/>
      <c r="I7" s="353" t="s">
        <v>2075</v>
      </c>
      <c r="J7" s="353"/>
      <c r="K7" s="353"/>
      <c r="L7" s="353"/>
      <c r="M7" s="353"/>
      <c r="N7" s="353"/>
      <c r="O7" s="353"/>
      <c r="P7" s="353"/>
      <c r="Q7" s="353"/>
      <c r="R7" s="354"/>
      <c r="S7" s="353"/>
    </row>
    <row r="8" spans="2:19" s="355" customFormat="1" x14ac:dyDescent="0.3">
      <c r="B8" s="353"/>
      <c r="C8" s="357" t="s">
        <v>2060</v>
      </c>
      <c r="D8" s="358"/>
      <c r="E8" s="358"/>
      <c r="F8" s="359"/>
      <c r="G8" s="360" t="s">
        <v>2058</v>
      </c>
      <c r="H8" s="361"/>
      <c r="I8" s="361"/>
      <c r="J8" s="361"/>
      <c r="K8" s="361"/>
      <c r="L8" s="361"/>
      <c r="M8" s="361"/>
      <c r="N8" s="361"/>
      <c r="O8" s="362"/>
      <c r="P8" s="363" t="s">
        <v>2390</v>
      </c>
      <c r="Q8" s="353"/>
      <c r="R8" s="354"/>
      <c r="S8" s="353"/>
    </row>
    <row r="9" spans="2:19" s="355" customFormat="1" ht="30" customHeight="1" x14ac:dyDescent="0.3">
      <c r="B9" s="364" t="s">
        <v>2391</v>
      </c>
      <c r="C9" s="365" t="s">
        <v>2392</v>
      </c>
      <c r="D9" s="365" t="s">
        <v>2224</v>
      </c>
      <c r="E9" s="366" t="s">
        <v>2393</v>
      </c>
      <c r="F9" s="367" t="s">
        <v>2394</v>
      </c>
      <c r="G9" s="368" t="s">
        <v>1938</v>
      </c>
      <c r="H9" s="369" t="s">
        <v>2085</v>
      </c>
      <c r="I9" s="369" t="s">
        <v>2395</v>
      </c>
      <c r="J9" s="369" t="s">
        <v>2059</v>
      </c>
      <c r="K9" s="369" t="s">
        <v>2087</v>
      </c>
      <c r="L9" s="369" t="s">
        <v>2396</v>
      </c>
      <c r="M9" s="369" t="s">
        <v>1944</v>
      </c>
      <c r="N9" s="370" t="s">
        <v>2397</v>
      </c>
      <c r="O9" s="370" t="s">
        <v>2398</v>
      </c>
      <c r="P9" s="371" t="s">
        <v>1928</v>
      </c>
      <c r="Q9" s="353"/>
      <c r="R9" s="354"/>
      <c r="S9" s="353"/>
    </row>
    <row r="10" spans="2:19" s="355" customFormat="1" x14ac:dyDescent="0.3">
      <c r="B10" s="372" t="s">
        <v>1845</v>
      </c>
      <c r="C10" s="402" t="s">
        <v>2488</v>
      </c>
      <c r="D10" s="372">
        <v>1</v>
      </c>
      <c r="E10" s="372">
        <v>0</v>
      </c>
      <c r="F10" s="372">
        <v>0</v>
      </c>
      <c r="G10" s="404" t="s">
        <v>2505</v>
      </c>
      <c r="H10" s="372"/>
      <c r="I10" s="372" t="s">
        <v>1943</v>
      </c>
      <c r="J10" s="372"/>
      <c r="K10" s="372"/>
      <c r="L10" s="372">
        <v>4</v>
      </c>
      <c r="M10" s="372"/>
      <c r="N10" s="372">
        <v>1</v>
      </c>
      <c r="O10" s="372">
        <v>9999</v>
      </c>
      <c r="P10" s="372">
        <v>1</v>
      </c>
      <c r="Q10" s="353"/>
      <c r="R10" s="354" t="str">
        <f ca="1">G10&amp;RIGHT(YEAR(NOW()),2)&amp;RIGHT("00"&amp;MONTH(NOW()),2)&amp;J10&amp;RIGHT("0000"&amp;P10,L10)</f>
        <v>ZAD23120001</v>
      </c>
      <c r="S10" s="353"/>
    </row>
    <row r="11" spans="2:19" s="355" customFormat="1" x14ac:dyDescent="0.3">
      <c r="B11" s="372" t="s">
        <v>1846</v>
      </c>
      <c r="C11" s="402" t="s">
        <v>2489</v>
      </c>
      <c r="D11" s="372">
        <v>1</v>
      </c>
      <c r="E11" s="372">
        <v>0</v>
      </c>
      <c r="F11" s="372">
        <v>0</v>
      </c>
      <c r="G11" s="404" t="s">
        <v>2506</v>
      </c>
      <c r="H11" s="372"/>
      <c r="I11" s="372" t="s">
        <v>1943</v>
      </c>
      <c r="J11" s="372"/>
      <c r="K11" s="372"/>
      <c r="L11" s="372">
        <v>4</v>
      </c>
      <c r="M11" s="372"/>
      <c r="N11" s="372">
        <v>1</v>
      </c>
      <c r="O11" s="372">
        <v>9999</v>
      </c>
      <c r="P11" s="372">
        <v>1</v>
      </c>
      <c r="Q11" s="353"/>
      <c r="R11" s="354" t="str">
        <f t="shared" ref="R11:R78" ca="1" si="0">G11&amp;RIGHT(YEAR(NOW()),2)&amp;RIGHT("00"&amp;MONTH(NOW()),2)&amp;J11&amp;RIGHT("0000"&amp;P11,L11)</f>
        <v>ZAF23120001</v>
      </c>
      <c r="S11" s="353"/>
    </row>
    <row r="12" spans="2:19" s="355" customFormat="1" x14ac:dyDescent="0.3">
      <c r="B12" s="372" t="s">
        <v>1855</v>
      </c>
      <c r="C12" s="402" t="s">
        <v>2490</v>
      </c>
      <c r="D12" s="372">
        <v>1</v>
      </c>
      <c r="E12" s="372">
        <v>0</v>
      </c>
      <c r="F12" s="372">
        <v>0</v>
      </c>
      <c r="G12" s="405" t="s">
        <v>2507</v>
      </c>
      <c r="H12" s="372"/>
      <c r="I12" s="372" t="s">
        <v>1943</v>
      </c>
      <c r="J12" s="372"/>
      <c r="K12" s="372"/>
      <c r="L12" s="372">
        <v>4</v>
      </c>
      <c r="M12" s="372"/>
      <c r="N12" s="372">
        <v>1</v>
      </c>
      <c r="O12" s="372">
        <v>9999</v>
      </c>
      <c r="P12" s="372">
        <v>1</v>
      </c>
      <c r="Q12" s="353"/>
      <c r="R12" s="354" t="str">
        <f t="shared" ca="1" si="0"/>
        <v>ZER23120001</v>
      </c>
      <c r="S12" s="353"/>
    </row>
    <row r="13" spans="2:19" s="355" customFormat="1" x14ac:dyDescent="0.3">
      <c r="B13" s="372" t="s">
        <v>1847</v>
      </c>
      <c r="C13" s="402" t="s">
        <v>2491</v>
      </c>
      <c r="D13" s="372">
        <v>1</v>
      </c>
      <c r="E13" s="372">
        <v>0</v>
      </c>
      <c r="F13" s="372">
        <v>0</v>
      </c>
      <c r="G13" s="406" t="s">
        <v>2508</v>
      </c>
      <c r="H13" s="372"/>
      <c r="I13" s="372" t="s">
        <v>1943</v>
      </c>
      <c r="J13" s="372"/>
      <c r="K13" s="372"/>
      <c r="L13" s="372">
        <v>4</v>
      </c>
      <c r="M13" s="372"/>
      <c r="N13" s="372">
        <v>1</v>
      </c>
      <c r="O13" s="372">
        <v>9999</v>
      </c>
      <c r="P13" s="372">
        <v>1</v>
      </c>
      <c r="Q13" s="353"/>
      <c r="R13" s="354" t="str">
        <f t="shared" ca="1" si="0"/>
        <v>ZEO23120001</v>
      </c>
      <c r="S13" s="353"/>
    </row>
    <row r="14" spans="2:19" s="355" customFormat="1" x14ac:dyDescent="0.3">
      <c r="B14" s="372" t="s">
        <v>1848</v>
      </c>
      <c r="C14" s="402" t="s">
        <v>2492</v>
      </c>
      <c r="D14" s="372">
        <v>1</v>
      </c>
      <c r="E14" s="372">
        <v>0</v>
      </c>
      <c r="F14" s="372">
        <v>0</v>
      </c>
      <c r="G14" s="406" t="s">
        <v>2509</v>
      </c>
      <c r="H14" s="372"/>
      <c r="I14" s="372" t="s">
        <v>1943</v>
      </c>
      <c r="J14" s="372"/>
      <c r="K14" s="372"/>
      <c r="L14" s="372">
        <v>4</v>
      </c>
      <c r="M14" s="372"/>
      <c r="N14" s="372">
        <v>1</v>
      </c>
      <c r="O14" s="372">
        <v>9999</v>
      </c>
      <c r="P14" s="372">
        <v>1</v>
      </c>
      <c r="Q14" s="353"/>
      <c r="R14" s="354" t="str">
        <f t="shared" ca="1" si="0"/>
        <v>ZES23120001</v>
      </c>
      <c r="S14" s="353"/>
    </row>
    <row r="15" spans="2:19" s="355" customFormat="1" x14ac:dyDescent="0.3">
      <c r="B15" s="372" t="s">
        <v>1849</v>
      </c>
      <c r="C15" s="402" t="s">
        <v>2493</v>
      </c>
      <c r="D15" s="372">
        <v>1</v>
      </c>
      <c r="E15" s="372">
        <v>0</v>
      </c>
      <c r="F15" s="372">
        <v>0</v>
      </c>
      <c r="G15" s="404" t="s">
        <v>2510</v>
      </c>
      <c r="H15" s="372"/>
      <c r="I15" s="372" t="s">
        <v>1943</v>
      </c>
      <c r="J15" s="372"/>
      <c r="K15" s="372"/>
      <c r="L15" s="372">
        <v>4</v>
      </c>
      <c r="M15" s="372"/>
      <c r="N15" s="372">
        <v>1</v>
      </c>
      <c r="O15" s="372">
        <v>9999</v>
      </c>
      <c r="P15" s="372">
        <v>1</v>
      </c>
      <c r="Q15" s="353"/>
      <c r="R15" s="354" t="str">
        <f t="shared" ca="1" si="0"/>
        <v>ZSD23120001</v>
      </c>
      <c r="S15" s="353"/>
    </row>
    <row r="16" spans="2:19" s="355" customFormat="1" x14ac:dyDescent="0.3">
      <c r="B16" s="372" t="s">
        <v>1850</v>
      </c>
      <c r="C16" s="402" t="s">
        <v>2494</v>
      </c>
      <c r="D16" s="372">
        <v>1</v>
      </c>
      <c r="E16" s="372">
        <v>0</v>
      </c>
      <c r="F16" s="372">
        <v>0</v>
      </c>
      <c r="G16" s="404" t="s">
        <v>2511</v>
      </c>
      <c r="H16" s="372"/>
      <c r="I16" s="372" t="s">
        <v>1943</v>
      </c>
      <c r="J16" s="372"/>
      <c r="K16" s="372"/>
      <c r="L16" s="372">
        <v>4</v>
      </c>
      <c r="M16" s="372"/>
      <c r="N16" s="372">
        <v>1</v>
      </c>
      <c r="O16" s="372">
        <v>9999</v>
      </c>
      <c r="P16" s="372">
        <v>1</v>
      </c>
      <c r="Q16" s="353"/>
      <c r="R16" s="354" t="str">
        <f t="shared" ca="1" si="0"/>
        <v>ZJD23120001</v>
      </c>
      <c r="S16" s="353"/>
    </row>
    <row r="17" spans="2:19" s="355" customFormat="1" x14ac:dyDescent="0.3">
      <c r="B17" s="372" t="s">
        <v>2214</v>
      </c>
      <c r="C17" s="402" t="s">
        <v>2495</v>
      </c>
      <c r="D17" s="372">
        <v>1</v>
      </c>
      <c r="E17" s="372">
        <v>0</v>
      </c>
      <c r="F17" s="372">
        <v>0</v>
      </c>
      <c r="G17" s="404" t="s">
        <v>2512</v>
      </c>
      <c r="H17" s="372"/>
      <c r="I17" s="372" t="s">
        <v>1943</v>
      </c>
      <c r="J17" s="372"/>
      <c r="K17" s="372"/>
      <c r="L17" s="372">
        <v>4</v>
      </c>
      <c r="M17" s="372"/>
      <c r="N17" s="372">
        <v>1</v>
      </c>
      <c r="O17" s="372">
        <v>9999</v>
      </c>
      <c r="P17" s="372">
        <v>1</v>
      </c>
      <c r="Q17" s="353"/>
      <c r="R17" s="354" t="str">
        <f t="shared" ca="1" si="0"/>
        <v>ZGD23120001</v>
      </c>
      <c r="S17" s="353"/>
    </row>
    <row r="18" spans="2:19" s="355" customFormat="1" x14ac:dyDescent="0.3">
      <c r="B18" s="372" t="s">
        <v>2213</v>
      </c>
      <c r="C18" s="402" t="s">
        <v>2496</v>
      </c>
      <c r="D18" s="372">
        <v>1</v>
      </c>
      <c r="E18" s="372">
        <v>0</v>
      </c>
      <c r="F18" s="372">
        <v>0</v>
      </c>
      <c r="G18" s="404" t="s">
        <v>2513</v>
      </c>
      <c r="H18" s="372"/>
      <c r="I18" s="372" t="s">
        <v>1943</v>
      </c>
      <c r="J18" s="372"/>
      <c r="K18" s="372"/>
      <c r="L18" s="372">
        <v>4</v>
      </c>
      <c r="M18" s="372"/>
      <c r="N18" s="372">
        <v>1</v>
      </c>
      <c r="O18" s="372">
        <v>9999</v>
      </c>
      <c r="P18" s="372">
        <v>1</v>
      </c>
      <c r="Q18" s="353"/>
      <c r="R18" s="354" t="str">
        <f t="shared" ca="1" si="0"/>
        <v>ZGF23120001</v>
      </c>
      <c r="S18" s="353"/>
    </row>
    <row r="19" spans="2:19" s="355" customFormat="1" x14ac:dyDescent="0.3">
      <c r="B19" s="372" t="s">
        <v>1851</v>
      </c>
      <c r="C19" s="402" t="s">
        <v>2497</v>
      </c>
      <c r="D19" s="372">
        <v>1</v>
      </c>
      <c r="E19" s="372">
        <v>0</v>
      </c>
      <c r="F19" s="372">
        <v>0</v>
      </c>
      <c r="G19" s="404" t="s">
        <v>2514</v>
      </c>
      <c r="H19" s="372"/>
      <c r="I19" s="372" t="s">
        <v>1943</v>
      </c>
      <c r="J19" s="372"/>
      <c r="K19" s="372"/>
      <c r="L19" s="372">
        <v>4</v>
      </c>
      <c r="M19" s="372"/>
      <c r="N19" s="372">
        <v>1</v>
      </c>
      <c r="O19" s="372">
        <v>9999</v>
      </c>
      <c r="P19" s="372">
        <v>1</v>
      </c>
      <c r="Q19" s="353"/>
      <c r="R19" s="354" t="str">
        <f t="shared" ca="1" si="0"/>
        <v>ZSF23120001</v>
      </c>
      <c r="S19" s="353"/>
    </row>
    <row r="20" spans="2:19" s="355" customFormat="1" x14ac:dyDescent="0.3">
      <c r="B20" s="372" t="s">
        <v>1852</v>
      </c>
      <c r="C20" s="402" t="s">
        <v>2498</v>
      </c>
      <c r="D20" s="372">
        <v>1</v>
      </c>
      <c r="E20" s="372">
        <v>0</v>
      </c>
      <c r="F20" s="372">
        <v>0</v>
      </c>
      <c r="G20" s="404" t="s">
        <v>2515</v>
      </c>
      <c r="H20" s="372"/>
      <c r="I20" s="372" t="s">
        <v>1943</v>
      </c>
      <c r="J20" s="372"/>
      <c r="K20" s="372"/>
      <c r="L20" s="372">
        <v>4</v>
      </c>
      <c r="M20" s="372"/>
      <c r="N20" s="372">
        <v>1</v>
      </c>
      <c r="O20" s="372">
        <v>9999</v>
      </c>
      <c r="P20" s="372">
        <v>1</v>
      </c>
      <c r="Q20" s="353"/>
      <c r="R20" s="354" t="str">
        <f t="shared" ca="1" si="0"/>
        <v>ZJF23120001</v>
      </c>
      <c r="S20" s="353"/>
    </row>
    <row r="21" spans="2:19" s="355" customFormat="1" x14ac:dyDescent="0.3">
      <c r="B21" s="372" t="s">
        <v>1853</v>
      </c>
      <c r="C21" s="402" t="s">
        <v>2499</v>
      </c>
      <c r="D21" s="372">
        <v>1</v>
      </c>
      <c r="E21" s="372">
        <v>0</v>
      </c>
      <c r="F21" s="372">
        <v>0</v>
      </c>
      <c r="G21" s="404" t="s">
        <v>2516</v>
      </c>
      <c r="H21" s="372"/>
      <c r="I21" s="372" t="s">
        <v>1943</v>
      </c>
      <c r="J21" s="372"/>
      <c r="K21" s="372"/>
      <c r="L21" s="372">
        <v>4</v>
      </c>
      <c r="M21" s="372"/>
      <c r="N21" s="372">
        <v>1</v>
      </c>
      <c r="O21" s="372">
        <v>8999</v>
      </c>
      <c r="P21" s="372">
        <v>1</v>
      </c>
      <c r="Q21" s="353"/>
      <c r="R21" s="354" t="str">
        <f t="shared" ca="1" si="0"/>
        <v>ZCA23120001</v>
      </c>
      <c r="S21" s="353"/>
    </row>
    <row r="22" spans="2:19" s="355" customFormat="1" x14ac:dyDescent="0.3">
      <c r="B22" s="404" t="s">
        <v>2523</v>
      </c>
      <c r="C22" s="402" t="s">
        <v>2499</v>
      </c>
      <c r="D22" s="372">
        <v>9</v>
      </c>
      <c r="E22" s="372">
        <v>0</v>
      </c>
      <c r="F22" s="372">
        <v>0</v>
      </c>
      <c r="G22" s="404" t="s">
        <v>2516</v>
      </c>
      <c r="H22" s="372"/>
      <c r="I22" s="372" t="s">
        <v>1943</v>
      </c>
      <c r="J22" s="372"/>
      <c r="K22" s="372"/>
      <c r="L22" s="372">
        <v>4</v>
      </c>
      <c r="M22" s="372"/>
      <c r="N22" s="372">
        <v>9001</v>
      </c>
      <c r="O22" s="372">
        <v>9999</v>
      </c>
      <c r="P22" s="372">
        <v>9001</v>
      </c>
      <c r="Q22" s="353"/>
      <c r="R22" s="354" t="str">
        <f ca="1">G22&amp;RIGHT(YEAR(NOW()),2)&amp;RIGHT("00"&amp;MONTH(NOW()),2)&amp;J22&amp;RIGHT("0000"&amp;P22,L22)</f>
        <v>ZCA23129001</v>
      </c>
      <c r="S22" s="353"/>
    </row>
    <row r="23" spans="2:19" s="355" customFormat="1" x14ac:dyDescent="0.3">
      <c r="B23" s="372" t="s">
        <v>1854</v>
      </c>
      <c r="C23" s="402" t="s">
        <v>2500</v>
      </c>
      <c r="D23" s="372">
        <v>1</v>
      </c>
      <c r="E23" s="372">
        <v>0</v>
      </c>
      <c r="F23" s="372">
        <v>0</v>
      </c>
      <c r="G23" s="407" t="s">
        <v>2517</v>
      </c>
      <c r="H23" s="372"/>
      <c r="I23" s="372" t="s">
        <v>1943</v>
      </c>
      <c r="J23" s="372"/>
      <c r="K23" s="372"/>
      <c r="L23" s="372">
        <v>4</v>
      </c>
      <c r="M23" s="372"/>
      <c r="N23" s="372">
        <v>1</v>
      </c>
      <c r="O23" s="372">
        <v>9999</v>
      </c>
      <c r="P23" s="372">
        <v>1</v>
      </c>
      <c r="Q23" s="353"/>
      <c r="R23" s="354" t="str">
        <f t="shared" ca="1" si="0"/>
        <v>ZCB23120001</v>
      </c>
      <c r="S23" s="353"/>
    </row>
    <row r="24" spans="2:19" s="355" customFormat="1" x14ac:dyDescent="0.3">
      <c r="B24" s="372" t="s">
        <v>1727</v>
      </c>
      <c r="C24" s="402" t="s">
        <v>2501</v>
      </c>
      <c r="D24" s="372">
        <v>1</v>
      </c>
      <c r="E24" s="372">
        <v>0</v>
      </c>
      <c r="F24" s="372">
        <v>0</v>
      </c>
      <c r="G24" s="407" t="s">
        <v>2518</v>
      </c>
      <c r="H24" s="372"/>
      <c r="I24" s="372" t="s">
        <v>1943</v>
      </c>
      <c r="J24" s="372"/>
      <c r="K24" s="372"/>
      <c r="L24" s="372">
        <v>4</v>
      </c>
      <c r="M24" s="372"/>
      <c r="N24" s="372">
        <v>1</v>
      </c>
      <c r="O24" s="372">
        <v>8999</v>
      </c>
      <c r="P24" s="372">
        <v>1</v>
      </c>
      <c r="Q24" s="353"/>
      <c r="R24" s="354" t="str">
        <f t="shared" ca="1" si="0"/>
        <v>ZCC23120001</v>
      </c>
      <c r="S24" s="353"/>
    </row>
    <row r="25" spans="2:19" s="355" customFormat="1" x14ac:dyDescent="0.3">
      <c r="B25" s="404" t="s">
        <v>2524</v>
      </c>
      <c r="C25" s="402" t="s">
        <v>2501</v>
      </c>
      <c r="D25" s="372">
        <v>9</v>
      </c>
      <c r="E25" s="372">
        <v>0</v>
      </c>
      <c r="F25" s="372">
        <v>0</v>
      </c>
      <c r="G25" s="407" t="s">
        <v>2518</v>
      </c>
      <c r="H25" s="372"/>
      <c r="I25" s="372" t="s">
        <v>1943</v>
      </c>
      <c r="J25" s="372"/>
      <c r="K25" s="372"/>
      <c r="L25" s="372">
        <v>4</v>
      </c>
      <c r="M25" s="372"/>
      <c r="N25" s="372">
        <v>9001</v>
      </c>
      <c r="O25" s="372">
        <v>9999</v>
      </c>
      <c r="P25" s="372">
        <v>9001</v>
      </c>
      <c r="Q25" s="353"/>
      <c r="R25" s="354" t="str">
        <f t="shared" ref="R25" ca="1" si="1">G25&amp;RIGHT(YEAR(NOW()),2)&amp;RIGHT("00"&amp;MONTH(NOW()),2)&amp;J25&amp;RIGHT("0000"&amp;P25,L25)</f>
        <v>ZCC23129001</v>
      </c>
      <c r="S25" s="353"/>
    </row>
    <row r="26" spans="2:19" s="355" customFormat="1" x14ac:dyDescent="0.3">
      <c r="B26" s="372" t="s">
        <v>1975</v>
      </c>
      <c r="C26" s="402" t="s">
        <v>2502</v>
      </c>
      <c r="D26" s="372">
        <v>1</v>
      </c>
      <c r="E26" s="372">
        <v>0</v>
      </c>
      <c r="F26" s="372">
        <v>0</v>
      </c>
      <c r="G26" s="407" t="s">
        <v>2519</v>
      </c>
      <c r="H26" s="372"/>
      <c r="I26" s="372" t="s">
        <v>1943</v>
      </c>
      <c r="J26" s="372"/>
      <c r="K26" s="372"/>
      <c r="L26" s="372">
        <v>4</v>
      </c>
      <c r="M26" s="372"/>
      <c r="N26" s="372">
        <v>1</v>
      </c>
      <c r="O26" s="372">
        <v>9999</v>
      </c>
      <c r="P26" s="372">
        <v>1</v>
      </c>
      <c r="Q26" s="353"/>
      <c r="R26" s="354" t="str">
        <f t="shared" ca="1" si="0"/>
        <v>ZCD23120001</v>
      </c>
      <c r="S26" s="353"/>
    </row>
    <row r="27" spans="2:19" s="355" customFormat="1" x14ac:dyDescent="0.3">
      <c r="B27" s="372" t="s">
        <v>2399</v>
      </c>
      <c r="C27" s="402" t="s">
        <v>2503</v>
      </c>
      <c r="D27" s="372">
        <v>1</v>
      </c>
      <c r="E27" s="372">
        <v>0</v>
      </c>
      <c r="F27" s="372">
        <v>0</v>
      </c>
      <c r="G27" s="407" t="s">
        <v>2520</v>
      </c>
      <c r="H27" s="372"/>
      <c r="I27" s="372" t="s">
        <v>1943</v>
      </c>
      <c r="J27" s="372"/>
      <c r="K27" s="372"/>
      <c r="L27" s="372">
        <v>4</v>
      </c>
      <c r="M27" s="372"/>
      <c r="N27" s="372">
        <v>1</v>
      </c>
      <c r="O27" s="372">
        <v>9999</v>
      </c>
      <c r="P27" s="372">
        <v>1</v>
      </c>
      <c r="Q27" s="353"/>
      <c r="R27" s="354" t="str">
        <f t="shared" ca="1" si="0"/>
        <v>ZCE23120001</v>
      </c>
      <c r="S27" s="353"/>
    </row>
    <row r="28" spans="2:19" s="355" customFormat="1" x14ac:dyDescent="0.3">
      <c r="B28" s="372" t="s">
        <v>2282</v>
      </c>
      <c r="C28" s="402" t="s">
        <v>2504</v>
      </c>
      <c r="D28" s="372">
        <v>1</v>
      </c>
      <c r="E28" s="372">
        <v>0</v>
      </c>
      <c r="F28" s="372">
        <v>0</v>
      </c>
      <c r="G28" s="405" t="s">
        <v>2521</v>
      </c>
      <c r="H28" s="372"/>
      <c r="I28" s="372" t="s">
        <v>2281</v>
      </c>
      <c r="J28" s="372"/>
      <c r="K28" s="372"/>
      <c r="L28" s="372">
        <v>4</v>
      </c>
      <c r="M28" s="372"/>
      <c r="N28" s="372">
        <v>1</v>
      </c>
      <c r="O28" s="372">
        <v>9999</v>
      </c>
      <c r="P28" s="372">
        <v>1</v>
      </c>
      <c r="Q28" s="353"/>
      <c r="R28" s="354" t="str">
        <f t="shared" ca="1" si="0"/>
        <v>ZDP23120001</v>
      </c>
      <c r="S28" s="353"/>
    </row>
    <row r="29" spans="2:19" s="355" customFormat="1" x14ac:dyDescent="0.3">
      <c r="B29" s="373" t="s">
        <v>2400</v>
      </c>
      <c r="C29" s="373"/>
      <c r="D29" s="374"/>
      <c r="E29" s="374"/>
      <c r="F29" s="374"/>
      <c r="G29" s="374"/>
      <c r="H29" s="374"/>
      <c r="I29" s="374"/>
      <c r="J29" s="374"/>
      <c r="K29" s="374"/>
      <c r="L29" s="374"/>
      <c r="M29" s="374"/>
      <c r="N29" s="374"/>
      <c r="O29" s="374"/>
      <c r="P29" s="375"/>
      <c r="Q29" s="353"/>
      <c r="R29" s="354"/>
      <c r="S29" s="353"/>
    </row>
    <row r="30" spans="2:19" s="355" customFormat="1" x14ac:dyDescent="0.3">
      <c r="B30" s="372" t="s">
        <v>2043</v>
      </c>
      <c r="C30" s="372" t="s">
        <v>1856</v>
      </c>
      <c r="D30" s="376">
        <v>1</v>
      </c>
      <c r="E30" s="402" t="s">
        <v>2435</v>
      </c>
      <c r="F30" s="402" t="s">
        <v>2435</v>
      </c>
      <c r="G30" s="372" t="s">
        <v>2401</v>
      </c>
      <c r="H30" s="372"/>
      <c r="I30" s="372" t="s">
        <v>1943</v>
      </c>
      <c r="J30" s="372"/>
      <c r="K30" s="372"/>
      <c r="L30" s="372">
        <v>4</v>
      </c>
      <c r="M30" s="372"/>
      <c r="N30" s="372">
        <v>1</v>
      </c>
      <c r="O30" s="372">
        <v>9000</v>
      </c>
      <c r="P30" s="377">
        <v>1</v>
      </c>
      <c r="Q30" s="353"/>
      <c r="R30" s="354" t="str">
        <f t="shared" ca="1" si="0"/>
        <v>PM123120001</v>
      </c>
      <c r="S30" s="353"/>
    </row>
    <row r="31" spans="2:19" s="355" customFormat="1" x14ac:dyDescent="0.3">
      <c r="B31" s="372" t="s">
        <v>2043</v>
      </c>
      <c r="C31" s="372" t="s">
        <v>1856</v>
      </c>
      <c r="D31" s="376">
        <v>1</v>
      </c>
      <c r="E31" s="402" t="s">
        <v>2436</v>
      </c>
      <c r="F31" s="402" t="s">
        <v>2436</v>
      </c>
      <c r="G31" s="372" t="s">
        <v>2402</v>
      </c>
      <c r="H31" s="372"/>
      <c r="I31" s="372" t="s">
        <v>1943</v>
      </c>
      <c r="J31" s="372"/>
      <c r="K31" s="372"/>
      <c r="L31" s="372">
        <v>4</v>
      </c>
      <c r="M31" s="372"/>
      <c r="N31" s="372">
        <v>1</v>
      </c>
      <c r="O31" s="372">
        <v>9000</v>
      </c>
      <c r="P31" s="377">
        <v>1</v>
      </c>
      <c r="Q31" s="353"/>
      <c r="R31" s="354" t="str">
        <f t="shared" ca="1" si="0"/>
        <v>PM223120001</v>
      </c>
      <c r="S31" s="353"/>
    </row>
    <row r="32" spans="2:19" s="355" customFormat="1" x14ac:dyDescent="0.3">
      <c r="B32" s="372" t="s">
        <v>2043</v>
      </c>
      <c r="C32" s="372" t="s">
        <v>1856</v>
      </c>
      <c r="D32" s="376">
        <v>1</v>
      </c>
      <c r="E32" s="402" t="s">
        <v>2437</v>
      </c>
      <c r="F32" s="402" t="s">
        <v>2437</v>
      </c>
      <c r="G32" s="372" t="s">
        <v>2403</v>
      </c>
      <c r="H32" s="372"/>
      <c r="I32" s="372" t="s">
        <v>1943</v>
      </c>
      <c r="J32" s="372"/>
      <c r="K32" s="372"/>
      <c r="L32" s="372">
        <v>4</v>
      </c>
      <c r="M32" s="372"/>
      <c r="N32" s="372">
        <v>1</v>
      </c>
      <c r="O32" s="372">
        <v>9000</v>
      </c>
      <c r="P32" s="377">
        <v>1</v>
      </c>
      <c r="Q32" s="353"/>
      <c r="R32" s="354" t="str">
        <f t="shared" ca="1" si="0"/>
        <v>PM323120001</v>
      </c>
      <c r="S32" s="353"/>
    </row>
    <row r="33" spans="2:19" s="355" customFormat="1" x14ac:dyDescent="0.3">
      <c r="B33" s="372" t="s">
        <v>2043</v>
      </c>
      <c r="C33" s="372" t="s">
        <v>1856</v>
      </c>
      <c r="D33" s="376">
        <v>1</v>
      </c>
      <c r="E33" s="402" t="s">
        <v>2438</v>
      </c>
      <c r="F33" s="402" t="s">
        <v>2438</v>
      </c>
      <c r="G33" s="372" t="s">
        <v>2404</v>
      </c>
      <c r="H33" s="372"/>
      <c r="I33" s="372" t="s">
        <v>1943</v>
      </c>
      <c r="J33" s="372"/>
      <c r="K33" s="372"/>
      <c r="L33" s="372">
        <v>4</v>
      </c>
      <c r="M33" s="372"/>
      <c r="N33" s="372">
        <v>1</v>
      </c>
      <c r="O33" s="372">
        <v>9000</v>
      </c>
      <c r="P33" s="377">
        <v>1</v>
      </c>
      <c r="Q33" s="353"/>
      <c r="R33" s="354" t="str">
        <f t="shared" ca="1" si="0"/>
        <v>PM523120001</v>
      </c>
      <c r="S33" s="353"/>
    </row>
    <row r="34" spans="2:19" s="355" customFormat="1" x14ac:dyDescent="0.3">
      <c r="B34" s="372" t="s">
        <v>2043</v>
      </c>
      <c r="C34" s="372" t="s">
        <v>1856</v>
      </c>
      <c r="D34" s="376">
        <v>1</v>
      </c>
      <c r="E34" s="402" t="s">
        <v>2439</v>
      </c>
      <c r="F34" s="402" t="s">
        <v>2439</v>
      </c>
      <c r="G34" s="372" t="s">
        <v>2405</v>
      </c>
      <c r="H34" s="372"/>
      <c r="I34" s="372" t="s">
        <v>1943</v>
      </c>
      <c r="J34" s="372"/>
      <c r="K34" s="372"/>
      <c r="L34" s="372">
        <v>4</v>
      </c>
      <c r="M34" s="372"/>
      <c r="N34" s="372">
        <v>1</v>
      </c>
      <c r="O34" s="372">
        <v>9000</v>
      </c>
      <c r="P34" s="377">
        <v>1</v>
      </c>
      <c r="Q34" s="353"/>
      <c r="R34" s="354" t="str">
        <f t="shared" ca="1" si="0"/>
        <v>PM623120001</v>
      </c>
      <c r="S34" s="353"/>
    </row>
    <row r="35" spans="2:19" s="355" customFormat="1" x14ac:dyDescent="0.3">
      <c r="B35" s="372" t="s">
        <v>2043</v>
      </c>
      <c r="C35" s="372" t="s">
        <v>1856</v>
      </c>
      <c r="D35" s="376">
        <v>1</v>
      </c>
      <c r="E35" s="402" t="s">
        <v>2440</v>
      </c>
      <c r="F35" s="402" t="s">
        <v>2440</v>
      </c>
      <c r="G35" s="372" t="s">
        <v>2406</v>
      </c>
      <c r="H35" s="372"/>
      <c r="I35" s="372" t="s">
        <v>1943</v>
      </c>
      <c r="J35" s="372"/>
      <c r="K35" s="372"/>
      <c r="L35" s="372">
        <v>4</v>
      </c>
      <c r="M35" s="372"/>
      <c r="N35" s="372">
        <v>1</v>
      </c>
      <c r="O35" s="372">
        <v>9000</v>
      </c>
      <c r="P35" s="377">
        <v>1</v>
      </c>
      <c r="Q35" s="353"/>
      <c r="R35" s="354" t="str">
        <f t="shared" ca="1" si="0"/>
        <v>PM723120001</v>
      </c>
      <c r="S35" s="353"/>
    </row>
    <row r="36" spans="2:19" s="355" customFormat="1" x14ac:dyDescent="0.3">
      <c r="B36" s="372" t="s">
        <v>2216</v>
      </c>
      <c r="C36" s="372" t="s">
        <v>1856</v>
      </c>
      <c r="D36" s="376">
        <v>9</v>
      </c>
      <c r="E36" s="402" t="s">
        <v>2435</v>
      </c>
      <c r="F36" s="402" t="s">
        <v>2435</v>
      </c>
      <c r="G36" s="372" t="s">
        <v>2401</v>
      </c>
      <c r="H36" s="372"/>
      <c r="I36" s="372" t="s">
        <v>1943</v>
      </c>
      <c r="J36" s="372"/>
      <c r="K36" s="372"/>
      <c r="L36" s="372">
        <v>4</v>
      </c>
      <c r="M36" s="372"/>
      <c r="N36" s="372">
        <v>9001</v>
      </c>
      <c r="O36" s="372">
        <v>9999</v>
      </c>
      <c r="P36" s="372">
        <v>9001</v>
      </c>
      <c r="Q36" s="353"/>
      <c r="R36" s="354" t="str">
        <f t="shared" ca="1" si="0"/>
        <v>PM123129001</v>
      </c>
      <c r="S36" s="353"/>
    </row>
    <row r="37" spans="2:19" s="355" customFormat="1" x14ac:dyDescent="0.3">
      <c r="B37" s="372" t="s">
        <v>2216</v>
      </c>
      <c r="C37" s="372" t="s">
        <v>1856</v>
      </c>
      <c r="D37" s="376">
        <v>9</v>
      </c>
      <c r="E37" s="402" t="s">
        <v>2436</v>
      </c>
      <c r="F37" s="402" t="s">
        <v>2436</v>
      </c>
      <c r="G37" s="372" t="s">
        <v>2402</v>
      </c>
      <c r="H37" s="372"/>
      <c r="I37" s="372" t="s">
        <v>1943</v>
      </c>
      <c r="J37" s="372"/>
      <c r="K37" s="372"/>
      <c r="L37" s="372">
        <v>4</v>
      </c>
      <c r="M37" s="372"/>
      <c r="N37" s="372">
        <v>9001</v>
      </c>
      <c r="O37" s="372">
        <v>9999</v>
      </c>
      <c r="P37" s="372">
        <v>9001</v>
      </c>
      <c r="Q37" s="353"/>
      <c r="R37" s="354" t="str">
        <f t="shared" ca="1" si="0"/>
        <v>PM223129001</v>
      </c>
      <c r="S37" s="353"/>
    </row>
    <row r="38" spans="2:19" s="355" customFormat="1" x14ac:dyDescent="0.3">
      <c r="B38" s="372" t="s">
        <v>2216</v>
      </c>
      <c r="C38" s="372" t="s">
        <v>1856</v>
      </c>
      <c r="D38" s="376">
        <v>9</v>
      </c>
      <c r="E38" s="402" t="s">
        <v>2437</v>
      </c>
      <c r="F38" s="402" t="s">
        <v>2437</v>
      </c>
      <c r="G38" s="372" t="s">
        <v>2403</v>
      </c>
      <c r="H38" s="372"/>
      <c r="I38" s="372" t="s">
        <v>1943</v>
      </c>
      <c r="J38" s="372"/>
      <c r="K38" s="372"/>
      <c r="L38" s="372">
        <v>4</v>
      </c>
      <c r="M38" s="372"/>
      <c r="N38" s="372">
        <v>9001</v>
      </c>
      <c r="O38" s="372">
        <v>9999</v>
      </c>
      <c r="P38" s="372">
        <v>9001</v>
      </c>
      <c r="Q38" s="353"/>
      <c r="R38" s="354" t="str">
        <f t="shared" ca="1" si="0"/>
        <v>PM323129001</v>
      </c>
      <c r="S38" s="353"/>
    </row>
    <row r="39" spans="2:19" s="355" customFormat="1" x14ac:dyDescent="0.3">
      <c r="B39" s="372" t="s">
        <v>2216</v>
      </c>
      <c r="C39" s="372" t="s">
        <v>1856</v>
      </c>
      <c r="D39" s="376">
        <v>9</v>
      </c>
      <c r="E39" s="402" t="s">
        <v>2438</v>
      </c>
      <c r="F39" s="402" t="s">
        <v>2438</v>
      </c>
      <c r="G39" s="372" t="s">
        <v>2404</v>
      </c>
      <c r="H39" s="372"/>
      <c r="I39" s="372" t="s">
        <v>1943</v>
      </c>
      <c r="J39" s="372"/>
      <c r="K39" s="372"/>
      <c r="L39" s="372">
        <v>4</v>
      </c>
      <c r="M39" s="372"/>
      <c r="N39" s="372">
        <v>9001</v>
      </c>
      <c r="O39" s="372">
        <v>9999</v>
      </c>
      <c r="P39" s="372">
        <v>9001</v>
      </c>
      <c r="Q39" s="353"/>
      <c r="R39" s="354" t="str">
        <f t="shared" ca="1" si="0"/>
        <v>PM523129001</v>
      </c>
      <c r="S39" s="353"/>
    </row>
    <row r="40" spans="2:19" s="355" customFormat="1" x14ac:dyDescent="0.3">
      <c r="B40" s="372" t="s">
        <v>2216</v>
      </c>
      <c r="C40" s="372" t="s">
        <v>1856</v>
      </c>
      <c r="D40" s="376">
        <v>9</v>
      </c>
      <c r="E40" s="402" t="s">
        <v>2439</v>
      </c>
      <c r="F40" s="402" t="s">
        <v>2439</v>
      </c>
      <c r="G40" s="372" t="s">
        <v>2405</v>
      </c>
      <c r="H40" s="372"/>
      <c r="I40" s="372" t="s">
        <v>1943</v>
      </c>
      <c r="J40" s="372"/>
      <c r="K40" s="372"/>
      <c r="L40" s="372">
        <v>4</v>
      </c>
      <c r="M40" s="372"/>
      <c r="N40" s="372">
        <v>9001</v>
      </c>
      <c r="O40" s="372">
        <v>9999</v>
      </c>
      <c r="P40" s="372">
        <v>9001</v>
      </c>
      <c r="Q40" s="353"/>
      <c r="R40" s="354" t="str">
        <f t="shared" ca="1" si="0"/>
        <v>PM623129001</v>
      </c>
      <c r="S40" s="353"/>
    </row>
    <row r="41" spans="2:19" s="355" customFormat="1" x14ac:dyDescent="0.3">
      <c r="B41" s="372" t="s">
        <v>2216</v>
      </c>
      <c r="C41" s="372" t="s">
        <v>1856</v>
      </c>
      <c r="D41" s="376">
        <v>9</v>
      </c>
      <c r="E41" s="402" t="s">
        <v>2440</v>
      </c>
      <c r="F41" s="402" t="s">
        <v>2440</v>
      </c>
      <c r="G41" s="372" t="s">
        <v>2406</v>
      </c>
      <c r="H41" s="372"/>
      <c r="I41" s="372" t="s">
        <v>1943</v>
      </c>
      <c r="J41" s="372"/>
      <c r="K41" s="372"/>
      <c r="L41" s="372">
        <v>4</v>
      </c>
      <c r="M41" s="372"/>
      <c r="N41" s="372">
        <v>9001</v>
      </c>
      <c r="O41" s="372">
        <v>9999</v>
      </c>
      <c r="P41" s="372">
        <v>9001</v>
      </c>
      <c r="Q41" s="353"/>
      <c r="R41" s="354" t="str">
        <f t="shared" ca="1" si="0"/>
        <v>PM723129001</v>
      </c>
      <c r="S41" s="353"/>
    </row>
    <row r="42" spans="2:19" s="355" customFormat="1" x14ac:dyDescent="0.3">
      <c r="B42" s="372" t="s">
        <v>2044</v>
      </c>
      <c r="C42" s="372" t="s">
        <v>1857</v>
      </c>
      <c r="D42" s="376">
        <v>1</v>
      </c>
      <c r="E42" s="403" t="s">
        <v>2441</v>
      </c>
      <c r="F42" s="403" t="s">
        <v>2441</v>
      </c>
      <c r="G42" s="372" t="s">
        <v>2407</v>
      </c>
      <c r="H42" s="372"/>
      <c r="I42" s="372" t="s">
        <v>1943</v>
      </c>
      <c r="J42" s="372"/>
      <c r="K42" s="372"/>
      <c r="L42" s="372">
        <v>4</v>
      </c>
      <c r="M42" s="372"/>
      <c r="N42" s="372">
        <v>1</v>
      </c>
      <c r="O42" s="372">
        <v>9000</v>
      </c>
      <c r="P42" s="377">
        <v>1</v>
      </c>
      <c r="Q42" s="353"/>
      <c r="R42" s="354" t="str">
        <f t="shared" ca="1" si="0"/>
        <v>HC123120001</v>
      </c>
      <c r="S42" s="353"/>
    </row>
    <row r="43" spans="2:19" s="355" customFormat="1" x14ac:dyDescent="0.3">
      <c r="B43" s="372" t="s">
        <v>2044</v>
      </c>
      <c r="C43" s="372" t="s">
        <v>1857</v>
      </c>
      <c r="D43" s="376">
        <v>1</v>
      </c>
      <c r="E43" s="403" t="s">
        <v>2442</v>
      </c>
      <c r="F43" s="403" t="s">
        <v>2442</v>
      </c>
      <c r="G43" s="372" t="s">
        <v>2155</v>
      </c>
      <c r="H43" s="372"/>
      <c r="I43" s="372" t="s">
        <v>1943</v>
      </c>
      <c r="J43" s="372"/>
      <c r="K43" s="372"/>
      <c r="L43" s="372">
        <v>4</v>
      </c>
      <c r="M43" s="372"/>
      <c r="N43" s="372">
        <v>1</v>
      </c>
      <c r="O43" s="372">
        <v>9000</v>
      </c>
      <c r="P43" s="377">
        <v>1</v>
      </c>
      <c r="Q43" s="353"/>
      <c r="R43" s="354" t="str">
        <f t="shared" ca="1" si="0"/>
        <v>HC223120001</v>
      </c>
      <c r="S43" s="353"/>
    </row>
    <row r="44" spans="2:19" s="355" customFormat="1" x14ac:dyDescent="0.3">
      <c r="B44" s="372" t="s">
        <v>2044</v>
      </c>
      <c r="C44" s="372" t="s">
        <v>1857</v>
      </c>
      <c r="D44" s="376">
        <v>1</v>
      </c>
      <c r="E44" s="403" t="s">
        <v>2443</v>
      </c>
      <c r="F44" s="403" t="s">
        <v>2443</v>
      </c>
      <c r="G44" s="372" t="s">
        <v>2156</v>
      </c>
      <c r="H44" s="372"/>
      <c r="I44" s="372" t="s">
        <v>1943</v>
      </c>
      <c r="J44" s="372"/>
      <c r="K44" s="372"/>
      <c r="L44" s="372">
        <v>4</v>
      </c>
      <c r="M44" s="372"/>
      <c r="N44" s="372">
        <v>1</v>
      </c>
      <c r="O44" s="372">
        <v>9000</v>
      </c>
      <c r="P44" s="377">
        <v>1</v>
      </c>
      <c r="Q44" s="353"/>
      <c r="R44" s="354" t="str">
        <f t="shared" ca="1" si="0"/>
        <v>HC323120001</v>
      </c>
      <c r="S44" s="353"/>
    </row>
    <row r="45" spans="2:19" s="355" customFormat="1" x14ac:dyDescent="0.3">
      <c r="B45" s="372" t="s">
        <v>2044</v>
      </c>
      <c r="C45" s="372" t="s">
        <v>1857</v>
      </c>
      <c r="D45" s="376">
        <v>1</v>
      </c>
      <c r="E45" s="403" t="s">
        <v>2444</v>
      </c>
      <c r="F45" s="403" t="s">
        <v>2444</v>
      </c>
      <c r="G45" s="372" t="s">
        <v>2134</v>
      </c>
      <c r="H45" s="372"/>
      <c r="I45" s="372" t="s">
        <v>1943</v>
      </c>
      <c r="J45" s="372"/>
      <c r="K45" s="372"/>
      <c r="L45" s="372">
        <v>4</v>
      </c>
      <c r="M45" s="372"/>
      <c r="N45" s="372">
        <v>1</v>
      </c>
      <c r="O45" s="372">
        <v>9000</v>
      </c>
      <c r="P45" s="377">
        <v>1</v>
      </c>
      <c r="Q45" s="353"/>
      <c r="R45" s="354" t="str">
        <f t="shared" ca="1" si="0"/>
        <v>HC423120001</v>
      </c>
      <c r="S45" s="353"/>
    </row>
    <row r="46" spans="2:19" s="355" customFormat="1" x14ac:dyDescent="0.3">
      <c r="B46" s="372" t="s">
        <v>2044</v>
      </c>
      <c r="C46" s="372" t="s">
        <v>1857</v>
      </c>
      <c r="D46" s="376">
        <v>1</v>
      </c>
      <c r="E46" s="403" t="s">
        <v>2445</v>
      </c>
      <c r="F46" s="403" t="s">
        <v>2445</v>
      </c>
      <c r="G46" s="404" t="s">
        <v>2487</v>
      </c>
      <c r="H46" s="372"/>
      <c r="I46" s="372" t="s">
        <v>1943</v>
      </c>
      <c r="J46" s="372"/>
      <c r="K46" s="372"/>
      <c r="L46" s="372">
        <v>4</v>
      </c>
      <c r="M46" s="372"/>
      <c r="N46" s="372">
        <v>1</v>
      </c>
      <c r="O46" s="372">
        <v>9000</v>
      </c>
      <c r="P46" s="377">
        <v>1</v>
      </c>
      <c r="Q46" s="353"/>
      <c r="R46" s="354" t="str">
        <f t="shared" ca="1" si="0"/>
        <v>HC523120001</v>
      </c>
      <c r="S46" s="353"/>
    </row>
    <row r="47" spans="2:19" s="355" customFormat="1" x14ac:dyDescent="0.3">
      <c r="B47" s="372" t="s">
        <v>2217</v>
      </c>
      <c r="C47" s="372" t="s">
        <v>1857</v>
      </c>
      <c r="D47" s="376">
        <v>9</v>
      </c>
      <c r="E47" s="403" t="s">
        <v>2441</v>
      </c>
      <c r="F47" s="403" t="s">
        <v>2441</v>
      </c>
      <c r="G47" s="372" t="s">
        <v>2407</v>
      </c>
      <c r="H47" s="372"/>
      <c r="I47" s="372" t="s">
        <v>1943</v>
      </c>
      <c r="J47" s="372"/>
      <c r="K47" s="372"/>
      <c r="L47" s="372">
        <v>4</v>
      </c>
      <c r="M47" s="372"/>
      <c r="N47" s="372">
        <v>9001</v>
      </c>
      <c r="O47" s="372">
        <v>9999</v>
      </c>
      <c r="P47" s="372">
        <v>9001</v>
      </c>
      <c r="Q47" s="353"/>
      <c r="R47" s="354" t="str">
        <f t="shared" ca="1" si="0"/>
        <v>HC123129001</v>
      </c>
      <c r="S47" s="353"/>
    </row>
    <row r="48" spans="2:19" s="355" customFormat="1" x14ac:dyDescent="0.3">
      <c r="B48" s="372" t="s">
        <v>2217</v>
      </c>
      <c r="C48" s="372" t="s">
        <v>1857</v>
      </c>
      <c r="D48" s="376">
        <v>9</v>
      </c>
      <c r="E48" s="403" t="s">
        <v>2442</v>
      </c>
      <c r="F48" s="403" t="s">
        <v>2442</v>
      </c>
      <c r="G48" s="372" t="s">
        <v>2155</v>
      </c>
      <c r="H48" s="372"/>
      <c r="I48" s="372" t="s">
        <v>1943</v>
      </c>
      <c r="J48" s="372"/>
      <c r="K48" s="372"/>
      <c r="L48" s="372">
        <v>4</v>
      </c>
      <c r="M48" s="372"/>
      <c r="N48" s="372">
        <v>9001</v>
      </c>
      <c r="O48" s="372">
        <v>9999</v>
      </c>
      <c r="P48" s="372">
        <v>9001</v>
      </c>
      <c r="Q48" s="353"/>
      <c r="R48" s="354" t="str">
        <f t="shared" ca="1" si="0"/>
        <v>HC223129001</v>
      </c>
      <c r="S48" s="353"/>
    </row>
    <row r="49" spans="2:19" s="355" customFormat="1" x14ac:dyDescent="0.3">
      <c r="B49" s="372" t="s">
        <v>2217</v>
      </c>
      <c r="C49" s="372" t="s">
        <v>1857</v>
      </c>
      <c r="D49" s="376">
        <v>9</v>
      </c>
      <c r="E49" s="403" t="s">
        <v>2443</v>
      </c>
      <c r="F49" s="403" t="s">
        <v>2443</v>
      </c>
      <c r="G49" s="372" t="s">
        <v>2156</v>
      </c>
      <c r="H49" s="372"/>
      <c r="I49" s="372" t="s">
        <v>1943</v>
      </c>
      <c r="J49" s="372"/>
      <c r="K49" s="372"/>
      <c r="L49" s="372">
        <v>4</v>
      </c>
      <c r="M49" s="372"/>
      <c r="N49" s="372">
        <v>9001</v>
      </c>
      <c r="O49" s="372">
        <v>9999</v>
      </c>
      <c r="P49" s="372">
        <v>9001</v>
      </c>
      <c r="Q49" s="353"/>
      <c r="R49" s="354" t="str">
        <f t="shared" ca="1" si="0"/>
        <v>HC323129001</v>
      </c>
      <c r="S49" s="353"/>
    </row>
    <row r="50" spans="2:19" s="355" customFormat="1" x14ac:dyDescent="0.3">
      <c r="B50" s="372" t="s">
        <v>2217</v>
      </c>
      <c r="C50" s="372" t="s">
        <v>1857</v>
      </c>
      <c r="D50" s="376">
        <v>9</v>
      </c>
      <c r="E50" s="403" t="s">
        <v>2444</v>
      </c>
      <c r="F50" s="403" t="s">
        <v>2444</v>
      </c>
      <c r="G50" s="372" t="s">
        <v>2134</v>
      </c>
      <c r="H50" s="372"/>
      <c r="I50" s="372" t="s">
        <v>1943</v>
      </c>
      <c r="J50" s="372"/>
      <c r="K50" s="372"/>
      <c r="L50" s="372">
        <v>4</v>
      </c>
      <c r="M50" s="372"/>
      <c r="N50" s="372">
        <v>9001</v>
      </c>
      <c r="O50" s="372">
        <v>9999</v>
      </c>
      <c r="P50" s="372">
        <v>9001</v>
      </c>
      <c r="Q50" s="353"/>
      <c r="R50" s="354" t="str">
        <f t="shared" ca="1" si="0"/>
        <v>HC423129001</v>
      </c>
      <c r="S50" s="353"/>
    </row>
    <row r="51" spans="2:19" s="355" customFormat="1" x14ac:dyDescent="0.3">
      <c r="B51" s="372" t="s">
        <v>2217</v>
      </c>
      <c r="C51" s="372" t="s">
        <v>1857</v>
      </c>
      <c r="D51" s="376">
        <v>9</v>
      </c>
      <c r="E51" s="403" t="s">
        <v>2445</v>
      </c>
      <c r="F51" s="403" t="s">
        <v>2445</v>
      </c>
      <c r="G51" s="404" t="s">
        <v>2487</v>
      </c>
      <c r="H51" s="372"/>
      <c r="I51" s="372" t="s">
        <v>1943</v>
      </c>
      <c r="J51" s="372"/>
      <c r="K51" s="372"/>
      <c r="L51" s="372">
        <v>4</v>
      </c>
      <c r="M51" s="372"/>
      <c r="N51" s="372">
        <v>9001</v>
      </c>
      <c r="O51" s="372">
        <v>9999</v>
      </c>
      <c r="P51" s="372">
        <v>9001</v>
      </c>
      <c r="Q51" s="353"/>
      <c r="R51" s="354" t="str">
        <f t="shared" ca="1" si="0"/>
        <v>HC523129001</v>
      </c>
      <c r="S51" s="353"/>
    </row>
    <row r="52" spans="2:19" x14ac:dyDescent="0.3">
      <c r="B52" s="372" t="s">
        <v>2045</v>
      </c>
      <c r="C52" s="372" t="s">
        <v>1858</v>
      </c>
      <c r="D52" s="372">
        <v>1</v>
      </c>
      <c r="E52" s="403" t="s">
        <v>2446</v>
      </c>
      <c r="F52" s="403" t="s">
        <v>2446</v>
      </c>
      <c r="G52" s="372" t="s">
        <v>2408</v>
      </c>
      <c r="H52" s="372"/>
      <c r="I52" s="372" t="s">
        <v>1943</v>
      </c>
      <c r="J52" s="372"/>
      <c r="K52" s="372"/>
      <c r="L52" s="372">
        <v>4</v>
      </c>
      <c r="M52" s="372"/>
      <c r="N52" s="372">
        <v>1</v>
      </c>
      <c r="O52" s="372">
        <v>9000</v>
      </c>
      <c r="P52" s="377">
        <v>1</v>
      </c>
      <c r="R52" s="354" t="str">
        <f t="shared" ca="1" si="0"/>
        <v>CM123120001</v>
      </c>
    </row>
    <row r="53" spans="2:19" x14ac:dyDescent="0.3">
      <c r="B53" s="372" t="s">
        <v>2045</v>
      </c>
      <c r="C53" s="372" t="s">
        <v>1858</v>
      </c>
      <c r="D53" s="372">
        <v>1</v>
      </c>
      <c r="E53" s="403" t="s">
        <v>2447</v>
      </c>
      <c r="F53" s="403" t="s">
        <v>2447</v>
      </c>
      <c r="G53" s="372" t="s">
        <v>2227</v>
      </c>
      <c r="H53" s="372"/>
      <c r="I53" s="372" t="s">
        <v>1943</v>
      </c>
      <c r="J53" s="372"/>
      <c r="K53" s="372"/>
      <c r="L53" s="372">
        <v>4</v>
      </c>
      <c r="M53" s="372"/>
      <c r="N53" s="372">
        <v>1</v>
      </c>
      <c r="O53" s="372">
        <v>9000</v>
      </c>
      <c r="P53" s="377">
        <v>1</v>
      </c>
      <c r="R53" s="354" t="str">
        <f t="shared" ca="1" si="0"/>
        <v>CM223120001</v>
      </c>
    </row>
    <row r="54" spans="2:19" x14ac:dyDescent="0.3">
      <c r="B54" s="372" t="s">
        <v>2045</v>
      </c>
      <c r="C54" s="372" t="s">
        <v>1858</v>
      </c>
      <c r="D54" s="372">
        <v>1</v>
      </c>
      <c r="E54" s="403" t="s">
        <v>2448</v>
      </c>
      <c r="F54" s="403" t="s">
        <v>2448</v>
      </c>
      <c r="G54" s="372" t="s">
        <v>2228</v>
      </c>
      <c r="H54" s="372"/>
      <c r="I54" s="372" t="s">
        <v>1943</v>
      </c>
      <c r="J54" s="372"/>
      <c r="K54" s="372"/>
      <c r="L54" s="372">
        <v>4</v>
      </c>
      <c r="M54" s="372"/>
      <c r="N54" s="372">
        <v>1</v>
      </c>
      <c r="O54" s="372">
        <v>9000</v>
      </c>
      <c r="P54" s="377">
        <v>1</v>
      </c>
      <c r="R54" s="354" t="str">
        <f t="shared" ca="1" si="0"/>
        <v>CM323120001</v>
      </c>
    </row>
    <row r="55" spans="2:19" x14ac:dyDescent="0.3">
      <c r="B55" s="372" t="s">
        <v>2231</v>
      </c>
      <c r="C55" s="372" t="s">
        <v>1858</v>
      </c>
      <c r="D55" s="376">
        <v>9</v>
      </c>
      <c r="E55" s="403" t="s">
        <v>2446</v>
      </c>
      <c r="F55" s="403" t="s">
        <v>2446</v>
      </c>
      <c r="G55" s="372" t="s">
        <v>2408</v>
      </c>
      <c r="H55" s="372"/>
      <c r="I55" s="372" t="s">
        <v>1943</v>
      </c>
      <c r="J55" s="372"/>
      <c r="K55" s="372"/>
      <c r="L55" s="372">
        <v>4</v>
      </c>
      <c r="M55" s="372"/>
      <c r="N55" s="372">
        <v>9001</v>
      </c>
      <c r="O55" s="372">
        <v>9999</v>
      </c>
      <c r="P55" s="372">
        <v>9001</v>
      </c>
      <c r="R55" s="354" t="str">
        <f t="shared" ca="1" si="0"/>
        <v>CM123129001</v>
      </c>
    </row>
    <row r="56" spans="2:19" x14ac:dyDescent="0.3">
      <c r="B56" s="372" t="s">
        <v>2231</v>
      </c>
      <c r="C56" s="372" t="s">
        <v>1858</v>
      </c>
      <c r="D56" s="376">
        <v>9</v>
      </c>
      <c r="E56" s="403" t="s">
        <v>2447</v>
      </c>
      <c r="F56" s="403" t="s">
        <v>2447</v>
      </c>
      <c r="G56" s="372" t="s">
        <v>2227</v>
      </c>
      <c r="H56" s="372"/>
      <c r="I56" s="372" t="s">
        <v>1943</v>
      </c>
      <c r="J56" s="372"/>
      <c r="K56" s="372"/>
      <c r="L56" s="372">
        <v>4</v>
      </c>
      <c r="M56" s="372"/>
      <c r="N56" s="372">
        <v>9001</v>
      </c>
      <c r="O56" s="372">
        <v>9999</v>
      </c>
      <c r="P56" s="372">
        <v>9001</v>
      </c>
      <c r="R56" s="354" t="str">
        <f t="shared" ca="1" si="0"/>
        <v>CM223129001</v>
      </c>
    </row>
    <row r="57" spans="2:19" x14ac:dyDescent="0.3">
      <c r="B57" s="372" t="s">
        <v>2231</v>
      </c>
      <c r="C57" s="372" t="s">
        <v>1858</v>
      </c>
      <c r="D57" s="376">
        <v>9</v>
      </c>
      <c r="E57" s="403" t="s">
        <v>2448</v>
      </c>
      <c r="F57" s="403" t="s">
        <v>2448</v>
      </c>
      <c r="G57" s="372" t="s">
        <v>2228</v>
      </c>
      <c r="H57" s="372"/>
      <c r="I57" s="372" t="s">
        <v>1943</v>
      </c>
      <c r="J57" s="372"/>
      <c r="K57" s="372"/>
      <c r="L57" s="372">
        <v>4</v>
      </c>
      <c r="M57" s="372"/>
      <c r="N57" s="372">
        <v>9001</v>
      </c>
      <c r="O57" s="372">
        <v>9999</v>
      </c>
      <c r="P57" s="372">
        <v>9001</v>
      </c>
      <c r="R57" s="354" t="str">
        <f t="shared" ca="1" si="0"/>
        <v>CM323129001</v>
      </c>
    </row>
    <row r="58" spans="2:19" x14ac:dyDescent="0.3">
      <c r="B58" s="372" t="s">
        <v>2046</v>
      </c>
      <c r="C58" s="372" t="s">
        <v>1859</v>
      </c>
      <c r="D58" s="376">
        <v>1</v>
      </c>
      <c r="E58" s="403" t="s">
        <v>2449</v>
      </c>
      <c r="F58" s="403" t="s">
        <v>2449</v>
      </c>
      <c r="G58" s="372" t="s">
        <v>2409</v>
      </c>
      <c r="H58" s="372"/>
      <c r="I58" s="372" t="s">
        <v>1943</v>
      </c>
      <c r="J58" s="372"/>
      <c r="K58" s="372"/>
      <c r="L58" s="372">
        <v>4</v>
      </c>
      <c r="M58" s="372"/>
      <c r="N58" s="372">
        <v>1</v>
      </c>
      <c r="O58" s="372">
        <v>8000</v>
      </c>
      <c r="P58" s="377">
        <v>1</v>
      </c>
      <c r="R58" s="354" t="str">
        <f t="shared" ca="1" si="0"/>
        <v>SC123120001</v>
      </c>
    </row>
    <row r="59" spans="2:19" x14ac:dyDescent="0.3">
      <c r="B59" s="372" t="s">
        <v>2046</v>
      </c>
      <c r="C59" s="372" t="s">
        <v>1859</v>
      </c>
      <c r="D59" s="376">
        <v>1</v>
      </c>
      <c r="E59" s="403" t="s">
        <v>2450</v>
      </c>
      <c r="F59" s="403" t="s">
        <v>2450</v>
      </c>
      <c r="G59" s="372" t="s">
        <v>2410</v>
      </c>
      <c r="H59" s="372"/>
      <c r="I59" s="372" t="s">
        <v>1943</v>
      </c>
      <c r="J59" s="372"/>
      <c r="K59" s="372"/>
      <c r="L59" s="372">
        <v>4</v>
      </c>
      <c r="M59" s="372"/>
      <c r="N59" s="372">
        <v>1</v>
      </c>
      <c r="O59" s="372">
        <v>8000</v>
      </c>
      <c r="P59" s="377">
        <v>1</v>
      </c>
      <c r="R59" s="354" t="str">
        <f t="shared" ca="1" si="0"/>
        <v>SW123120001</v>
      </c>
    </row>
    <row r="60" spans="2:19" x14ac:dyDescent="0.3">
      <c r="B60" s="372" t="s">
        <v>2246</v>
      </c>
      <c r="C60" s="372" t="s">
        <v>1859</v>
      </c>
      <c r="D60" s="376">
        <v>8</v>
      </c>
      <c r="E60" s="403" t="s">
        <v>2449</v>
      </c>
      <c r="F60" s="403" t="s">
        <v>2449</v>
      </c>
      <c r="G60" s="372" t="s">
        <v>2409</v>
      </c>
      <c r="H60" s="372"/>
      <c r="I60" s="372" t="s">
        <v>1943</v>
      </c>
      <c r="J60" s="372"/>
      <c r="K60" s="372"/>
      <c r="L60" s="372">
        <v>4</v>
      </c>
      <c r="M60" s="372"/>
      <c r="N60" s="372">
        <v>8001</v>
      </c>
      <c r="O60" s="372">
        <v>9000</v>
      </c>
      <c r="P60" s="372">
        <v>8001</v>
      </c>
      <c r="R60" s="354" t="str">
        <f t="shared" ca="1" si="0"/>
        <v>SC123128001</v>
      </c>
    </row>
    <row r="61" spans="2:19" x14ac:dyDescent="0.3">
      <c r="B61" s="372" t="s">
        <v>2246</v>
      </c>
      <c r="C61" s="372" t="s">
        <v>1859</v>
      </c>
      <c r="D61" s="376">
        <v>8</v>
      </c>
      <c r="E61" s="403" t="s">
        <v>2450</v>
      </c>
      <c r="F61" s="403" t="s">
        <v>2450</v>
      </c>
      <c r="G61" s="372" t="s">
        <v>2410</v>
      </c>
      <c r="H61" s="372"/>
      <c r="I61" s="372" t="s">
        <v>1943</v>
      </c>
      <c r="J61" s="372"/>
      <c r="K61" s="372"/>
      <c r="L61" s="372">
        <v>4</v>
      </c>
      <c r="M61" s="372"/>
      <c r="N61" s="372">
        <v>8001</v>
      </c>
      <c r="O61" s="372">
        <v>9000</v>
      </c>
      <c r="P61" s="372">
        <v>8001</v>
      </c>
      <c r="R61" s="354" t="str">
        <f t="shared" ca="1" si="0"/>
        <v>SW123128001</v>
      </c>
    </row>
    <row r="62" spans="2:19" x14ac:dyDescent="0.3">
      <c r="B62" s="372" t="s">
        <v>2232</v>
      </c>
      <c r="C62" s="372" t="s">
        <v>1859</v>
      </c>
      <c r="D62" s="376">
        <v>9</v>
      </c>
      <c r="E62" s="403" t="s">
        <v>2449</v>
      </c>
      <c r="F62" s="403" t="s">
        <v>2449</v>
      </c>
      <c r="G62" s="372" t="s">
        <v>2409</v>
      </c>
      <c r="H62" s="372"/>
      <c r="I62" s="372" t="s">
        <v>1943</v>
      </c>
      <c r="J62" s="372"/>
      <c r="K62" s="372"/>
      <c r="L62" s="372">
        <v>4</v>
      </c>
      <c r="M62" s="372"/>
      <c r="N62" s="372">
        <v>9001</v>
      </c>
      <c r="O62" s="372">
        <v>9999</v>
      </c>
      <c r="P62" s="372">
        <v>9001</v>
      </c>
      <c r="R62" s="354" t="str">
        <f t="shared" ca="1" si="0"/>
        <v>SC123129001</v>
      </c>
    </row>
    <row r="63" spans="2:19" x14ac:dyDescent="0.3">
      <c r="B63" s="372" t="s">
        <v>2232</v>
      </c>
      <c r="C63" s="372" t="s">
        <v>1859</v>
      </c>
      <c r="D63" s="376">
        <v>9</v>
      </c>
      <c r="E63" s="403" t="s">
        <v>2450</v>
      </c>
      <c r="F63" s="403" t="s">
        <v>2450</v>
      </c>
      <c r="G63" s="372" t="s">
        <v>2410</v>
      </c>
      <c r="H63" s="372"/>
      <c r="I63" s="372" t="s">
        <v>1943</v>
      </c>
      <c r="J63" s="372"/>
      <c r="K63" s="372"/>
      <c r="L63" s="372">
        <v>4</v>
      </c>
      <c r="M63" s="372"/>
      <c r="N63" s="372">
        <v>9001</v>
      </c>
      <c r="O63" s="372">
        <v>9999</v>
      </c>
      <c r="P63" s="372">
        <v>9001</v>
      </c>
      <c r="R63" s="354" t="str">
        <f t="shared" ca="1" si="0"/>
        <v>SW123129001</v>
      </c>
    </row>
    <row r="64" spans="2:19" x14ac:dyDescent="0.3">
      <c r="B64" s="372" t="s">
        <v>2047</v>
      </c>
      <c r="C64" s="372" t="s">
        <v>1860</v>
      </c>
      <c r="D64" s="376">
        <v>1</v>
      </c>
      <c r="E64" s="403" t="s">
        <v>2451</v>
      </c>
      <c r="F64" s="403" t="s">
        <v>2451</v>
      </c>
      <c r="G64" s="372" t="s">
        <v>2411</v>
      </c>
      <c r="H64" s="372"/>
      <c r="I64" s="372" t="s">
        <v>1943</v>
      </c>
      <c r="J64" s="372"/>
      <c r="K64" s="372"/>
      <c r="L64" s="372">
        <v>4</v>
      </c>
      <c r="M64" s="372"/>
      <c r="N64" s="372">
        <v>1</v>
      </c>
      <c r="O64" s="372">
        <v>9999</v>
      </c>
      <c r="P64" s="372">
        <v>1</v>
      </c>
      <c r="R64" s="354" t="str">
        <f t="shared" ca="1" si="0"/>
        <v>W0123120001</v>
      </c>
    </row>
    <row r="65" spans="2:19" x14ac:dyDescent="0.3">
      <c r="B65" s="372" t="s">
        <v>2047</v>
      </c>
      <c r="C65" s="372" t="s">
        <v>1860</v>
      </c>
      <c r="D65" s="376">
        <v>1</v>
      </c>
      <c r="E65" s="403" t="s">
        <v>2452</v>
      </c>
      <c r="F65" s="403" t="s">
        <v>2452</v>
      </c>
      <c r="G65" s="372" t="s">
        <v>2412</v>
      </c>
      <c r="H65" s="372"/>
      <c r="I65" s="372" t="s">
        <v>1943</v>
      </c>
      <c r="J65" s="372"/>
      <c r="K65" s="372"/>
      <c r="L65" s="372">
        <v>4</v>
      </c>
      <c r="M65" s="372"/>
      <c r="N65" s="372">
        <v>1</v>
      </c>
      <c r="O65" s="372">
        <v>9999</v>
      </c>
      <c r="P65" s="372">
        <v>1</v>
      </c>
      <c r="R65" s="354" t="str">
        <f t="shared" ca="1" si="0"/>
        <v>W0223120001</v>
      </c>
    </row>
    <row r="66" spans="2:19" x14ac:dyDescent="0.3">
      <c r="B66" s="372" t="s">
        <v>2047</v>
      </c>
      <c r="C66" s="372" t="s">
        <v>1860</v>
      </c>
      <c r="D66" s="376">
        <v>1</v>
      </c>
      <c r="E66" s="403" t="s">
        <v>2453</v>
      </c>
      <c r="F66" s="403" t="s">
        <v>2453</v>
      </c>
      <c r="G66" s="372" t="s">
        <v>2413</v>
      </c>
      <c r="H66" s="372"/>
      <c r="I66" s="372" t="s">
        <v>1943</v>
      </c>
      <c r="J66" s="372"/>
      <c r="K66" s="372"/>
      <c r="L66" s="372">
        <v>4</v>
      </c>
      <c r="M66" s="372"/>
      <c r="N66" s="372">
        <v>1</v>
      </c>
      <c r="O66" s="372">
        <v>9999</v>
      </c>
      <c r="P66" s="372">
        <v>1</v>
      </c>
      <c r="R66" s="354" t="str">
        <f t="shared" ca="1" si="0"/>
        <v>W0323120001</v>
      </c>
    </row>
    <row r="67" spans="2:19" x14ac:dyDescent="0.3">
      <c r="B67" s="372" t="s">
        <v>2047</v>
      </c>
      <c r="C67" s="372" t="s">
        <v>1860</v>
      </c>
      <c r="D67" s="376">
        <v>1</v>
      </c>
      <c r="E67" s="403" t="s">
        <v>2454</v>
      </c>
      <c r="F67" s="403" t="s">
        <v>2454</v>
      </c>
      <c r="G67" s="372" t="s">
        <v>2414</v>
      </c>
      <c r="H67" s="372"/>
      <c r="I67" s="372" t="s">
        <v>1943</v>
      </c>
      <c r="J67" s="372"/>
      <c r="K67" s="372"/>
      <c r="L67" s="372">
        <v>4</v>
      </c>
      <c r="M67" s="372"/>
      <c r="N67" s="372">
        <v>1</v>
      </c>
      <c r="O67" s="372">
        <v>9999</v>
      </c>
      <c r="P67" s="372">
        <v>1</v>
      </c>
      <c r="R67" s="354" t="str">
        <f t="shared" ca="1" si="0"/>
        <v>W0423120001</v>
      </c>
    </row>
    <row r="68" spans="2:19" x14ac:dyDescent="0.3">
      <c r="B68" s="372" t="s">
        <v>2047</v>
      </c>
      <c r="C68" s="372" t="s">
        <v>1860</v>
      </c>
      <c r="D68" s="376">
        <v>1</v>
      </c>
      <c r="E68" s="403" t="s">
        <v>2455</v>
      </c>
      <c r="F68" s="403" t="s">
        <v>2455</v>
      </c>
      <c r="G68" s="372" t="s">
        <v>2415</v>
      </c>
      <c r="H68" s="372"/>
      <c r="I68" s="372" t="s">
        <v>1943</v>
      </c>
      <c r="J68" s="372"/>
      <c r="K68" s="372"/>
      <c r="L68" s="372">
        <v>4</v>
      </c>
      <c r="M68" s="372"/>
      <c r="N68" s="372">
        <v>1</v>
      </c>
      <c r="O68" s="372">
        <v>9999</v>
      </c>
      <c r="P68" s="372">
        <v>1</v>
      </c>
      <c r="R68" s="354" t="str">
        <f t="shared" ca="1" si="0"/>
        <v>W0523120001</v>
      </c>
    </row>
    <row r="69" spans="2:19" x14ac:dyDescent="0.3">
      <c r="B69" s="372" t="s">
        <v>2047</v>
      </c>
      <c r="C69" s="372" t="s">
        <v>1860</v>
      </c>
      <c r="D69" s="376">
        <v>1</v>
      </c>
      <c r="E69" s="403" t="s">
        <v>2456</v>
      </c>
      <c r="F69" s="403" t="s">
        <v>2456</v>
      </c>
      <c r="G69" s="372" t="s">
        <v>2416</v>
      </c>
      <c r="H69" s="372"/>
      <c r="I69" s="372" t="s">
        <v>1943</v>
      </c>
      <c r="J69" s="372"/>
      <c r="K69" s="372"/>
      <c r="L69" s="372">
        <v>4</v>
      </c>
      <c r="M69" s="372"/>
      <c r="N69" s="372">
        <v>1</v>
      </c>
      <c r="O69" s="372">
        <v>9999</v>
      </c>
      <c r="P69" s="372">
        <v>1</v>
      </c>
      <c r="R69" s="354" t="str">
        <f t="shared" ca="1" si="0"/>
        <v>W0623120001</v>
      </c>
    </row>
    <row r="70" spans="2:19" x14ac:dyDescent="0.3">
      <c r="B70" s="372" t="s">
        <v>2047</v>
      </c>
      <c r="C70" s="372" t="s">
        <v>1860</v>
      </c>
      <c r="D70" s="376">
        <v>1</v>
      </c>
      <c r="E70" s="403" t="s">
        <v>2457</v>
      </c>
      <c r="F70" s="403" t="s">
        <v>2457</v>
      </c>
      <c r="G70" s="372" t="s">
        <v>2417</v>
      </c>
      <c r="H70" s="372"/>
      <c r="I70" s="372" t="s">
        <v>1943</v>
      </c>
      <c r="J70" s="372"/>
      <c r="K70" s="372"/>
      <c r="L70" s="372">
        <v>4</v>
      </c>
      <c r="M70" s="372"/>
      <c r="N70" s="372">
        <v>1</v>
      </c>
      <c r="O70" s="372">
        <v>9999</v>
      </c>
      <c r="P70" s="372">
        <v>1</v>
      </c>
      <c r="R70" s="354" t="str">
        <f t="shared" ca="1" si="0"/>
        <v>W0723120001</v>
      </c>
    </row>
    <row r="71" spans="2:19" x14ac:dyDescent="0.3">
      <c r="B71" s="372" t="s">
        <v>2047</v>
      </c>
      <c r="C71" s="372" t="s">
        <v>1860</v>
      </c>
      <c r="D71" s="376">
        <v>1</v>
      </c>
      <c r="E71" s="403" t="s">
        <v>2458</v>
      </c>
      <c r="F71" s="403" t="s">
        <v>2458</v>
      </c>
      <c r="G71" s="372" t="s">
        <v>2418</v>
      </c>
      <c r="H71" s="372"/>
      <c r="I71" s="372" t="s">
        <v>1943</v>
      </c>
      <c r="J71" s="372"/>
      <c r="K71" s="372"/>
      <c r="L71" s="372">
        <v>4</v>
      </c>
      <c r="M71" s="372"/>
      <c r="N71" s="372">
        <v>1</v>
      </c>
      <c r="O71" s="372">
        <v>9999</v>
      </c>
      <c r="P71" s="372">
        <v>1</v>
      </c>
      <c r="R71" s="354" t="str">
        <f t="shared" ca="1" si="0"/>
        <v>W0823120001</v>
      </c>
    </row>
    <row r="72" spans="2:19" x14ac:dyDescent="0.3">
      <c r="B72" s="372" t="s">
        <v>2047</v>
      </c>
      <c r="C72" s="372" t="s">
        <v>1860</v>
      </c>
      <c r="D72" s="376">
        <v>1</v>
      </c>
      <c r="E72" s="403" t="s">
        <v>2459</v>
      </c>
      <c r="F72" s="403" t="s">
        <v>2459</v>
      </c>
      <c r="G72" s="372" t="s">
        <v>2419</v>
      </c>
      <c r="H72" s="372"/>
      <c r="I72" s="372" t="s">
        <v>1943</v>
      </c>
      <c r="J72" s="372"/>
      <c r="K72" s="372"/>
      <c r="L72" s="372">
        <v>4</v>
      </c>
      <c r="M72" s="372"/>
      <c r="N72" s="372">
        <v>1</v>
      </c>
      <c r="O72" s="372">
        <v>9999</v>
      </c>
      <c r="P72" s="372">
        <v>1</v>
      </c>
      <c r="R72" s="354" t="str">
        <f t="shared" ca="1" si="0"/>
        <v>W0923120001</v>
      </c>
    </row>
    <row r="73" spans="2:19" x14ac:dyDescent="0.3">
      <c r="B73" s="372" t="s">
        <v>2048</v>
      </c>
      <c r="C73" s="372" t="s">
        <v>1861</v>
      </c>
      <c r="D73" s="376">
        <v>1</v>
      </c>
      <c r="E73" s="403" t="s">
        <v>2460</v>
      </c>
      <c r="F73" s="403" t="s">
        <v>2460</v>
      </c>
      <c r="G73" s="372" t="s">
        <v>2376</v>
      </c>
      <c r="H73" s="372"/>
      <c r="I73" s="372" t="s">
        <v>1943</v>
      </c>
      <c r="J73" s="372"/>
      <c r="K73" s="372"/>
      <c r="L73" s="372">
        <v>4</v>
      </c>
      <c r="M73" s="372"/>
      <c r="N73" s="372">
        <v>1</v>
      </c>
      <c r="O73" s="372">
        <v>9000</v>
      </c>
      <c r="P73" s="372">
        <v>1</v>
      </c>
      <c r="R73" s="354" t="str">
        <f t="shared" ca="1" si="0"/>
        <v>CF123120001</v>
      </c>
    </row>
    <row r="74" spans="2:19" x14ac:dyDescent="0.3">
      <c r="B74" s="372" t="s">
        <v>2048</v>
      </c>
      <c r="C74" s="372" t="s">
        <v>1861</v>
      </c>
      <c r="D74" s="376">
        <v>1</v>
      </c>
      <c r="E74" s="403" t="s">
        <v>2461</v>
      </c>
      <c r="F74" s="403" t="s">
        <v>2461</v>
      </c>
      <c r="G74" s="372" t="s">
        <v>2377</v>
      </c>
      <c r="H74" s="372"/>
      <c r="I74" s="372" t="s">
        <v>1943</v>
      </c>
      <c r="J74" s="372"/>
      <c r="K74" s="372"/>
      <c r="L74" s="372">
        <v>4</v>
      </c>
      <c r="M74" s="372"/>
      <c r="N74" s="372">
        <v>1</v>
      </c>
      <c r="O74" s="372">
        <v>9000</v>
      </c>
      <c r="P74" s="372">
        <v>1</v>
      </c>
      <c r="R74" s="354" t="str">
        <f t="shared" ca="1" si="0"/>
        <v>CF223120001</v>
      </c>
    </row>
    <row r="75" spans="2:19" x14ac:dyDescent="0.3">
      <c r="B75" s="372" t="s">
        <v>2048</v>
      </c>
      <c r="C75" s="372" t="s">
        <v>1861</v>
      </c>
      <c r="D75" s="376">
        <v>1</v>
      </c>
      <c r="E75" s="403" t="s">
        <v>2462</v>
      </c>
      <c r="F75" s="403" t="s">
        <v>2462</v>
      </c>
      <c r="G75" s="372" t="s">
        <v>2378</v>
      </c>
      <c r="H75" s="372"/>
      <c r="I75" s="372" t="s">
        <v>1943</v>
      </c>
      <c r="J75" s="372"/>
      <c r="K75" s="372"/>
      <c r="L75" s="372">
        <v>4</v>
      </c>
      <c r="M75" s="372"/>
      <c r="N75" s="372">
        <v>1</v>
      </c>
      <c r="O75" s="372">
        <v>9000</v>
      </c>
      <c r="P75" s="372">
        <v>1</v>
      </c>
      <c r="R75" s="354" t="str">
        <f t="shared" ca="1" si="0"/>
        <v>CF323120001</v>
      </c>
    </row>
    <row r="76" spans="2:19" s="355" customFormat="1" x14ac:dyDescent="0.3">
      <c r="B76" s="372" t="s">
        <v>2048</v>
      </c>
      <c r="C76" s="372" t="s">
        <v>1861</v>
      </c>
      <c r="D76" s="376">
        <v>1</v>
      </c>
      <c r="E76" s="403" t="s">
        <v>2463</v>
      </c>
      <c r="F76" s="403" t="s">
        <v>2463</v>
      </c>
      <c r="G76" s="372" t="s">
        <v>2379</v>
      </c>
      <c r="H76" s="372"/>
      <c r="I76" s="372" t="s">
        <v>1943</v>
      </c>
      <c r="J76" s="372"/>
      <c r="K76" s="372"/>
      <c r="L76" s="372">
        <v>4</v>
      </c>
      <c r="M76" s="372"/>
      <c r="N76" s="372">
        <v>1</v>
      </c>
      <c r="O76" s="372">
        <v>9000</v>
      </c>
      <c r="P76" s="372">
        <v>1</v>
      </c>
      <c r="Q76" s="353"/>
      <c r="R76" s="354" t="str">
        <f t="shared" ca="1" si="0"/>
        <v>VF123120001</v>
      </c>
      <c r="S76" s="353"/>
    </row>
    <row r="77" spans="2:19" s="355" customFormat="1" x14ac:dyDescent="0.3">
      <c r="B77" s="372" t="s">
        <v>2048</v>
      </c>
      <c r="C77" s="372" t="s">
        <v>1861</v>
      </c>
      <c r="D77" s="376">
        <v>1</v>
      </c>
      <c r="E77" s="403" t="s">
        <v>2464</v>
      </c>
      <c r="F77" s="403" t="s">
        <v>2464</v>
      </c>
      <c r="G77" s="372" t="s">
        <v>2012</v>
      </c>
      <c r="H77" s="372"/>
      <c r="I77" s="372" t="s">
        <v>1943</v>
      </c>
      <c r="J77" s="372"/>
      <c r="K77" s="372"/>
      <c r="L77" s="372">
        <v>4</v>
      </c>
      <c r="M77" s="372"/>
      <c r="N77" s="372">
        <v>1</v>
      </c>
      <c r="O77" s="372">
        <v>9000</v>
      </c>
      <c r="P77" s="372">
        <v>1</v>
      </c>
      <c r="Q77" s="353"/>
      <c r="R77" s="354" t="str">
        <f t="shared" ca="1" si="0"/>
        <v>VF223120001</v>
      </c>
      <c r="S77" s="353"/>
    </row>
    <row r="78" spans="2:19" s="355" customFormat="1" x14ac:dyDescent="0.3">
      <c r="B78" s="372" t="s">
        <v>2048</v>
      </c>
      <c r="C78" s="372" t="s">
        <v>1861</v>
      </c>
      <c r="D78" s="376">
        <v>1</v>
      </c>
      <c r="E78" s="403" t="s">
        <v>2465</v>
      </c>
      <c r="F78" s="403" t="s">
        <v>2465</v>
      </c>
      <c r="G78" s="372" t="s">
        <v>2013</v>
      </c>
      <c r="H78" s="372"/>
      <c r="I78" s="372" t="s">
        <v>1943</v>
      </c>
      <c r="J78" s="372"/>
      <c r="K78" s="372"/>
      <c r="L78" s="372">
        <v>4</v>
      </c>
      <c r="M78" s="372"/>
      <c r="N78" s="372">
        <v>1</v>
      </c>
      <c r="O78" s="372">
        <v>9000</v>
      </c>
      <c r="P78" s="372">
        <v>1</v>
      </c>
      <c r="Q78" s="353"/>
      <c r="R78" s="354" t="str">
        <f t="shared" ca="1" si="0"/>
        <v>VF423120001</v>
      </c>
      <c r="S78" s="353"/>
    </row>
    <row r="79" spans="2:19" s="355" customFormat="1" x14ac:dyDescent="0.3">
      <c r="B79" s="372" t="s">
        <v>2048</v>
      </c>
      <c r="C79" s="372" t="s">
        <v>1861</v>
      </c>
      <c r="D79" s="376">
        <v>1</v>
      </c>
      <c r="E79" s="403" t="s">
        <v>2466</v>
      </c>
      <c r="F79" s="403" t="s">
        <v>2466</v>
      </c>
      <c r="G79" s="372" t="s">
        <v>2014</v>
      </c>
      <c r="H79" s="372"/>
      <c r="I79" s="372" t="s">
        <v>1943</v>
      </c>
      <c r="J79" s="372"/>
      <c r="K79" s="372"/>
      <c r="L79" s="372">
        <v>4</v>
      </c>
      <c r="M79" s="372"/>
      <c r="N79" s="372">
        <v>1</v>
      </c>
      <c r="O79" s="372">
        <v>9000</v>
      </c>
      <c r="P79" s="372">
        <v>1</v>
      </c>
      <c r="Q79" s="353"/>
      <c r="R79" s="354" t="str">
        <f t="shared" ref="R79:R100" ca="1" si="2">G79&amp;RIGHT(YEAR(NOW()),2)&amp;RIGHT("00"&amp;MONTH(NOW()),2)&amp;J79&amp;RIGHT("0000"&amp;P79,L79)</f>
        <v>VF523120001</v>
      </c>
      <c r="S79" s="353"/>
    </row>
    <row r="80" spans="2:19" s="355" customFormat="1" x14ac:dyDescent="0.3">
      <c r="B80" s="372" t="s">
        <v>2048</v>
      </c>
      <c r="C80" s="372" t="s">
        <v>1861</v>
      </c>
      <c r="D80" s="376">
        <v>1</v>
      </c>
      <c r="E80" s="403" t="s">
        <v>2467</v>
      </c>
      <c r="F80" s="403" t="s">
        <v>2467</v>
      </c>
      <c r="G80" s="372" t="s">
        <v>2015</v>
      </c>
      <c r="H80" s="372"/>
      <c r="I80" s="372" t="s">
        <v>1943</v>
      </c>
      <c r="J80" s="372"/>
      <c r="K80" s="372"/>
      <c r="L80" s="372">
        <v>4</v>
      </c>
      <c r="M80" s="372"/>
      <c r="N80" s="372">
        <v>1</v>
      </c>
      <c r="O80" s="372">
        <v>9000</v>
      </c>
      <c r="P80" s="372">
        <v>1</v>
      </c>
      <c r="Q80" s="353"/>
      <c r="R80" s="354" t="str">
        <f t="shared" ca="1" si="2"/>
        <v>VF623120001</v>
      </c>
      <c r="S80" s="353"/>
    </row>
    <row r="81" spans="2:19" s="355" customFormat="1" x14ac:dyDescent="0.3">
      <c r="B81" s="372" t="s">
        <v>2234</v>
      </c>
      <c r="C81" s="372" t="s">
        <v>1861</v>
      </c>
      <c r="D81" s="376">
        <v>9</v>
      </c>
      <c r="E81" s="403" t="s">
        <v>2460</v>
      </c>
      <c r="F81" s="403" t="s">
        <v>2460</v>
      </c>
      <c r="G81" s="372" t="s">
        <v>2376</v>
      </c>
      <c r="H81" s="372"/>
      <c r="I81" s="372" t="s">
        <v>1943</v>
      </c>
      <c r="J81" s="372"/>
      <c r="K81" s="372"/>
      <c r="L81" s="372">
        <v>4</v>
      </c>
      <c r="M81" s="372"/>
      <c r="N81" s="372">
        <v>9001</v>
      </c>
      <c r="O81" s="372">
        <v>9999</v>
      </c>
      <c r="P81" s="372">
        <v>9001</v>
      </c>
      <c r="Q81" s="353"/>
      <c r="R81" s="354" t="str">
        <f t="shared" ca="1" si="2"/>
        <v>CF123129001</v>
      </c>
      <c r="S81" s="353"/>
    </row>
    <row r="82" spans="2:19" s="355" customFormat="1" x14ac:dyDescent="0.3">
      <c r="B82" s="372" t="s">
        <v>2234</v>
      </c>
      <c r="C82" s="372" t="s">
        <v>1861</v>
      </c>
      <c r="D82" s="376">
        <v>9</v>
      </c>
      <c r="E82" s="403" t="s">
        <v>2461</v>
      </c>
      <c r="F82" s="403" t="s">
        <v>2461</v>
      </c>
      <c r="G82" s="372" t="s">
        <v>2377</v>
      </c>
      <c r="H82" s="372"/>
      <c r="I82" s="372" t="s">
        <v>1943</v>
      </c>
      <c r="J82" s="372"/>
      <c r="K82" s="372"/>
      <c r="L82" s="372">
        <v>4</v>
      </c>
      <c r="M82" s="372"/>
      <c r="N82" s="372">
        <v>9001</v>
      </c>
      <c r="O82" s="372">
        <v>9999</v>
      </c>
      <c r="P82" s="372">
        <v>9001</v>
      </c>
      <c r="Q82" s="353"/>
      <c r="R82" s="354" t="str">
        <f t="shared" ca="1" si="2"/>
        <v>CF223129001</v>
      </c>
      <c r="S82" s="353"/>
    </row>
    <row r="83" spans="2:19" s="355" customFormat="1" x14ac:dyDescent="0.3">
      <c r="B83" s="372" t="s">
        <v>2234</v>
      </c>
      <c r="C83" s="372" t="s">
        <v>1861</v>
      </c>
      <c r="D83" s="376">
        <v>9</v>
      </c>
      <c r="E83" s="403" t="s">
        <v>2462</v>
      </c>
      <c r="F83" s="403" t="s">
        <v>2462</v>
      </c>
      <c r="G83" s="372" t="s">
        <v>2378</v>
      </c>
      <c r="H83" s="372"/>
      <c r="I83" s="372" t="s">
        <v>1943</v>
      </c>
      <c r="J83" s="372"/>
      <c r="K83" s="372"/>
      <c r="L83" s="372">
        <v>4</v>
      </c>
      <c r="M83" s="372"/>
      <c r="N83" s="372">
        <v>9001</v>
      </c>
      <c r="O83" s="372">
        <v>9999</v>
      </c>
      <c r="P83" s="372">
        <v>9001</v>
      </c>
      <c r="Q83" s="353"/>
      <c r="R83" s="354" t="str">
        <f t="shared" ca="1" si="2"/>
        <v>CF323129001</v>
      </c>
      <c r="S83" s="353"/>
    </row>
    <row r="84" spans="2:19" s="355" customFormat="1" x14ac:dyDescent="0.3">
      <c r="B84" s="372" t="s">
        <v>2234</v>
      </c>
      <c r="C84" s="372" t="s">
        <v>1861</v>
      </c>
      <c r="D84" s="376">
        <v>9</v>
      </c>
      <c r="E84" s="403" t="s">
        <v>2463</v>
      </c>
      <c r="F84" s="403" t="s">
        <v>2463</v>
      </c>
      <c r="G84" s="372" t="s">
        <v>2379</v>
      </c>
      <c r="H84" s="372"/>
      <c r="I84" s="372" t="s">
        <v>1943</v>
      </c>
      <c r="J84" s="372"/>
      <c r="K84" s="372"/>
      <c r="L84" s="372">
        <v>4</v>
      </c>
      <c r="M84" s="372"/>
      <c r="N84" s="372">
        <v>9001</v>
      </c>
      <c r="O84" s="372">
        <v>9999</v>
      </c>
      <c r="P84" s="372">
        <v>9001</v>
      </c>
      <c r="Q84" s="353"/>
      <c r="R84" s="354" t="str">
        <f t="shared" ca="1" si="2"/>
        <v>VF123129001</v>
      </c>
      <c r="S84" s="353"/>
    </row>
    <row r="85" spans="2:19" s="355" customFormat="1" x14ac:dyDescent="0.3">
      <c r="B85" s="372" t="s">
        <v>2234</v>
      </c>
      <c r="C85" s="372" t="s">
        <v>1861</v>
      </c>
      <c r="D85" s="376">
        <v>9</v>
      </c>
      <c r="E85" s="403" t="s">
        <v>2464</v>
      </c>
      <c r="F85" s="403" t="s">
        <v>2464</v>
      </c>
      <c r="G85" s="372" t="s">
        <v>2012</v>
      </c>
      <c r="H85" s="372"/>
      <c r="I85" s="372" t="s">
        <v>1943</v>
      </c>
      <c r="J85" s="372"/>
      <c r="K85" s="372"/>
      <c r="L85" s="372">
        <v>4</v>
      </c>
      <c r="M85" s="372"/>
      <c r="N85" s="372">
        <v>9001</v>
      </c>
      <c r="O85" s="372">
        <v>9999</v>
      </c>
      <c r="P85" s="372">
        <v>9001</v>
      </c>
      <c r="Q85" s="353"/>
      <c r="R85" s="354" t="str">
        <f t="shared" ca="1" si="2"/>
        <v>VF223129001</v>
      </c>
      <c r="S85" s="353"/>
    </row>
    <row r="86" spans="2:19" s="355" customFormat="1" x14ac:dyDescent="0.3">
      <c r="B86" s="372" t="s">
        <v>2234</v>
      </c>
      <c r="C86" s="372" t="s">
        <v>1861</v>
      </c>
      <c r="D86" s="376">
        <v>9</v>
      </c>
      <c r="E86" s="403" t="s">
        <v>2465</v>
      </c>
      <c r="F86" s="403" t="s">
        <v>2465</v>
      </c>
      <c r="G86" s="372" t="s">
        <v>2013</v>
      </c>
      <c r="H86" s="372"/>
      <c r="I86" s="372" t="s">
        <v>1943</v>
      </c>
      <c r="J86" s="372"/>
      <c r="K86" s="372"/>
      <c r="L86" s="372">
        <v>4</v>
      </c>
      <c r="M86" s="372"/>
      <c r="N86" s="372">
        <v>9001</v>
      </c>
      <c r="O86" s="372">
        <v>9999</v>
      </c>
      <c r="P86" s="372">
        <v>9001</v>
      </c>
      <c r="Q86" s="353"/>
      <c r="R86" s="354" t="str">
        <f t="shared" ca="1" si="2"/>
        <v>VF423129001</v>
      </c>
      <c r="S86" s="353"/>
    </row>
    <row r="87" spans="2:19" s="355" customFormat="1" x14ac:dyDescent="0.3">
      <c r="B87" s="372" t="s">
        <v>2234</v>
      </c>
      <c r="C87" s="372" t="s">
        <v>1861</v>
      </c>
      <c r="D87" s="376">
        <v>9</v>
      </c>
      <c r="E87" s="403" t="s">
        <v>2466</v>
      </c>
      <c r="F87" s="403" t="s">
        <v>2466</v>
      </c>
      <c r="G87" s="372" t="s">
        <v>2014</v>
      </c>
      <c r="H87" s="372"/>
      <c r="I87" s="372" t="s">
        <v>1943</v>
      </c>
      <c r="J87" s="372"/>
      <c r="K87" s="372"/>
      <c r="L87" s="372">
        <v>4</v>
      </c>
      <c r="M87" s="372"/>
      <c r="N87" s="372">
        <v>9001</v>
      </c>
      <c r="O87" s="372">
        <v>9999</v>
      </c>
      <c r="P87" s="372">
        <v>9001</v>
      </c>
      <c r="Q87" s="353"/>
      <c r="R87" s="354" t="str">
        <f t="shared" ca="1" si="2"/>
        <v>VF523129001</v>
      </c>
      <c r="S87" s="353"/>
    </row>
    <row r="88" spans="2:19" s="355" customFormat="1" x14ac:dyDescent="0.3">
      <c r="B88" s="372" t="s">
        <v>2234</v>
      </c>
      <c r="C88" s="372" t="s">
        <v>1861</v>
      </c>
      <c r="D88" s="376">
        <v>9</v>
      </c>
      <c r="E88" s="403" t="s">
        <v>2467</v>
      </c>
      <c r="F88" s="403" t="s">
        <v>2467</v>
      </c>
      <c r="G88" s="372" t="s">
        <v>2015</v>
      </c>
      <c r="H88" s="372"/>
      <c r="I88" s="372" t="s">
        <v>1943</v>
      </c>
      <c r="J88" s="372"/>
      <c r="K88" s="372"/>
      <c r="L88" s="372">
        <v>4</v>
      </c>
      <c r="M88" s="372"/>
      <c r="N88" s="372">
        <v>9001</v>
      </c>
      <c r="O88" s="372">
        <v>9999</v>
      </c>
      <c r="P88" s="372">
        <v>9001</v>
      </c>
      <c r="Q88" s="353"/>
      <c r="R88" s="354" t="str">
        <f t="shared" ca="1" si="2"/>
        <v>VF623129001</v>
      </c>
      <c r="S88" s="353"/>
    </row>
    <row r="89" spans="2:19" s="355" customFormat="1" x14ac:dyDescent="0.3">
      <c r="B89" s="372" t="s">
        <v>2049</v>
      </c>
      <c r="C89" s="372" t="s">
        <v>1862</v>
      </c>
      <c r="D89" s="376">
        <v>1</v>
      </c>
      <c r="E89" s="403" t="s">
        <v>2468</v>
      </c>
      <c r="F89" s="403" t="s">
        <v>2468</v>
      </c>
      <c r="G89" s="372" t="s">
        <v>2420</v>
      </c>
      <c r="H89" s="372"/>
      <c r="I89" s="372" t="s">
        <v>1943</v>
      </c>
      <c r="J89" s="372"/>
      <c r="K89" s="372"/>
      <c r="L89" s="372">
        <v>4</v>
      </c>
      <c r="M89" s="372"/>
      <c r="N89" s="372">
        <v>1</v>
      </c>
      <c r="O89" s="372">
        <v>9999</v>
      </c>
      <c r="P89" s="372">
        <v>1</v>
      </c>
      <c r="Q89" s="353"/>
      <c r="R89" s="354" t="str">
        <f t="shared" ca="1" si="2"/>
        <v>PK123120001</v>
      </c>
      <c r="S89" s="353"/>
    </row>
    <row r="90" spans="2:19" s="355" customFormat="1" x14ac:dyDescent="0.3">
      <c r="B90" s="372" t="s">
        <v>2049</v>
      </c>
      <c r="C90" s="372" t="s">
        <v>1862</v>
      </c>
      <c r="D90" s="376">
        <v>1</v>
      </c>
      <c r="E90" s="403" t="s">
        <v>2469</v>
      </c>
      <c r="F90" s="403" t="s">
        <v>2469</v>
      </c>
      <c r="G90" s="372" t="s">
        <v>2421</v>
      </c>
      <c r="H90" s="372"/>
      <c r="I90" s="372" t="s">
        <v>1943</v>
      </c>
      <c r="J90" s="372"/>
      <c r="K90" s="372"/>
      <c r="L90" s="372">
        <v>4</v>
      </c>
      <c r="M90" s="372"/>
      <c r="N90" s="372">
        <v>1</v>
      </c>
      <c r="O90" s="372">
        <v>9999</v>
      </c>
      <c r="P90" s="372">
        <v>1</v>
      </c>
      <c r="Q90" s="353"/>
      <c r="R90" s="354" t="str">
        <f t="shared" ca="1" si="2"/>
        <v>PK223120001</v>
      </c>
      <c r="S90" s="353"/>
    </row>
    <row r="91" spans="2:19" s="355" customFormat="1" x14ac:dyDescent="0.3">
      <c r="B91" s="372" t="s">
        <v>2068</v>
      </c>
      <c r="C91" s="372" t="s">
        <v>1863</v>
      </c>
      <c r="D91" s="376">
        <v>1</v>
      </c>
      <c r="E91" s="402" t="s">
        <v>2470</v>
      </c>
      <c r="F91" s="402" t="s">
        <v>2470</v>
      </c>
      <c r="G91" s="372" t="s">
        <v>2241</v>
      </c>
      <c r="H91" s="372"/>
      <c r="I91" s="372" t="s">
        <v>1943</v>
      </c>
      <c r="J91" s="372"/>
      <c r="K91" s="372"/>
      <c r="L91" s="372">
        <v>4</v>
      </c>
      <c r="M91" s="372"/>
      <c r="N91" s="372">
        <v>1</v>
      </c>
      <c r="O91" s="372">
        <v>9999</v>
      </c>
      <c r="P91" s="372">
        <v>1</v>
      </c>
      <c r="Q91" s="353"/>
      <c r="R91" s="354" t="str">
        <f t="shared" ca="1" si="2"/>
        <v>G0123120001</v>
      </c>
      <c r="S91" s="353"/>
    </row>
    <row r="92" spans="2:19" s="355" customFormat="1" x14ac:dyDescent="0.3">
      <c r="B92" s="372" t="s">
        <v>2068</v>
      </c>
      <c r="C92" s="372" t="s">
        <v>1863</v>
      </c>
      <c r="D92" s="376">
        <v>1</v>
      </c>
      <c r="E92" s="402" t="s">
        <v>2471</v>
      </c>
      <c r="F92" s="402" t="s">
        <v>2471</v>
      </c>
      <c r="G92" s="372" t="s">
        <v>2242</v>
      </c>
      <c r="H92" s="372"/>
      <c r="I92" s="372" t="s">
        <v>1943</v>
      </c>
      <c r="J92" s="372"/>
      <c r="K92" s="372"/>
      <c r="L92" s="372">
        <v>4</v>
      </c>
      <c r="M92" s="372"/>
      <c r="N92" s="372">
        <v>1</v>
      </c>
      <c r="O92" s="372">
        <v>9999</v>
      </c>
      <c r="P92" s="372">
        <v>1</v>
      </c>
      <c r="Q92" s="353"/>
      <c r="R92" s="354" t="str">
        <f t="shared" ca="1" si="2"/>
        <v>G0223120001</v>
      </c>
      <c r="S92" s="353"/>
    </row>
    <row r="93" spans="2:19" s="355" customFormat="1" x14ac:dyDescent="0.3">
      <c r="B93" s="372" t="s">
        <v>2068</v>
      </c>
      <c r="C93" s="372" t="s">
        <v>1863</v>
      </c>
      <c r="D93" s="376">
        <v>1</v>
      </c>
      <c r="E93" s="402" t="s">
        <v>2472</v>
      </c>
      <c r="F93" s="402" t="s">
        <v>2472</v>
      </c>
      <c r="G93" s="372" t="s">
        <v>2243</v>
      </c>
      <c r="H93" s="372"/>
      <c r="I93" s="372" t="s">
        <v>1943</v>
      </c>
      <c r="J93" s="372"/>
      <c r="K93" s="372"/>
      <c r="L93" s="372">
        <v>4</v>
      </c>
      <c r="M93" s="372"/>
      <c r="N93" s="372">
        <v>1</v>
      </c>
      <c r="O93" s="372">
        <v>9999</v>
      </c>
      <c r="P93" s="372">
        <v>1</v>
      </c>
      <c r="Q93" s="353"/>
      <c r="R93" s="354" t="str">
        <f t="shared" ca="1" si="2"/>
        <v>G0323120001</v>
      </c>
      <c r="S93" s="353"/>
    </row>
    <row r="94" spans="2:19" s="355" customFormat="1" x14ac:dyDescent="0.3">
      <c r="B94" s="372" t="s">
        <v>2068</v>
      </c>
      <c r="C94" s="372" t="s">
        <v>1863</v>
      </c>
      <c r="D94" s="376">
        <v>1</v>
      </c>
      <c r="E94" s="402" t="s">
        <v>2473</v>
      </c>
      <c r="F94" s="402" t="s">
        <v>2473</v>
      </c>
      <c r="G94" s="372" t="s">
        <v>2244</v>
      </c>
      <c r="H94" s="372"/>
      <c r="I94" s="372" t="s">
        <v>1943</v>
      </c>
      <c r="J94" s="372"/>
      <c r="K94" s="372"/>
      <c r="L94" s="372">
        <v>4</v>
      </c>
      <c r="M94" s="372"/>
      <c r="N94" s="372">
        <v>1</v>
      </c>
      <c r="O94" s="372">
        <v>9999</v>
      </c>
      <c r="P94" s="372">
        <v>1</v>
      </c>
      <c r="Q94" s="353"/>
      <c r="R94" s="354" t="str">
        <f t="shared" ca="1" si="2"/>
        <v>G0423120001</v>
      </c>
      <c r="S94" s="353"/>
    </row>
    <row r="95" spans="2:19" s="355" customFormat="1" x14ac:dyDescent="0.3">
      <c r="B95" s="372" t="s">
        <v>2068</v>
      </c>
      <c r="C95" s="372" t="s">
        <v>1863</v>
      </c>
      <c r="D95" s="376">
        <v>1</v>
      </c>
      <c r="E95" s="402" t="s">
        <v>2474</v>
      </c>
      <c r="F95" s="402" t="s">
        <v>2474</v>
      </c>
      <c r="G95" s="372" t="s">
        <v>2422</v>
      </c>
      <c r="H95" s="372"/>
      <c r="I95" s="372" t="s">
        <v>1943</v>
      </c>
      <c r="J95" s="372"/>
      <c r="K95" s="372"/>
      <c r="L95" s="372">
        <v>4</v>
      </c>
      <c r="M95" s="372"/>
      <c r="N95" s="372">
        <v>1</v>
      </c>
      <c r="O95" s="372">
        <v>9999</v>
      </c>
      <c r="P95" s="372">
        <v>1</v>
      </c>
      <c r="Q95" s="353"/>
      <c r="R95" s="354" t="str">
        <f t="shared" ca="1" si="2"/>
        <v>G0923120001</v>
      </c>
      <c r="S95" s="353"/>
    </row>
    <row r="96" spans="2:19" s="355" customFormat="1" x14ac:dyDescent="0.3">
      <c r="B96" s="372" t="s">
        <v>2068</v>
      </c>
      <c r="C96" s="372" t="s">
        <v>1863</v>
      </c>
      <c r="D96" s="376">
        <v>1</v>
      </c>
      <c r="E96" s="402" t="s">
        <v>2475</v>
      </c>
      <c r="F96" s="402" t="s">
        <v>2475</v>
      </c>
      <c r="G96" s="372" t="s">
        <v>2423</v>
      </c>
      <c r="H96" s="372"/>
      <c r="I96" s="372" t="s">
        <v>1943</v>
      </c>
      <c r="J96" s="372"/>
      <c r="K96" s="372"/>
      <c r="L96" s="372">
        <v>4</v>
      </c>
      <c r="M96" s="372"/>
      <c r="N96" s="372">
        <v>1</v>
      </c>
      <c r="O96" s="372">
        <v>9999</v>
      </c>
      <c r="P96" s="372">
        <v>1</v>
      </c>
      <c r="Q96" s="353"/>
      <c r="R96" s="354" t="str">
        <f t="shared" ca="1" si="2"/>
        <v>G1023120001</v>
      </c>
      <c r="S96" s="353"/>
    </row>
    <row r="97" spans="2:19" s="355" customFormat="1" x14ac:dyDescent="0.3">
      <c r="B97" s="372" t="s">
        <v>2068</v>
      </c>
      <c r="C97" s="372" t="s">
        <v>1863</v>
      </c>
      <c r="D97" s="376">
        <v>1</v>
      </c>
      <c r="E97" s="402" t="s">
        <v>2476</v>
      </c>
      <c r="F97" s="402" t="s">
        <v>2476</v>
      </c>
      <c r="G97" s="372" t="s">
        <v>2424</v>
      </c>
      <c r="H97" s="372"/>
      <c r="I97" s="372" t="s">
        <v>1943</v>
      </c>
      <c r="J97" s="372"/>
      <c r="K97" s="372"/>
      <c r="L97" s="372">
        <v>4</v>
      </c>
      <c r="M97" s="372"/>
      <c r="N97" s="372">
        <v>1</v>
      </c>
      <c r="O97" s="372">
        <v>9999</v>
      </c>
      <c r="P97" s="372">
        <v>1</v>
      </c>
      <c r="Q97" s="353"/>
      <c r="R97" s="354" t="str">
        <f t="shared" ca="1" si="2"/>
        <v>G1123120001</v>
      </c>
      <c r="S97" s="353"/>
    </row>
    <row r="98" spans="2:19" s="355" customFormat="1" x14ac:dyDescent="0.3">
      <c r="B98" s="372" t="s">
        <v>2068</v>
      </c>
      <c r="C98" s="372" t="s">
        <v>1863</v>
      </c>
      <c r="D98" s="376">
        <v>1</v>
      </c>
      <c r="E98" s="402" t="s">
        <v>2477</v>
      </c>
      <c r="F98" s="402" t="s">
        <v>2477</v>
      </c>
      <c r="G98" s="372" t="s">
        <v>2425</v>
      </c>
      <c r="H98" s="372"/>
      <c r="I98" s="372" t="s">
        <v>1943</v>
      </c>
      <c r="J98" s="372"/>
      <c r="K98" s="372"/>
      <c r="L98" s="372">
        <v>4</v>
      </c>
      <c r="M98" s="372"/>
      <c r="N98" s="372">
        <v>1</v>
      </c>
      <c r="O98" s="372">
        <v>9999</v>
      </c>
      <c r="P98" s="372">
        <v>1</v>
      </c>
      <c r="Q98" s="353"/>
      <c r="R98" s="354" t="str">
        <f t="shared" ca="1" si="2"/>
        <v>G1323120001</v>
      </c>
      <c r="S98" s="353"/>
    </row>
    <row r="99" spans="2:19" s="355" customFormat="1" x14ac:dyDescent="0.3">
      <c r="B99" s="372" t="s">
        <v>2068</v>
      </c>
      <c r="C99" s="372" t="s">
        <v>1863</v>
      </c>
      <c r="D99" s="376">
        <v>1</v>
      </c>
      <c r="E99" s="402" t="s">
        <v>2478</v>
      </c>
      <c r="F99" s="402" t="s">
        <v>2478</v>
      </c>
      <c r="G99" s="372" t="s">
        <v>2426</v>
      </c>
      <c r="H99" s="372"/>
      <c r="I99" s="372" t="s">
        <v>1943</v>
      </c>
      <c r="J99" s="372"/>
      <c r="K99" s="372"/>
      <c r="L99" s="372">
        <v>4</v>
      </c>
      <c r="M99" s="372"/>
      <c r="N99" s="372">
        <v>1</v>
      </c>
      <c r="O99" s="372">
        <v>9999</v>
      </c>
      <c r="P99" s="372">
        <v>1</v>
      </c>
      <c r="Q99" s="353"/>
      <c r="R99" s="354" t="str">
        <f t="shared" ca="1" si="2"/>
        <v>G1523120001</v>
      </c>
      <c r="S99" s="353"/>
    </row>
    <row r="100" spans="2:19" s="355" customFormat="1" x14ac:dyDescent="0.3">
      <c r="B100" s="372" t="s">
        <v>2068</v>
      </c>
      <c r="C100" s="372" t="s">
        <v>1863</v>
      </c>
      <c r="D100" s="376">
        <v>1</v>
      </c>
      <c r="E100" s="402" t="s">
        <v>2479</v>
      </c>
      <c r="F100" s="402" t="s">
        <v>2479</v>
      </c>
      <c r="G100" s="372" t="s">
        <v>2240</v>
      </c>
      <c r="H100" s="372"/>
      <c r="I100" s="372" t="s">
        <v>1943</v>
      </c>
      <c r="J100" s="372"/>
      <c r="K100" s="372"/>
      <c r="L100" s="372">
        <v>4</v>
      </c>
      <c r="M100" s="372"/>
      <c r="N100" s="372">
        <v>1</v>
      </c>
      <c r="O100" s="372">
        <v>9999</v>
      </c>
      <c r="P100" s="372">
        <v>1</v>
      </c>
      <c r="Q100" s="353"/>
      <c r="R100" s="354" t="str">
        <f t="shared" ca="1" si="2"/>
        <v>G1623120001</v>
      </c>
      <c r="S100" s="353"/>
    </row>
    <row r="101" spans="2:19" s="355" customFormat="1" x14ac:dyDescent="0.3">
      <c r="B101" s="378" t="s">
        <v>2427</v>
      </c>
      <c r="C101" s="372"/>
      <c r="D101" s="379"/>
      <c r="E101" s="379"/>
      <c r="F101" s="379"/>
      <c r="G101" s="379"/>
      <c r="H101" s="379"/>
      <c r="I101" s="379"/>
      <c r="J101" s="379"/>
      <c r="K101" s="379"/>
      <c r="L101" s="379"/>
      <c r="M101" s="379"/>
      <c r="N101" s="379"/>
      <c r="O101" s="379"/>
      <c r="P101" s="380"/>
      <c r="Q101" s="353"/>
      <c r="R101" s="354"/>
      <c r="S101" s="353"/>
    </row>
    <row r="102" spans="2:19" s="355" customFormat="1" x14ac:dyDescent="0.3">
      <c r="B102" s="373" t="s">
        <v>2209</v>
      </c>
      <c r="C102" s="381"/>
      <c r="D102" s="374"/>
      <c r="E102" s="374"/>
      <c r="F102" s="374"/>
      <c r="G102" s="374"/>
      <c r="H102" s="374"/>
      <c r="I102" s="374"/>
      <c r="J102" s="374"/>
      <c r="K102" s="374"/>
      <c r="L102" s="374"/>
      <c r="M102" s="374"/>
      <c r="N102" s="374"/>
      <c r="O102" s="374"/>
      <c r="P102" s="375"/>
      <c r="Q102" s="353"/>
      <c r="R102" s="354"/>
      <c r="S102" s="353"/>
    </row>
    <row r="103" spans="2:19" x14ac:dyDescent="0.3">
      <c r="B103" s="372" t="s">
        <v>1864</v>
      </c>
      <c r="C103" s="372" t="s">
        <v>2064</v>
      </c>
      <c r="D103" s="376">
        <v>1</v>
      </c>
      <c r="E103" s="402" t="s">
        <v>2435</v>
      </c>
      <c r="F103" s="402" t="s">
        <v>2435</v>
      </c>
      <c r="G103" s="372" t="s">
        <v>1842</v>
      </c>
      <c r="H103" s="372"/>
      <c r="I103" s="372" t="s">
        <v>1943</v>
      </c>
      <c r="J103" s="372" t="s">
        <v>1983</v>
      </c>
      <c r="K103" s="372"/>
      <c r="L103" s="372">
        <v>4</v>
      </c>
      <c r="M103" s="372"/>
      <c r="N103" s="372">
        <v>1</v>
      </c>
      <c r="O103" s="372">
        <v>2000</v>
      </c>
      <c r="P103" s="372">
        <v>1</v>
      </c>
      <c r="R103" s="354" t="str">
        <f t="shared" ref="R103:R135" ca="1" si="3">G103&amp;RIGHT(YEAR(NOW()),2)&amp;RIGHT("00"&amp;MONTH(NOW()),2)&amp;J103&amp;RIGHT("0000"&amp;P103,L103)</f>
        <v>W2312P10001</v>
      </c>
    </row>
    <row r="104" spans="2:19" x14ac:dyDescent="0.3">
      <c r="B104" s="372" t="s">
        <v>1864</v>
      </c>
      <c r="C104" s="372" t="s">
        <v>2064</v>
      </c>
      <c r="D104" s="376">
        <v>1</v>
      </c>
      <c r="E104" s="402" t="s">
        <v>2436</v>
      </c>
      <c r="F104" s="402" t="s">
        <v>2436</v>
      </c>
      <c r="G104" s="372" t="s">
        <v>1842</v>
      </c>
      <c r="H104" s="372"/>
      <c r="I104" s="372" t="s">
        <v>1943</v>
      </c>
      <c r="J104" s="372" t="s">
        <v>1984</v>
      </c>
      <c r="K104" s="372"/>
      <c r="L104" s="372">
        <v>4</v>
      </c>
      <c r="M104" s="372"/>
      <c r="N104" s="372">
        <v>1</v>
      </c>
      <c r="O104" s="372">
        <v>2000</v>
      </c>
      <c r="P104" s="372">
        <v>1</v>
      </c>
      <c r="R104" s="354" t="str">
        <f t="shared" ca="1" si="3"/>
        <v>W2312P20001</v>
      </c>
    </row>
    <row r="105" spans="2:19" x14ac:dyDescent="0.3">
      <c r="B105" s="372" t="s">
        <v>1864</v>
      </c>
      <c r="C105" s="372" t="s">
        <v>2064</v>
      </c>
      <c r="D105" s="376">
        <v>1</v>
      </c>
      <c r="E105" s="402" t="s">
        <v>2437</v>
      </c>
      <c r="F105" s="402" t="s">
        <v>2437</v>
      </c>
      <c r="G105" s="372" t="s">
        <v>1842</v>
      </c>
      <c r="H105" s="372"/>
      <c r="I105" s="372" t="s">
        <v>1943</v>
      </c>
      <c r="J105" s="372" t="s">
        <v>1985</v>
      </c>
      <c r="K105" s="372"/>
      <c r="L105" s="372">
        <v>4</v>
      </c>
      <c r="M105" s="372"/>
      <c r="N105" s="372">
        <v>1</v>
      </c>
      <c r="O105" s="372">
        <v>2000</v>
      </c>
      <c r="P105" s="372">
        <v>1</v>
      </c>
      <c r="R105" s="354" t="str">
        <f t="shared" ca="1" si="3"/>
        <v>W2312P30001</v>
      </c>
    </row>
    <row r="106" spans="2:19" x14ac:dyDescent="0.3">
      <c r="B106" s="372" t="s">
        <v>1864</v>
      </c>
      <c r="C106" s="372" t="s">
        <v>2064</v>
      </c>
      <c r="D106" s="376">
        <v>1</v>
      </c>
      <c r="E106" s="402" t="s">
        <v>2438</v>
      </c>
      <c r="F106" s="402" t="s">
        <v>2438</v>
      </c>
      <c r="G106" s="372" t="s">
        <v>1842</v>
      </c>
      <c r="H106" s="372"/>
      <c r="I106" s="372" t="s">
        <v>1943</v>
      </c>
      <c r="J106" s="372" t="s">
        <v>1986</v>
      </c>
      <c r="K106" s="372"/>
      <c r="L106" s="372">
        <v>4</v>
      </c>
      <c r="M106" s="372"/>
      <c r="N106" s="372">
        <v>1</v>
      </c>
      <c r="O106" s="372">
        <v>2000</v>
      </c>
      <c r="P106" s="372">
        <v>1</v>
      </c>
      <c r="R106" s="354" t="str">
        <f t="shared" ca="1" si="3"/>
        <v>W2312P50001</v>
      </c>
    </row>
    <row r="107" spans="2:19" x14ac:dyDescent="0.3">
      <c r="B107" s="372" t="s">
        <v>1864</v>
      </c>
      <c r="C107" s="372" t="s">
        <v>2064</v>
      </c>
      <c r="D107" s="376">
        <v>1</v>
      </c>
      <c r="E107" s="402" t="s">
        <v>2439</v>
      </c>
      <c r="F107" s="402" t="s">
        <v>2439</v>
      </c>
      <c r="G107" s="372" t="s">
        <v>1842</v>
      </c>
      <c r="H107" s="372"/>
      <c r="I107" s="372" t="s">
        <v>1943</v>
      </c>
      <c r="J107" s="372" t="s">
        <v>1987</v>
      </c>
      <c r="K107" s="372"/>
      <c r="L107" s="372">
        <v>4</v>
      </c>
      <c r="M107" s="372"/>
      <c r="N107" s="372">
        <v>1</v>
      </c>
      <c r="O107" s="372">
        <v>2000</v>
      </c>
      <c r="P107" s="372">
        <v>1</v>
      </c>
      <c r="R107" s="354" t="str">
        <f t="shared" ca="1" si="3"/>
        <v>W2312P60001</v>
      </c>
    </row>
    <row r="108" spans="2:19" x14ac:dyDescent="0.3">
      <c r="B108" s="372" t="s">
        <v>1864</v>
      </c>
      <c r="C108" s="372" t="s">
        <v>2064</v>
      </c>
      <c r="D108" s="376">
        <v>1</v>
      </c>
      <c r="E108" s="402" t="s">
        <v>2440</v>
      </c>
      <c r="F108" s="402" t="s">
        <v>2440</v>
      </c>
      <c r="G108" s="372" t="s">
        <v>1842</v>
      </c>
      <c r="H108" s="372"/>
      <c r="I108" s="372" t="s">
        <v>1943</v>
      </c>
      <c r="J108" s="372" t="s">
        <v>1988</v>
      </c>
      <c r="K108" s="372"/>
      <c r="L108" s="372">
        <v>4</v>
      </c>
      <c r="M108" s="372"/>
      <c r="N108" s="372">
        <v>1</v>
      </c>
      <c r="O108" s="372">
        <v>2000</v>
      </c>
      <c r="P108" s="372">
        <v>1</v>
      </c>
      <c r="R108" s="354" t="str">
        <f t="shared" ca="1" si="3"/>
        <v>W2312P70001</v>
      </c>
    </row>
    <row r="109" spans="2:19" x14ac:dyDescent="0.3">
      <c r="B109" s="372" t="s">
        <v>1864</v>
      </c>
      <c r="C109" s="372" t="s">
        <v>2064</v>
      </c>
      <c r="D109" s="376">
        <v>2</v>
      </c>
      <c r="E109" s="402" t="s">
        <v>2435</v>
      </c>
      <c r="F109" s="402" t="s">
        <v>2435</v>
      </c>
      <c r="G109" s="372" t="s">
        <v>1842</v>
      </c>
      <c r="H109" s="372"/>
      <c r="I109" s="372" t="s">
        <v>1943</v>
      </c>
      <c r="J109" s="372" t="s">
        <v>1983</v>
      </c>
      <c r="K109" s="372"/>
      <c r="L109" s="372">
        <v>4</v>
      </c>
      <c r="M109" s="372"/>
      <c r="N109" s="372">
        <v>2001</v>
      </c>
      <c r="O109" s="372">
        <v>3000</v>
      </c>
      <c r="P109" s="372">
        <v>2001</v>
      </c>
      <c r="R109" s="354" t="str">
        <f t="shared" ca="1" si="3"/>
        <v>W2312P12001</v>
      </c>
    </row>
    <row r="110" spans="2:19" x14ac:dyDescent="0.3">
      <c r="B110" s="372" t="s">
        <v>1864</v>
      </c>
      <c r="C110" s="372" t="s">
        <v>2064</v>
      </c>
      <c r="D110" s="376">
        <v>2</v>
      </c>
      <c r="E110" s="402" t="s">
        <v>2436</v>
      </c>
      <c r="F110" s="402" t="s">
        <v>2436</v>
      </c>
      <c r="G110" s="372" t="s">
        <v>1842</v>
      </c>
      <c r="H110" s="372"/>
      <c r="I110" s="372" t="s">
        <v>1943</v>
      </c>
      <c r="J110" s="372" t="s">
        <v>1984</v>
      </c>
      <c r="K110" s="372"/>
      <c r="L110" s="372">
        <v>4</v>
      </c>
      <c r="M110" s="372"/>
      <c r="N110" s="372">
        <v>2001</v>
      </c>
      <c r="O110" s="372">
        <v>3000</v>
      </c>
      <c r="P110" s="372">
        <v>2001</v>
      </c>
      <c r="R110" s="354" t="str">
        <f t="shared" ca="1" si="3"/>
        <v>W2312P22001</v>
      </c>
    </row>
    <row r="111" spans="2:19" x14ac:dyDescent="0.3">
      <c r="B111" s="372" t="s">
        <v>1864</v>
      </c>
      <c r="C111" s="372" t="s">
        <v>2064</v>
      </c>
      <c r="D111" s="376">
        <v>2</v>
      </c>
      <c r="E111" s="402" t="s">
        <v>2437</v>
      </c>
      <c r="F111" s="402" t="s">
        <v>2437</v>
      </c>
      <c r="G111" s="372" t="s">
        <v>1842</v>
      </c>
      <c r="H111" s="372"/>
      <c r="I111" s="372" t="s">
        <v>1943</v>
      </c>
      <c r="J111" s="372" t="s">
        <v>1985</v>
      </c>
      <c r="K111" s="372"/>
      <c r="L111" s="372">
        <v>4</v>
      </c>
      <c r="M111" s="372"/>
      <c r="N111" s="372">
        <v>2001</v>
      </c>
      <c r="O111" s="372">
        <v>3000</v>
      </c>
      <c r="P111" s="372">
        <v>2001</v>
      </c>
      <c r="R111" s="354" t="str">
        <f t="shared" ca="1" si="3"/>
        <v>W2312P32001</v>
      </c>
    </row>
    <row r="112" spans="2:19" x14ac:dyDescent="0.3">
      <c r="B112" s="372" t="s">
        <v>1864</v>
      </c>
      <c r="C112" s="372" t="s">
        <v>2064</v>
      </c>
      <c r="D112" s="376">
        <v>2</v>
      </c>
      <c r="E112" s="402" t="s">
        <v>2438</v>
      </c>
      <c r="F112" s="402" t="s">
        <v>2438</v>
      </c>
      <c r="G112" s="372" t="s">
        <v>1842</v>
      </c>
      <c r="H112" s="372"/>
      <c r="I112" s="372" t="s">
        <v>1943</v>
      </c>
      <c r="J112" s="372" t="s">
        <v>1986</v>
      </c>
      <c r="K112" s="372"/>
      <c r="L112" s="372">
        <v>4</v>
      </c>
      <c r="M112" s="372"/>
      <c r="N112" s="372">
        <v>2001</v>
      </c>
      <c r="O112" s="372">
        <v>3000</v>
      </c>
      <c r="P112" s="372">
        <v>2001</v>
      </c>
      <c r="R112" s="354" t="str">
        <f t="shared" ca="1" si="3"/>
        <v>W2312P52001</v>
      </c>
    </row>
    <row r="113" spans="2:19" x14ac:dyDescent="0.3">
      <c r="B113" s="372" t="s">
        <v>1864</v>
      </c>
      <c r="C113" s="372" t="s">
        <v>2064</v>
      </c>
      <c r="D113" s="376">
        <v>2</v>
      </c>
      <c r="E113" s="402" t="s">
        <v>2439</v>
      </c>
      <c r="F113" s="402" t="s">
        <v>2439</v>
      </c>
      <c r="G113" s="372" t="s">
        <v>1842</v>
      </c>
      <c r="H113" s="372"/>
      <c r="I113" s="372" t="s">
        <v>1943</v>
      </c>
      <c r="J113" s="372" t="s">
        <v>1987</v>
      </c>
      <c r="K113" s="372"/>
      <c r="L113" s="372">
        <v>4</v>
      </c>
      <c r="M113" s="372"/>
      <c r="N113" s="372">
        <v>2001</v>
      </c>
      <c r="O113" s="372">
        <v>3000</v>
      </c>
      <c r="P113" s="372">
        <v>2001</v>
      </c>
      <c r="R113" s="354" t="str">
        <f t="shared" ca="1" si="3"/>
        <v>W2312P62001</v>
      </c>
    </row>
    <row r="114" spans="2:19" x14ac:dyDescent="0.3">
      <c r="B114" s="372" t="s">
        <v>1864</v>
      </c>
      <c r="C114" s="372" t="s">
        <v>2064</v>
      </c>
      <c r="D114" s="376">
        <v>2</v>
      </c>
      <c r="E114" s="402" t="s">
        <v>2440</v>
      </c>
      <c r="F114" s="402" t="s">
        <v>2440</v>
      </c>
      <c r="G114" s="372" t="s">
        <v>1842</v>
      </c>
      <c r="H114" s="372"/>
      <c r="I114" s="372" t="s">
        <v>1943</v>
      </c>
      <c r="J114" s="372" t="s">
        <v>1988</v>
      </c>
      <c r="K114" s="372"/>
      <c r="L114" s="372">
        <v>4</v>
      </c>
      <c r="M114" s="372"/>
      <c r="N114" s="372">
        <v>2001</v>
      </c>
      <c r="O114" s="372">
        <v>3000</v>
      </c>
      <c r="P114" s="372">
        <v>2001</v>
      </c>
      <c r="R114" s="354" t="str">
        <f t="shared" ca="1" si="3"/>
        <v>W2312P72001</v>
      </c>
    </row>
    <row r="115" spans="2:19" s="355" customFormat="1" x14ac:dyDescent="0.3">
      <c r="B115" s="372" t="s">
        <v>2428</v>
      </c>
      <c r="C115" s="372" t="s">
        <v>2428</v>
      </c>
      <c r="D115" s="372" t="s">
        <v>2428</v>
      </c>
      <c r="E115" s="372" t="s">
        <v>2428</v>
      </c>
      <c r="F115" s="372" t="s">
        <v>2428</v>
      </c>
      <c r="G115" s="372" t="s">
        <v>2428</v>
      </c>
      <c r="H115" s="372" t="s">
        <v>2428</v>
      </c>
      <c r="I115" s="372" t="s">
        <v>2428</v>
      </c>
      <c r="J115" s="372" t="s">
        <v>2428</v>
      </c>
      <c r="K115" s="372" t="s">
        <v>2428</v>
      </c>
      <c r="L115" s="372" t="s">
        <v>2428</v>
      </c>
      <c r="M115" s="372" t="s">
        <v>2428</v>
      </c>
      <c r="N115" s="372" t="s">
        <v>2428</v>
      </c>
      <c r="O115" s="372" t="s">
        <v>2428</v>
      </c>
      <c r="P115" s="372" t="s">
        <v>2428</v>
      </c>
      <c r="Q115" s="353"/>
      <c r="R115" s="354"/>
      <c r="S115" s="353"/>
    </row>
    <row r="116" spans="2:19" s="355" customFormat="1" x14ac:dyDescent="0.3">
      <c r="B116" s="372" t="s">
        <v>1864</v>
      </c>
      <c r="C116" s="372" t="s">
        <v>2064</v>
      </c>
      <c r="D116" s="376">
        <v>9</v>
      </c>
      <c r="E116" s="402" t="s">
        <v>2435</v>
      </c>
      <c r="F116" s="402" t="s">
        <v>2435</v>
      </c>
      <c r="G116" s="372" t="s">
        <v>1842</v>
      </c>
      <c r="H116" s="372"/>
      <c r="I116" s="372" t="s">
        <v>1943</v>
      </c>
      <c r="J116" s="372" t="s">
        <v>1983</v>
      </c>
      <c r="K116" s="372"/>
      <c r="L116" s="372">
        <v>4</v>
      </c>
      <c r="M116" s="372"/>
      <c r="N116" s="372">
        <v>9000</v>
      </c>
      <c r="O116" s="372">
        <v>9999</v>
      </c>
      <c r="P116" s="372">
        <v>9001</v>
      </c>
      <c r="Q116" s="353"/>
      <c r="R116" s="354" t="str">
        <f t="shared" ca="1" si="3"/>
        <v>W2312P19001</v>
      </c>
      <c r="S116" s="353"/>
    </row>
    <row r="117" spans="2:19" s="355" customFormat="1" x14ac:dyDescent="0.3">
      <c r="B117" s="372" t="s">
        <v>1864</v>
      </c>
      <c r="C117" s="372" t="s">
        <v>2064</v>
      </c>
      <c r="D117" s="376">
        <v>9</v>
      </c>
      <c r="E117" s="402" t="s">
        <v>2436</v>
      </c>
      <c r="F117" s="402" t="s">
        <v>2436</v>
      </c>
      <c r="G117" s="372" t="s">
        <v>1842</v>
      </c>
      <c r="H117" s="372"/>
      <c r="I117" s="372" t="s">
        <v>1943</v>
      </c>
      <c r="J117" s="372" t="s">
        <v>1984</v>
      </c>
      <c r="K117" s="372"/>
      <c r="L117" s="372">
        <v>4</v>
      </c>
      <c r="M117" s="372"/>
      <c r="N117" s="372">
        <v>9000</v>
      </c>
      <c r="O117" s="372">
        <v>9999</v>
      </c>
      <c r="P117" s="372">
        <v>9001</v>
      </c>
      <c r="Q117" s="353"/>
      <c r="R117" s="354" t="str">
        <f t="shared" ca="1" si="3"/>
        <v>W2312P29001</v>
      </c>
      <c r="S117" s="353"/>
    </row>
    <row r="118" spans="2:19" s="355" customFormat="1" x14ac:dyDescent="0.3">
      <c r="B118" s="372" t="s">
        <v>1864</v>
      </c>
      <c r="C118" s="372" t="s">
        <v>2064</v>
      </c>
      <c r="D118" s="376">
        <v>9</v>
      </c>
      <c r="E118" s="402" t="s">
        <v>2437</v>
      </c>
      <c r="F118" s="402" t="s">
        <v>2437</v>
      </c>
      <c r="G118" s="372" t="s">
        <v>1842</v>
      </c>
      <c r="H118" s="372"/>
      <c r="I118" s="372" t="s">
        <v>1943</v>
      </c>
      <c r="J118" s="372" t="s">
        <v>1985</v>
      </c>
      <c r="K118" s="372"/>
      <c r="L118" s="372">
        <v>4</v>
      </c>
      <c r="M118" s="372"/>
      <c r="N118" s="372">
        <v>9000</v>
      </c>
      <c r="O118" s="372">
        <v>9999</v>
      </c>
      <c r="P118" s="372">
        <v>9001</v>
      </c>
      <c r="Q118" s="353"/>
      <c r="R118" s="354" t="str">
        <f t="shared" ca="1" si="3"/>
        <v>W2312P39001</v>
      </c>
      <c r="S118" s="353"/>
    </row>
    <row r="119" spans="2:19" s="355" customFormat="1" x14ac:dyDescent="0.3">
      <c r="B119" s="372" t="s">
        <v>1864</v>
      </c>
      <c r="C119" s="372" t="s">
        <v>2064</v>
      </c>
      <c r="D119" s="376">
        <v>9</v>
      </c>
      <c r="E119" s="402" t="s">
        <v>2438</v>
      </c>
      <c r="F119" s="402" t="s">
        <v>2438</v>
      </c>
      <c r="G119" s="372" t="s">
        <v>1842</v>
      </c>
      <c r="H119" s="372"/>
      <c r="I119" s="372" t="s">
        <v>1943</v>
      </c>
      <c r="J119" s="372" t="s">
        <v>1986</v>
      </c>
      <c r="K119" s="372"/>
      <c r="L119" s="372">
        <v>4</v>
      </c>
      <c r="M119" s="372"/>
      <c r="N119" s="372">
        <v>9000</v>
      </c>
      <c r="O119" s="372">
        <v>9999</v>
      </c>
      <c r="P119" s="372">
        <v>9001</v>
      </c>
      <c r="Q119" s="353"/>
      <c r="R119" s="354" t="str">
        <f t="shared" ca="1" si="3"/>
        <v>W2312P59001</v>
      </c>
      <c r="S119" s="353"/>
    </row>
    <row r="120" spans="2:19" s="355" customFormat="1" x14ac:dyDescent="0.3">
      <c r="B120" s="372" t="s">
        <v>1864</v>
      </c>
      <c r="C120" s="372" t="s">
        <v>2064</v>
      </c>
      <c r="D120" s="376">
        <v>9</v>
      </c>
      <c r="E120" s="402" t="s">
        <v>2439</v>
      </c>
      <c r="F120" s="402" t="s">
        <v>2439</v>
      </c>
      <c r="G120" s="372" t="s">
        <v>1842</v>
      </c>
      <c r="H120" s="372"/>
      <c r="I120" s="372" t="s">
        <v>1943</v>
      </c>
      <c r="J120" s="372" t="s">
        <v>1987</v>
      </c>
      <c r="K120" s="372"/>
      <c r="L120" s="372">
        <v>4</v>
      </c>
      <c r="M120" s="372"/>
      <c r="N120" s="372">
        <v>9000</v>
      </c>
      <c r="O120" s="372">
        <v>9999</v>
      </c>
      <c r="P120" s="372">
        <v>9001</v>
      </c>
      <c r="Q120" s="353"/>
      <c r="R120" s="354" t="str">
        <f t="shared" ca="1" si="3"/>
        <v>W2312P69001</v>
      </c>
      <c r="S120" s="353"/>
    </row>
    <row r="121" spans="2:19" s="355" customFormat="1" x14ac:dyDescent="0.3">
      <c r="B121" s="372" t="s">
        <v>1864</v>
      </c>
      <c r="C121" s="372" t="s">
        <v>2064</v>
      </c>
      <c r="D121" s="376">
        <v>9</v>
      </c>
      <c r="E121" s="402" t="s">
        <v>2440</v>
      </c>
      <c r="F121" s="402" t="s">
        <v>2440</v>
      </c>
      <c r="G121" s="372" t="s">
        <v>1842</v>
      </c>
      <c r="H121" s="372"/>
      <c r="I121" s="372" t="s">
        <v>1943</v>
      </c>
      <c r="J121" s="372" t="s">
        <v>1988</v>
      </c>
      <c r="K121" s="372"/>
      <c r="L121" s="372">
        <v>4</v>
      </c>
      <c r="M121" s="372"/>
      <c r="N121" s="372">
        <v>9000</v>
      </c>
      <c r="O121" s="372">
        <v>9999</v>
      </c>
      <c r="P121" s="372">
        <v>9001</v>
      </c>
      <c r="Q121" s="353"/>
      <c r="R121" s="354" t="str">
        <f t="shared" ca="1" si="3"/>
        <v>W2312P79001</v>
      </c>
      <c r="S121" s="353"/>
    </row>
    <row r="122" spans="2:19" s="355" customFormat="1" x14ac:dyDescent="0.3">
      <c r="B122" s="372" t="s">
        <v>2067</v>
      </c>
      <c r="C122" s="372" t="s">
        <v>2066</v>
      </c>
      <c r="D122" s="376">
        <v>1</v>
      </c>
      <c r="E122" s="403" t="s">
        <v>2446</v>
      </c>
      <c r="F122" s="403" t="s">
        <v>2446</v>
      </c>
      <c r="G122" s="372" t="s">
        <v>1842</v>
      </c>
      <c r="H122" s="372"/>
      <c r="I122" s="372" t="s">
        <v>1943</v>
      </c>
      <c r="J122" s="372" t="s">
        <v>2004</v>
      </c>
      <c r="K122" s="372"/>
      <c r="L122" s="372">
        <v>4</v>
      </c>
      <c r="M122" s="372"/>
      <c r="N122" s="372">
        <v>1</v>
      </c>
      <c r="O122" s="372">
        <v>2000</v>
      </c>
      <c r="P122" s="372">
        <v>1</v>
      </c>
      <c r="Q122" s="353"/>
      <c r="R122" s="354" t="str">
        <f t="shared" ca="1" si="3"/>
        <v>W2312K10001</v>
      </c>
      <c r="S122" s="353"/>
    </row>
    <row r="123" spans="2:19" s="355" customFormat="1" x14ac:dyDescent="0.3">
      <c r="B123" s="372" t="s">
        <v>2067</v>
      </c>
      <c r="C123" s="372" t="s">
        <v>2066</v>
      </c>
      <c r="D123" s="376">
        <v>1</v>
      </c>
      <c r="E123" s="403" t="s">
        <v>2447</v>
      </c>
      <c r="F123" s="403" t="s">
        <v>2447</v>
      </c>
      <c r="G123" s="372" t="s">
        <v>1842</v>
      </c>
      <c r="H123" s="372"/>
      <c r="I123" s="372" t="s">
        <v>1943</v>
      </c>
      <c r="J123" s="372" t="s">
        <v>2005</v>
      </c>
      <c r="K123" s="372"/>
      <c r="L123" s="372">
        <v>4</v>
      </c>
      <c r="M123" s="372"/>
      <c r="N123" s="372">
        <v>1</v>
      </c>
      <c r="O123" s="372">
        <v>2000</v>
      </c>
      <c r="P123" s="372">
        <v>1</v>
      </c>
      <c r="Q123" s="353"/>
      <c r="R123" s="354" t="str">
        <f t="shared" ca="1" si="3"/>
        <v>W2312K20001</v>
      </c>
      <c r="S123" s="353"/>
    </row>
    <row r="124" spans="2:19" s="355" customFormat="1" x14ac:dyDescent="0.3">
      <c r="B124" s="372" t="s">
        <v>2067</v>
      </c>
      <c r="C124" s="372" t="s">
        <v>2066</v>
      </c>
      <c r="D124" s="376">
        <v>1</v>
      </c>
      <c r="E124" s="403" t="s">
        <v>2448</v>
      </c>
      <c r="F124" s="403" t="s">
        <v>2448</v>
      </c>
      <c r="G124" s="372" t="s">
        <v>1842</v>
      </c>
      <c r="H124" s="372"/>
      <c r="I124" s="372" t="s">
        <v>1943</v>
      </c>
      <c r="J124" s="372" t="s">
        <v>2143</v>
      </c>
      <c r="K124" s="372"/>
      <c r="L124" s="372">
        <v>4</v>
      </c>
      <c r="M124" s="372"/>
      <c r="N124" s="372">
        <v>1</v>
      </c>
      <c r="O124" s="372">
        <v>2000</v>
      </c>
      <c r="P124" s="372">
        <v>1</v>
      </c>
      <c r="Q124" s="353"/>
      <c r="R124" s="354" t="str">
        <f t="shared" ca="1" si="3"/>
        <v>W2312K60001</v>
      </c>
      <c r="S124" s="353"/>
    </row>
    <row r="125" spans="2:19" s="355" customFormat="1" x14ac:dyDescent="0.3">
      <c r="B125" s="372" t="s">
        <v>2067</v>
      </c>
      <c r="C125" s="372" t="s">
        <v>2066</v>
      </c>
      <c r="D125" s="376">
        <v>2</v>
      </c>
      <c r="E125" s="403" t="s">
        <v>2446</v>
      </c>
      <c r="F125" s="403" t="s">
        <v>2446</v>
      </c>
      <c r="G125" s="372" t="s">
        <v>1842</v>
      </c>
      <c r="H125" s="372"/>
      <c r="I125" s="372" t="s">
        <v>1943</v>
      </c>
      <c r="J125" s="372" t="s">
        <v>2004</v>
      </c>
      <c r="K125" s="372"/>
      <c r="L125" s="372">
        <v>4</v>
      </c>
      <c r="M125" s="372"/>
      <c r="N125" s="372">
        <v>2001</v>
      </c>
      <c r="O125" s="372">
        <v>3000</v>
      </c>
      <c r="P125" s="372">
        <v>2001</v>
      </c>
      <c r="Q125" s="353"/>
      <c r="R125" s="354" t="str">
        <f t="shared" ca="1" si="3"/>
        <v>W2312K12001</v>
      </c>
      <c r="S125" s="353"/>
    </row>
    <row r="126" spans="2:19" s="355" customFormat="1" x14ac:dyDescent="0.3">
      <c r="B126" s="372" t="s">
        <v>2067</v>
      </c>
      <c r="C126" s="372" t="s">
        <v>2066</v>
      </c>
      <c r="D126" s="376">
        <v>2</v>
      </c>
      <c r="E126" s="403" t="s">
        <v>2447</v>
      </c>
      <c r="F126" s="403" t="s">
        <v>2447</v>
      </c>
      <c r="G126" s="372" t="s">
        <v>1842</v>
      </c>
      <c r="H126" s="372"/>
      <c r="I126" s="372" t="s">
        <v>1943</v>
      </c>
      <c r="J126" s="372" t="s">
        <v>2005</v>
      </c>
      <c r="K126" s="372"/>
      <c r="L126" s="372">
        <v>4</v>
      </c>
      <c r="M126" s="372"/>
      <c r="N126" s="372">
        <v>2001</v>
      </c>
      <c r="O126" s="372">
        <v>3000</v>
      </c>
      <c r="P126" s="372">
        <v>2001</v>
      </c>
      <c r="Q126" s="353"/>
      <c r="R126" s="354" t="str">
        <f t="shared" ca="1" si="3"/>
        <v>W2312K22001</v>
      </c>
      <c r="S126" s="353"/>
    </row>
    <row r="127" spans="2:19" s="355" customFormat="1" x14ac:dyDescent="0.3">
      <c r="B127" s="372" t="s">
        <v>2067</v>
      </c>
      <c r="C127" s="372" t="s">
        <v>2066</v>
      </c>
      <c r="D127" s="376">
        <v>2</v>
      </c>
      <c r="E127" s="403" t="s">
        <v>2448</v>
      </c>
      <c r="F127" s="403" t="s">
        <v>2448</v>
      </c>
      <c r="G127" s="372" t="s">
        <v>1842</v>
      </c>
      <c r="H127" s="372"/>
      <c r="I127" s="372" t="s">
        <v>1943</v>
      </c>
      <c r="J127" s="372" t="s">
        <v>2143</v>
      </c>
      <c r="K127" s="372"/>
      <c r="L127" s="372">
        <v>4</v>
      </c>
      <c r="M127" s="372"/>
      <c r="N127" s="372">
        <v>2001</v>
      </c>
      <c r="O127" s="372">
        <v>3000</v>
      </c>
      <c r="P127" s="372">
        <v>2001</v>
      </c>
      <c r="Q127" s="353"/>
      <c r="R127" s="354" t="str">
        <f t="shared" ca="1" si="3"/>
        <v>W2312K62001</v>
      </c>
      <c r="S127" s="353"/>
    </row>
    <row r="128" spans="2:19" s="355" customFormat="1" x14ac:dyDescent="0.3">
      <c r="B128" s="372" t="s">
        <v>2428</v>
      </c>
      <c r="C128" s="372" t="s">
        <v>2428</v>
      </c>
      <c r="D128" s="372" t="s">
        <v>2428</v>
      </c>
      <c r="E128" s="372" t="s">
        <v>2428</v>
      </c>
      <c r="F128" s="372" t="s">
        <v>2428</v>
      </c>
      <c r="G128" s="372" t="s">
        <v>2428</v>
      </c>
      <c r="H128" s="372" t="s">
        <v>2428</v>
      </c>
      <c r="I128" s="372" t="s">
        <v>2428</v>
      </c>
      <c r="J128" s="372" t="s">
        <v>2428</v>
      </c>
      <c r="K128" s="372" t="s">
        <v>2428</v>
      </c>
      <c r="L128" s="372" t="s">
        <v>2428</v>
      </c>
      <c r="M128" s="372" t="s">
        <v>2428</v>
      </c>
      <c r="N128" s="372" t="s">
        <v>2428</v>
      </c>
      <c r="O128" s="372" t="s">
        <v>2428</v>
      </c>
      <c r="P128" s="372" t="s">
        <v>2428</v>
      </c>
      <c r="Q128" s="353"/>
      <c r="R128" s="354"/>
      <c r="S128" s="353"/>
    </row>
    <row r="129" spans="2:19" s="355" customFormat="1" x14ac:dyDescent="0.3">
      <c r="B129" s="372" t="s">
        <v>2067</v>
      </c>
      <c r="C129" s="372" t="s">
        <v>2066</v>
      </c>
      <c r="D129" s="376">
        <v>9</v>
      </c>
      <c r="E129" s="403" t="s">
        <v>2446</v>
      </c>
      <c r="F129" s="403" t="s">
        <v>2446</v>
      </c>
      <c r="G129" s="372" t="s">
        <v>1842</v>
      </c>
      <c r="H129" s="372"/>
      <c r="I129" s="372" t="s">
        <v>1943</v>
      </c>
      <c r="J129" s="372" t="s">
        <v>2004</v>
      </c>
      <c r="K129" s="372"/>
      <c r="L129" s="372">
        <v>4</v>
      </c>
      <c r="M129" s="372"/>
      <c r="N129" s="372">
        <v>9000</v>
      </c>
      <c r="O129" s="372">
        <v>9999</v>
      </c>
      <c r="P129" s="372">
        <v>9001</v>
      </c>
      <c r="Q129" s="353"/>
      <c r="R129" s="354" t="str">
        <f t="shared" ca="1" si="3"/>
        <v>W2312K19001</v>
      </c>
      <c r="S129" s="353"/>
    </row>
    <row r="130" spans="2:19" s="355" customFormat="1" x14ac:dyDescent="0.3">
      <c r="B130" s="372" t="s">
        <v>2067</v>
      </c>
      <c r="C130" s="372" t="s">
        <v>2066</v>
      </c>
      <c r="D130" s="376">
        <v>9</v>
      </c>
      <c r="E130" s="403" t="s">
        <v>2447</v>
      </c>
      <c r="F130" s="403" t="s">
        <v>2447</v>
      </c>
      <c r="G130" s="372" t="s">
        <v>1842</v>
      </c>
      <c r="H130" s="372"/>
      <c r="I130" s="372" t="s">
        <v>1943</v>
      </c>
      <c r="J130" s="372" t="s">
        <v>2005</v>
      </c>
      <c r="K130" s="372"/>
      <c r="L130" s="372">
        <v>4</v>
      </c>
      <c r="M130" s="372"/>
      <c r="N130" s="372">
        <v>9000</v>
      </c>
      <c r="O130" s="372">
        <v>9999</v>
      </c>
      <c r="P130" s="372">
        <v>9001</v>
      </c>
      <c r="Q130" s="353"/>
      <c r="R130" s="354" t="str">
        <f t="shared" ca="1" si="3"/>
        <v>W2312K29001</v>
      </c>
      <c r="S130" s="353"/>
    </row>
    <row r="131" spans="2:19" s="355" customFormat="1" x14ac:dyDescent="0.3">
      <c r="B131" s="372" t="s">
        <v>2067</v>
      </c>
      <c r="C131" s="372" t="s">
        <v>2066</v>
      </c>
      <c r="D131" s="376">
        <v>9</v>
      </c>
      <c r="E131" s="403" t="s">
        <v>2448</v>
      </c>
      <c r="F131" s="403" t="s">
        <v>2448</v>
      </c>
      <c r="G131" s="372" t="s">
        <v>1842</v>
      </c>
      <c r="H131" s="372"/>
      <c r="I131" s="372" t="s">
        <v>1943</v>
      </c>
      <c r="J131" s="372" t="s">
        <v>2143</v>
      </c>
      <c r="K131" s="372"/>
      <c r="L131" s="372">
        <v>4</v>
      </c>
      <c r="M131" s="372"/>
      <c r="N131" s="372">
        <v>9000</v>
      </c>
      <c r="O131" s="372">
        <v>9999</v>
      </c>
      <c r="P131" s="372">
        <v>9001</v>
      </c>
      <c r="Q131" s="353"/>
      <c r="R131" s="354" t="str">
        <f t="shared" ca="1" si="3"/>
        <v>W2312K69001</v>
      </c>
      <c r="S131" s="353"/>
    </row>
    <row r="132" spans="2:19" s="355" customFormat="1" x14ac:dyDescent="0.3">
      <c r="B132" s="372" t="s">
        <v>2145</v>
      </c>
      <c r="C132" s="372" t="s">
        <v>2144</v>
      </c>
      <c r="D132" s="376">
        <v>1</v>
      </c>
      <c r="E132" s="403" t="s">
        <v>2449</v>
      </c>
      <c r="F132" s="403" t="s">
        <v>2449</v>
      </c>
      <c r="G132" s="372" t="s">
        <v>1842</v>
      </c>
      <c r="H132" s="372"/>
      <c r="I132" s="372" t="s">
        <v>1943</v>
      </c>
      <c r="J132" s="372" t="s">
        <v>2006</v>
      </c>
      <c r="K132" s="372"/>
      <c r="L132" s="372">
        <v>4</v>
      </c>
      <c r="M132" s="372"/>
      <c r="N132" s="372">
        <v>1</v>
      </c>
      <c r="O132" s="372">
        <v>2000</v>
      </c>
      <c r="P132" s="372">
        <v>1</v>
      </c>
      <c r="Q132" s="353"/>
      <c r="R132" s="354" t="str">
        <f t="shared" ca="1" si="3"/>
        <v>W2312K30001</v>
      </c>
      <c r="S132" s="353"/>
    </row>
    <row r="133" spans="2:19" s="355" customFormat="1" x14ac:dyDescent="0.3">
      <c r="B133" s="372" t="s">
        <v>2145</v>
      </c>
      <c r="C133" s="372" t="s">
        <v>2144</v>
      </c>
      <c r="D133" s="376">
        <v>2</v>
      </c>
      <c r="E133" s="403" t="s">
        <v>2449</v>
      </c>
      <c r="F133" s="403" t="s">
        <v>2449</v>
      </c>
      <c r="G133" s="372" t="s">
        <v>1842</v>
      </c>
      <c r="H133" s="372"/>
      <c r="I133" s="372" t="s">
        <v>1943</v>
      </c>
      <c r="J133" s="372" t="s">
        <v>2006</v>
      </c>
      <c r="K133" s="372"/>
      <c r="L133" s="372">
        <v>4</v>
      </c>
      <c r="M133" s="372"/>
      <c r="N133" s="372">
        <v>2001</v>
      </c>
      <c r="O133" s="372">
        <v>3000</v>
      </c>
      <c r="P133" s="372">
        <v>2001</v>
      </c>
      <c r="Q133" s="353"/>
      <c r="R133" s="354" t="str">
        <f t="shared" ca="1" si="3"/>
        <v>W2312K32001</v>
      </c>
      <c r="S133" s="353"/>
    </row>
    <row r="134" spans="2:19" s="355" customFormat="1" x14ac:dyDescent="0.3">
      <c r="B134" s="372" t="s">
        <v>2428</v>
      </c>
      <c r="C134" s="372" t="s">
        <v>2428</v>
      </c>
      <c r="D134" s="372" t="s">
        <v>2428</v>
      </c>
      <c r="E134" s="372" t="s">
        <v>2428</v>
      </c>
      <c r="F134" s="372" t="s">
        <v>2428</v>
      </c>
      <c r="G134" s="372" t="s">
        <v>2428</v>
      </c>
      <c r="H134" s="372" t="s">
        <v>2428</v>
      </c>
      <c r="I134" s="372" t="s">
        <v>2428</v>
      </c>
      <c r="J134" s="372" t="s">
        <v>2428</v>
      </c>
      <c r="K134" s="372" t="s">
        <v>2428</v>
      </c>
      <c r="L134" s="372" t="s">
        <v>2428</v>
      </c>
      <c r="M134" s="372" t="s">
        <v>2428</v>
      </c>
      <c r="N134" s="372" t="s">
        <v>2428</v>
      </c>
      <c r="O134" s="372" t="s">
        <v>2428</v>
      </c>
      <c r="P134" s="372" t="s">
        <v>2428</v>
      </c>
      <c r="Q134" s="353"/>
      <c r="R134" s="354"/>
      <c r="S134" s="353"/>
    </row>
    <row r="135" spans="2:19" s="355" customFormat="1" x14ac:dyDescent="0.3">
      <c r="B135" s="372" t="s">
        <v>2145</v>
      </c>
      <c r="C135" s="372" t="s">
        <v>2144</v>
      </c>
      <c r="D135" s="376">
        <v>3</v>
      </c>
      <c r="E135" s="403" t="s">
        <v>2449</v>
      </c>
      <c r="F135" s="403" t="s">
        <v>2449</v>
      </c>
      <c r="G135" s="372" t="s">
        <v>1842</v>
      </c>
      <c r="H135" s="372"/>
      <c r="I135" s="372" t="s">
        <v>1943</v>
      </c>
      <c r="J135" s="372" t="s">
        <v>2006</v>
      </c>
      <c r="K135" s="372"/>
      <c r="L135" s="372">
        <v>4</v>
      </c>
      <c r="M135" s="372"/>
      <c r="N135" s="372">
        <v>9000</v>
      </c>
      <c r="O135" s="372">
        <v>9999</v>
      </c>
      <c r="P135" s="372">
        <v>9001</v>
      </c>
      <c r="Q135" s="353"/>
      <c r="R135" s="354" t="str">
        <f t="shared" ca="1" si="3"/>
        <v>W2312K39001</v>
      </c>
      <c r="S135" s="353"/>
    </row>
    <row r="136" spans="2:19" s="355" customFormat="1" x14ac:dyDescent="0.3">
      <c r="B136" s="373" t="s">
        <v>1350</v>
      </c>
      <c r="C136" s="381"/>
      <c r="D136" s="374"/>
      <c r="E136" s="374"/>
      <c r="F136" s="374"/>
      <c r="G136" s="374"/>
      <c r="H136" s="374"/>
      <c r="I136" s="374"/>
      <c r="J136" s="374"/>
      <c r="K136" s="374"/>
      <c r="L136" s="374"/>
      <c r="M136" s="374"/>
      <c r="N136" s="374"/>
      <c r="O136" s="374"/>
      <c r="P136" s="375"/>
      <c r="Q136" s="353"/>
      <c r="R136" s="354"/>
      <c r="S136" s="353"/>
    </row>
    <row r="137" spans="2:19" s="355" customFormat="1" x14ac:dyDescent="0.3">
      <c r="B137" s="372" t="s">
        <v>1976</v>
      </c>
      <c r="C137" s="372" t="s">
        <v>2032</v>
      </c>
      <c r="D137" s="376">
        <v>1</v>
      </c>
      <c r="E137" s="372" t="s">
        <v>2028</v>
      </c>
      <c r="F137" s="372" t="s">
        <v>2028</v>
      </c>
      <c r="G137" s="372"/>
      <c r="H137" s="372"/>
      <c r="I137" s="372" t="s">
        <v>1943</v>
      </c>
      <c r="J137" s="372" t="s">
        <v>2028</v>
      </c>
      <c r="K137" s="372" t="s">
        <v>1947</v>
      </c>
      <c r="L137" s="372">
        <v>4</v>
      </c>
      <c r="M137" s="377" t="s">
        <v>1945</v>
      </c>
      <c r="N137" s="372">
        <v>1</v>
      </c>
      <c r="O137" s="372">
        <v>2000</v>
      </c>
      <c r="P137" s="372">
        <v>1</v>
      </c>
      <c r="Q137" s="353"/>
      <c r="R137" s="354" t="str">
        <f ca="1">G137&amp;RIGHT(YEAR(NOW()),2)&amp;RIGHT("00"&amp;MONTH(NOW()),2)&amp;J137&amp;K137&amp;RIGHT("0000"&amp;P137,L137)&amp;M137</f>
        <v>2312HP-0001P</v>
      </c>
      <c r="S137" s="353"/>
    </row>
    <row r="138" spans="2:19" s="355" customFormat="1" x14ac:dyDescent="0.3">
      <c r="B138" s="372" t="s">
        <v>1976</v>
      </c>
      <c r="C138" s="372" t="s">
        <v>2032</v>
      </c>
      <c r="D138" s="376">
        <v>2</v>
      </c>
      <c r="E138" s="372" t="s">
        <v>2028</v>
      </c>
      <c r="F138" s="372" t="s">
        <v>2028</v>
      </c>
      <c r="G138" s="372"/>
      <c r="H138" s="372"/>
      <c r="I138" s="372" t="s">
        <v>1943</v>
      </c>
      <c r="J138" s="372" t="s">
        <v>2028</v>
      </c>
      <c r="K138" s="372" t="s">
        <v>1947</v>
      </c>
      <c r="L138" s="372">
        <v>4</v>
      </c>
      <c r="M138" s="377" t="s">
        <v>1945</v>
      </c>
      <c r="N138" s="372">
        <v>2001</v>
      </c>
      <c r="O138" s="372">
        <v>3000</v>
      </c>
      <c r="P138" s="372">
        <v>2001</v>
      </c>
      <c r="Q138" s="353"/>
      <c r="R138" s="354" t="str">
        <f ca="1">G138&amp;RIGHT(YEAR(NOW()),2)&amp;RIGHT("00"&amp;MONTH(NOW()),2)&amp;J138&amp;K138&amp;RIGHT("0000"&amp;P138,L138)&amp;M138</f>
        <v>2312HP-2001P</v>
      </c>
      <c r="S138" s="353"/>
    </row>
    <row r="139" spans="2:19" s="355" customFormat="1" x14ac:dyDescent="0.3">
      <c r="B139" s="372" t="s">
        <v>2428</v>
      </c>
      <c r="C139" s="372" t="s">
        <v>2428</v>
      </c>
      <c r="D139" s="372" t="s">
        <v>2428</v>
      </c>
      <c r="E139" s="372" t="s">
        <v>2428</v>
      </c>
      <c r="F139" s="372" t="s">
        <v>2428</v>
      </c>
      <c r="G139" s="372" t="s">
        <v>2428</v>
      </c>
      <c r="H139" s="372" t="s">
        <v>2428</v>
      </c>
      <c r="I139" s="372" t="s">
        <v>2428</v>
      </c>
      <c r="J139" s="372" t="s">
        <v>2428</v>
      </c>
      <c r="K139" s="372" t="s">
        <v>2428</v>
      </c>
      <c r="L139" s="372" t="s">
        <v>2428</v>
      </c>
      <c r="M139" s="372" t="s">
        <v>2428</v>
      </c>
      <c r="N139" s="372" t="s">
        <v>2428</v>
      </c>
      <c r="O139" s="372" t="s">
        <v>2428</v>
      </c>
      <c r="P139" s="372" t="s">
        <v>2428</v>
      </c>
      <c r="Q139" s="353"/>
      <c r="R139" s="354"/>
      <c r="S139" s="353"/>
    </row>
    <row r="140" spans="2:19" s="355" customFormat="1" x14ac:dyDescent="0.3">
      <c r="B140" s="372" t="s">
        <v>1976</v>
      </c>
      <c r="C140" s="372" t="s">
        <v>2032</v>
      </c>
      <c r="D140" s="376">
        <v>9</v>
      </c>
      <c r="E140" s="372" t="s">
        <v>2028</v>
      </c>
      <c r="F140" s="372" t="s">
        <v>2028</v>
      </c>
      <c r="G140" s="372"/>
      <c r="H140" s="372"/>
      <c r="I140" s="372" t="s">
        <v>1943</v>
      </c>
      <c r="J140" s="372" t="s">
        <v>2028</v>
      </c>
      <c r="K140" s="372" t="s">
        <v>1947</v>
      </c>
      <c r="L140" s="372">
        <v>4</v>
      </c>
      <c r="M140" s="377" t="s">
        <v>1945</v>
      </c>
      <c r="N140" s="372">
        <v>9000</v>
      </c>
      <c r="O140" s="372">
        <v>9999</v>
      </c>
      <c r="P140" s="372">
        <v>9001</v>
      </c>
      <c r="Q140" s="353"/>
      <c r="R140" s="354" t="str">
        <f t="shared" ref="R140:R155" ca="1" si="4">G140&amp;RIGHT(YEAR(NOW()),2)&amp;RIGHT("00"&amp;MONTH(NOW()),2)&amp;J140&amp;K140&amp;RIGHT("0000"&amp;P140,L140)&amp;M140</f>
        <v>2312HP-9001P</v>
      </c>
      <c r="S140" s="353"/>
    </row>
    <row r="141" spans="2:19" s="355" customFormat="1" x14ac:dyDescent="0.3">
      <c r="B141" s="372" t="s">
        <v>2030</v>
      </c>
      <c r="C141" s="372" t="s">
        <v>2033</v>
      </c>
      <c r="D141" s="376">
        <v>1</v>
      </c>
      <c r="E141" s="403" t="s">
        <v>2460</v>
      </c>
      <c r="F141" s="403" t="s">
        <v>2460</v>
      </c>
      <c r="G141" s="377"/>
      <c r="H141" s="372"/>
      <c r="I141" s="372" t="s">
        <v>1943</v>
      </c>
      <c r="J141" s="372" t="s">
        <v>2018</v>
      </c>
      <c r="K141" s="372" t="s">
        <v>1947</v>
      </c>
      <c r="L141" s="372">
        <v>4</v>
      </c>
      <c r="M141" s="377" t="s">
        <v>1945</v>
      </c>
      <c r="N141" s="377">
        <v>1</v>
      </c>
      <c r="O141" s="377">
        <v>9999</v>
      </c>
      <c r="P141" s="372">
        <v>1</v>
      </c>
      <c r="Q141" s="353"/>
      <c r="R141" s="354" t="str">
        <f t="shared" ca="1" si="4"/>
        <v>2312C1-0001P</v>
      </c>
      <c r="S141" s="353"/>
    </row>
    <row r="142" spans="2:19" s="355" customFormat="1" x14ac:dyDescent="0.3">
      <c r="B142" s="372" t="s">
        <v>2030</v>
      </c>
      <c r="C142" s="372" t="s">
        <v>2033</v>
      </c>
      <c r="D142" s="376">
        <v>1</v>
      </c>
      <c r="E142" s="403" t="s">
        <v>2461</v>
      </c>
      <c r="F142" s="403" t="s">
        <v>2461</v>
      </c>
      <c r="G142" s="372"/>
      <c r="H142" s="372"/>
      <c r="I142" s="372" t="s">
        <v>1943</v>
      </c>
      <c r="J142" s="372" t="s">
        <v>2019</v>
      </c>
      <c r="K142" s="372" t="s">
        <v>1947</v>
      </c>
      <c r="L142" s="372">
        <v>4</v>
      </c>
      <c r="M142" s="377" t="s">
        <v>1945</v>
      </c>
      <c r="N142" s="377">
        <v>1</v>
      </c>
      <c r="O142" s="377">
        <v>9999</v>
      </c>
      <c r="P142" s="372">
        <v>1</v>
      </c>
      <c r="Q142" s="353"/>
      <c r="R142" s="354" t="str">
        <f t="shared" ca="1" si="4"/>
        <v>2312C2-0001P</v>
      </c>
      <c r="S142" s="353"/>
    </row>
    <row r="143" spans="2:19" s="355" customFormat="1" x14ac:dyDescent="0.3">
      <c r="B143" s="372" t="s">
        <v>2030</v>
      </c>
      <c r="C143" s="372" t="s">
        <v>2033</v>
      </c>
      <c r="D143" s="376">
        <v>1</v>
      </c>
      <c r="E143" s="403" t="s">
        <v>2462</v>
      </c>
      <c r="F143" s="403" t="s">
        <v>2462</v>
      </c>
      <c r="G143" s="372"/>
      <c r="H143" s="372"/>
      <c r="I143" s="372" t="s">
        <v>1943</v>
      </c>
      <c r="J143" s="372" t="s">
        <v>2018</v>
      </c>
      <c r="K143" s="372" t="s">
        <v>1947</v>
      </c>
      <c r="L143" s="372">
        <v>4</v>
      </c>
      <c r="M143" s="377" t="s">
        <v>1945</v>
      </c>
      <c r="N143" s="377">
        <v>1</v>
      </c>
      <c r="O143" s="377">
        <v>9999</v>
      </c>
      <c r="P143" s="372">
        <v>1</v>
      </c>
      <c r="Q143" s="353"/>
      <c r="R143" s="354" t="str">
        <f t="shared" ca="1" si="4"/>
        <v>2312C1-0001P</v>
      </c>
      <c r="S143" s="353"/>
    </row>
    <row r="144" spans="2:19" s="355" customFormat="1" x14ac:dyDescent="0.3">
      <c r="B144" s="372" t="s">
        <v>2030</v>
      </c>
      <c r="C144" s="372" t="s">
        <v>2033</v>
      </c>
      <c r="D144" s="376">
        <v>1</v>
      </c>
      <c r="E144" s="403" t="s">
        <v>2463</v>
      </c>
      <c r="F144" s="403" t="s">
        <v>2463</v>
      </c>
      <c r="G144" s="372"/>
      <c r="H144" s="372"/>
      <c r="I144" s="372" t="s">
        <v>1943</v>
      </c>
      <c r="J144" s="372" t="s">
        <v>2021</v>
      </c>
      <c r="K144" s="372" t="s">
        <v>1947</v>
      </c>
      <c r="L144" s="372">
        <v>4</v>
      </c>
      <c r="M144" s="377" t="s">
        <v>1945</v>
      </c>
      <c r="N144" s="377">
        <v>1</v>
      </c>
      <c r="O144" s="377">
        <v>9999</v>
      </c>
      <c r="P144" s="372">
        <v>1</v>
      </c>
      <c r="Q144" s="353"/>
      <c r="R144" s="354" t="str">
        <f t="shared" ca="1" si="4"/>
        <v>2312V1-0001P</v>
      </c>
      <c r="S144" s="353"/>
    </row>
    <row r="145" spans="2:19" s="355" customFormat="1" x14ac:dyDescent="0.3">
      <c r="B145" s="372" t="s">
        <v>2030</v>
      </c>
      <c r="C145" s="372" t="s">
        <v>2033</v>
      </c>
      <c r="D145" s="376">
        <v>1</v>
      </c>
      <c r="E145" s="403" t="s">
        <v>2464</v>
      </c>
      <c r="F145" s="403" t="s">
        <v>2464</v>
      </c>
      <c r="G145" s="372"/>
      <c r="H145" s="372"/>
      <c r="I145" s="372" t="s">
        <v>1943</v>
      </c>
      <c r="J145" s="372" t="s">
        <v>2380</v>
      </c>
      <c r="K145" s="372" t="s">
        <v>1947</v>
      </c>
      <c r="L145" s="372">
        <v>4</v>
      </c>
      <c r="M145" s="377" t="s">
        <v>1945</v>
      </c>
      <c r="N145" s="377">
        <v>1</v>
      </c>
      <c r="O145" s="377">
        <v>9999</v>
      </c>
      <c r="P145" s="372">
        <v>1</v>
      </c>
      <c r="Q145" s="353"/>
      <c r="R145" s="354" t="str">
        <f t="shared" ca="1" si="4"/>
        <v>2312V2-0001P</v>
      </c>
      <c r="S145" s="353"/>
    </row>
    <row r="146" spans="2:19" s="355" customFormat="1" x14ac:dyDescent="0.3">
      <c r="B146" s="372" t="s">
        <v>2030</v>
      </c>
      <c r="C146" s="372" t="s">
        <v>2033</v>
      </c>
      <c r="D146" s="376">
        <v>1</v>
      </c>
      <c r="E146" s="403" t="s">
        <v>2465</v>
      </c>
      <c r="F146" s="403" t="s">
        <v>2465</v>
      </c>
      <c r="G146" s="372"/>
      <c r="H146" s="372"/>
      <c r="I146" s="372" t="s">
        <v>1943</v>
      </c>
      <c r="J146" s="372" t="s">
        <v>2381</v>
      </c>
      <c r="K146" s="372" t="s">
        <v>1947</v>
      </c>
      <c r="L146" s="372">
        <v>4</v>
      </c>
      <c r="M146" s="377" t="s">
        <v>1945</v>
      </c>
      <c r="N146" s="377">
        <v>1</v>
      </c>
      <c r="O146" s="377">
        <v>9999</v>
      </c>
      <c r="P146" s="372">
        <v>1</v>
      </c>
      <c r="Q146" s="353"/>
      <c r="R146" s="354" t="str">
        <f t="shared" ca="1" si="4"/>
        <v>2312V4-0001P</v>
      </c>
      <c r="S146" s="353"/>
    </row>
    <row r="147" spans="2:19" s="355" customFormat="1" x14ac:dyDescent="0.3">
      <c r="B147" s="372" t="s">
        <v>2030</v>
      </c>
      <c r="C147" s="372" t="s">
        <v>2033</v>
      </c>
      <c r="D147" s="376">
        <v>1</v>
      </c>
      <c r="E147" s="403" t="s">
        <v>2466</v>
      </c>
      <c r="F147" s="403" t="s">
        <v>2466</v>
      </c>
      <c r="G147" s="372"/>
      <c r="H147" s="372"/>
      <c r="I147" s="372" t="s">
        <v>1943</v>
      </c>
      <c r="J147" s="372" t="s">
        <v>2382</v>
      </c>
      <c r="K147" s="372" t="s">
        <v>1947</v>
      </c>
      <c r="L147" s="372">
        <v>4</v>
      </c>
      <c r="M147" s="377" t="s">
        <v>1945</v>
      </c>
      <c r="N147" s="377">
        <v>1</v>
      </c>
      <c r="O147" s="377">
        <v>9999</v>
      </c>
      <c r="P147" s="372">
        <v>1</v>
      </c>
      <c r="Q147" s="353"/>
      <c r="R147" s="354" t="str">
        <f t="shared" ca="1" si="4"/>
        <v>2312V5-0001P</v>
      </c>
      <c r="S147" s="353"/>
    </row>
    <row r="148" spans="2:19" s="355" customFormat="1" x14ac:dyDescent="0.3">
      <c r="B148" s="372" t="s">
        <v>2030</v>
      </c>
      <c r="C148" s="372" t="s">
        <v>2033</v>
      </c>
      <c r="D148" s="376">
        <v>1</v>
      </c>
      <c r="E148" s="403" t="s">
        <v>2467</v>
      </c>
      <c r="F148" s="403" t="s">
        <v>2467</v>
      </c>
      <c r="G148" s="372"/>
      <c r="H148" s="372"/>
      <c r="I148" s="372" t="s">
        <v>1943</v>
      </c>
      <c r="J148" s="372" t="s">
        <v>2383</v>
      </c>
      <c r="K148" s="372" t="s">
        <v>1947</v>
      </c>
      <c r="L148" s="372">
        <v>4</v>
      </c>
      <c r="M148" s="377" t="s">
        <v>1945</v>
      </c>
      <c r="N148" s="377">
        <v>1</v>
      </c>
      <c r="O148" s="377">
        <v>9999</v>
      </c>
      <c r="P148" s="372">
        <v>1</v>
      </c>
      <c r="Q148" s="353"/>
      <c r="R148" s="354" t="str">
        <f t="shared" ca="1" si="4"/>
        <v>2312V6-0001P</v>
      </c>
      <c r="S148" s="353"/>
    </row>
    <row r="149" spans="2:19" s="355" customFormat="1" x14ac:dyDescent="0.3">
      <c r="B149" s="372" t="s">
        <v>2031</v>
      </c>
      <c r="C149" s="372" t="s">
        <v>2034</v>
      </c>
      <c r="D149" s="376">
        <v>1</v>
      </c>
      <c r="E149" s="382" t="s">
        <v>2036</v>
      </c>
      <c r="F149" s="382" t="s">
        <v>2036</v>
      </c>
      <c r="G149" s="372"/>
      <c r="H149" s="372"/>
      <c r="I149" s="372" t="s">
        <v>1943</v>
      </c>
      <c r="J149" s="372" t="s">
        <v>2036</v>
      </c>
      <c r="K149" s="372" t="s">
        <v>1947</v>
      </c>
      <c r="L149" s="372">
        <v>4</v>
      </c>
      <c r="M149" s="377" t="s">
        <v>1945</v>
      </c>
      <c r="N149" s="377">
        <v>1</v>
      </c>
      <c r="O149" s="377">
        <v>9999</v>
      </c>
      <c r="P149" s="372">
        <v>1</v>
      </c>
      <c r="Q149" s="353"/>
      <c r="R149" s="354" t="str">
        <f t="shared" ca="1" si="4"/>
        <v>2312PK-0001P</v>
      </c>
      <c r="S149" s="353"/>
    </row>
    <row r="150" spans="2:19" s="355" customFormat="1" x14ac:dyDescent="0.3">
      <c r="B150" s="372" t="s">
        <v>2429</v>
      </c>
      <c r="C150" s="372" t="s">
        <v>2035</v>
      </c>
      <c r="D150" s="376">
        <v>1</v>
      </c>
      <c r="E150" s="372" t="s">
        <v>2029</v>
      </c>
      <c r="F150" s="372" t="s">
        <v>2029</v>
      </c>
      <c r="G150" s="372"/>
      <c r="H150" s="372"/>
      <c r="I150" s="372" t="s">
        <v>1943</v>
      </c>
      <c r="J150" s="372" t="s">
        <v>2029</v>
      </c>
      <c r="K150" s="372" t="s">
        <v>1947</v>
      </c>
      <c r="L150" s="372">
        <v>4</v>
      </c>
      <c r="M150" s="377" t="s">
        <v>1945</v>
      </c>
      <c r="N150" s="377">
        <v>1</v>
      </c>
      <c r="O150" s="377">
        <v>9999</v>
      </c>
      <c r="P150" s="372">
        <v>1</v>
      </c>
      <c r="Q150" s="353"/>
      <c r="R150" s="354" t="str">
        <f t="shared" ca="1" si="4"/>
        <v>2312PA-0001P</v>
      </c>
      <c r="S150" s="353"/>
    </row>
    <row r="151" spans="2:19" s="355" customFormat="1" x14ac:dyDescent="0.3">
      <c r="B151" s="383" t="s">
        <v>2429</v>
      </c>
      <c r="C151" s="383" t="s">
        <v>2035</v>
      </c>
      <c r="D151" s="384">
        <v>1</v>
      </c>
      <c r="E151" s="383" t="s">
        <v>2029</v>
      </c>
      <c r="F151" s="383" t="s">
        <v>2029</v>
      </c>
      <c r="G151" s="383"/>
      <c r="H151" s="383"/>
      <c r="I151" s="383" t="s">
        <v>1943</v>
      </c>
      <c r="J151" s="383" t="s">
        <v>2029</v>
      </c>
      <c r="K151" s="383" t="s">
        <v>1947</v>
      </c>
      <c r="L151" s="383">
        <v>4</v>
      </c>
      <c r="M151" s="385" t="s">
        <v>1945</v>
      </c>
      <c r="N151" s="385">
        <v>1</v>
      </c>
      <c r="O151" s="385">
        <v>2000</v>
      </c>
      <c r="P151" s="383">
        <v>1</v>
      </c>
      <c r="Q151" s="353"/>
      <c r="R151" s="354" t="str">
        <f t="shared" ca="1" si="4"/>
        <v>2312PA-0001P</v>
      </c>
      <c r="S151" s="353"/>
    </row>
    <row r="152" spans="2:19" s="355" customFormat="1" x14ac:dyDescent="0.3">
      <c r="B152" s="383" t="s">
        <v>2429</v>
      </c>
      <c r="C152" s="383" t="s">
        <v>2035</v>
      </c>
      <c r="D152" s="384">
        <v>2</v>
      </c>
      <c r="E152" s="383" t="s">
        <v>2029</v>
      </c>
      <c r="F152" s="383" t="s">
        <v>2029</v>
      </c>
      <c r="G152" s="383"/>
      <c r="H152" s="383"/>
      <c r="I152" s="383" t="s">
        <v>1943</v>
      </c>
      <c r="J152" s="383" t="s">
        <v>2029</v>
      </c>
      <c r="K152" s="383" t="s">
        <v>1947</v>
      </c>
      <c r="L152" s="383">
        <v>4</v>
      </c>
      <c r="M152" s="385" t="s">
        <v>1945</v>
      </c>
      <c r="N152" s="385">
        <v>2001</v>
      </c>
      <c r="O152" s="385">
        <v>3000</v>
      </c>
      <c r="P152" s="383">
        <v>2001</v>
      </c>
      <c r="Q152" s="353"/>
      <c r="R152" s="354" t="str">
        <f t="shared" ca="1" si="4"/>
        <v>2312PA-2001P</v>
      </c>
      <c r="S152" s="353"/>
    </row>
    <row r="153" spans="2:19" s="355" customFormat="1" x14ac:dyDescent="0.3">
      <c r="B153" s="383" t="s">
        <v>2428</v>
      </c>
      <c r="C153" s="383" t="s">
        <v>2428</v>
      </c>
      <c r="D153" s="383" t="s">
        <v>2428</v>
      </c>
      <c r="E153" s="383" t="s">
        <v>2428</v>
      </c>
      <c r="F153" s="383" t="s">
        <v>2428</v>
      </c>
      <c r="G153" s="383" t="s">
        <v>2428</v>
      </c>
      <c r="H153" s="383" t="s">
        <v>2428</v>
      </c>
      <c r="I153" s="383" t="s">
        <v>2428</v>
      </c>
      <c r="J153" s="383" t="s">
        <v>2428</v>
      </c>
      <c r="K153" s="383" t="s">
        <v>2428</v>
      </c>
      <c r="L153" s="383" t="s">
        <v>2428</v>
      </c>
      <c r="M153" s="383" t="s">
        <v>2428</v>
      </c>
      <c r="N153" s="383" t="s">
        <v>2428</v>
      </c>
      <c r="O153" s="383" t="s">
        <v>2428</v>
      </c>
      <c r="P153" s="383" t="s">
        <v>2428</v>
      </c>
      <c r="Q153" s="353"/>
      <c r="R153" s="354"/>
      <c r="S153" s="353"/>
    </row>
    <row r="154" spans="2:19" s="355" customFormat="1" x14ac:dyDescent="0.3">
      <c r="B154" s="383" t="s">
        <v>2429</v>
      </c>
      <c r="C154" s="383" t="s">
        <v>2035</v>
      </c>
      <c r="D154" s="384">
        <v>9</v>
      </c>
      <c r="E154" s="383" t="s">
        <v>2029</v>
      </c>
      <c r="F154" s="383" t="s">
        <v>2029</v>
      </c>
      <c r="G154" s="383"/>
      <c r="H154" s="383"/>
      <c r="I154" s="383" t="s">
        <v>1943</v>
      </c>
      <c r="J154" s="383" t="s">
        <v>2029</v>
      </c>
      <c r="K154" s="383" t="s">
        <v>1947</v>
      </c>
      <c r="L154" s="383">
        <v>4</v>
      </c>
      <c r="M154" s="385" t="s">
        <v>1945</v>
      </c>
      <c r="N154" s="383">
        <v>9000</v>
      </c>
      <c r="O154" s="383">
        <v>9999</v>
      </c>
      <c r="P154" s="383">
        <v>9001</v>
      </c>
      <c r="Q154" s="353"/>
      <c r="R154" s="354" t="str">
        <f t="shared" ca="1" si="4"/>
        <v>2312PA-9001P</v>
      </c>
      <c r="S154" s="353"/>
    </row>
    <row r="155" spans="2:19" s="355" customFormat="1" x14ac:dyDescent="0.3">
      <c r="B155" s="372" t="s">
        <v>2285</v>
      </c>
      <c r="C155" s="372" t="s">
        <v>2035</v>
      </c>
      <c r="D155" s="376">
        <v>1</v>
      </c>
      <c r="E155" s="372" t="s">
        <v>2026</v>
      </c>
      <c r="F155" s="372" t="s">
        <v>2026</v>
      </c>
      <c r="G155" s="372"/>
      <c r="H155" s="372"/>
      <c r="I155" s="372" t="s">
        <v>1943</v>
      </c>
      <c r="J155" s="372" t="s">
        <v>2026</v>
      </c>
      <c r="K155" s="372" t="s">
        <v>1947</v>
      </c>
      <c r="L155" s="372">
        <v>4</v>
      </c>
      <c r="M155" s="377" t="s">
        <v>1945</v>
      </c>
      <c r="N155" s="377">
        <v>1</v>
      </c>
      <c r="O155" s="377">
        <v>9999</v>
      </c>
      <c r="P155" s="372">
        <v>1</v>
      </c>
      <c r="Q155" s="353"/>
      <c r="R155" s="354" t="str">
        <f t="shared" ca="1" si="4"/>
        <v>2312PG-0001P</v>
      </c>
      <c r="S155" s="353"/>
    </row>
    <row r="156" spans="2:19" s="355" customFormat="1" x14ac:dyDescent="0.3">
      <c r="B156" s="373" t="s">
        <v>2210</v>
      </c>
      <c r="C156" s="381"/>
      <c r="D156" s="374"/>
      <c r="E156" s="374"/>
      <c r="F156" s="374"/>
      <c r="G156" s="374"/>
      <c r="H156" s="374"/>
      <c r="I156" s="374"/>
      <c r="J156" s="374"/>
      <c r="K156" s="374"/>
      <c r="L156" s="374"/>
      <c r="M156" s="374"/>
      <c r="N156" s="374"/>
      <c r="O156" s="374"/>
      <c r="P156" s="375"/>
      <c r="Q156" s="353"/>
      <c r="R156" s="354"/>
      <c r="S156" s="353"/>
    </row>
    <row r="157" spans="2:19" s="355" customFormat="1" x14ac:dyDescent="0.3">
      <c r="B157" s="372" t="s">
        <v>2037</v>
      </c>
      <c r="C157" s="372" t="s">
        <v>2050</v>
      </c>
      <c r="D157" s="376">
        <v>1</v>
      </c>
      <c r="E157" s="402" t="s">
        <v>2435</v>
      </c>
      <c r="F157" s="402" t="s">
        <v>2435</v>
      </c>
      <c r="G157" s="372"/>
      <c r="H157" s="372"/>
      <c r="I157" s="372" t="s">
        <v>1943</v>
      </c>
      <c r="J157" s="372" t="s">
        <v>1983</v>
      </c>
      <c r="K157" s="372"/>
      <c r="L157" s="372">
        <v>5</v>
      </c>
      <c r="M157" s="372"/>
      <c r="N157" s="372">
        <v>1</v>
      </c>
      <c r="O157" s="372">
        <v>2000</v>
      </c>
      <c r="P157" s="372">
        <v>1</v>
      </c>
      <c r="Q157" s="353"/>
      <c r="R157" s="354" t="str">
        <f t="shared" ref="R157:R220" ca="1" si="5">G157&amp;RIGHT(YEAR(NOW()),2)&amp;RIGHT("00"&amp;MONTH(NOW()),2)&amp;J157&amp;RIGHT("0000"&amp;P157,L157)</f>
        <v>2312P100001</v>
      </c>
      <c r="S157" s="353"/>
    </row>
    <row r="158" spans="2:19" s="355" customFormat="1" x14ac:dyDescent="0.3">
      <c r="B158" s="372" t="s">
        <v>2037</v>
      </c>
      <c r="C158" s="372" t="s">
        <v>2050</v>
      </c>
      <c r="D158" s="376">
        <v>1</v>
      </c>
      <c r="E158" s="402" t="s">
        <v>2436</v>
      </c>
      <c r="F158" s="402" t="s">
        <v>2436</v>
      </c>
      <c r="G158" s="372"/>
      <c r="H158" s="372"/>
      <c r="I158" s="372" t="s">
        <v>1943</v>
      </c>
      <c r="J158" s="372" t="s">
        <v>1984</v>
      </c>
      <c r="K158" s="372"/>
      <c r="L158" s="372">
        <v>5</v>
      </c>
      <c r="M158" s="372"/>
      <c r="N158" s="372">
        <v>1</v>
      </c>
      <c r="O158" s="372">
        <v>2000</v>
      </c>
      <c r="P158" s="372">
        <v>1</v>
      </c>
      <c r="Q158" s="353"/>
      <c r="R158" s="354" t="str">
        <f t="shared" ca="1" si="5"/>
        <v>2312P200001</v>
      </c>
      <c r="S158" s="353"/>
    </row>
    <row r="159" spans="2:19" s="355" customFormat="1" x14ac:dyDescent="0.3">
      <c r="B159" s="372" t="s">
        <v>2037</v>
      </c>
      <c r="C159" s="372" t="s">
        <v>2050</v>
      </c>
      <c r="D159" s="376">
        <v>1</v>
      </c>
      <c r="E159" s="402" t="s">
        <v>2437</v>
      </c>
      <c r="F159" s="402" t="s">
        <v>2437</v>
      </c>
      <c r="G159" s="372"/>
      <c r="H159" s="372"/>
      <c r="I159" s="372" t="s">
        <v>1943</v>
      </c>
      <c r="J159" s="372" t="s">
        <v>1985</v>
      </c>
      <c r="K159" s="372"/>
      <c r="L159" s="372">
        <v>5</v>
      </c>
      <c r="M159" s="372"/>
      <c r="N159" s="372">
        <v>1</v>
      </c>
      <c r="O159" s="372">
        <v>2000</v>
      </c>
      <c r="P159" s="372">
        <v>1</v>
      </c>
      <c r="Q159" s="353"/>
      <c r="R159" s="354" t="str">
        <f t="shared" ca="1" si="5"/>
        <v>2312P300001</v>
      </c>
      <c r="S159" s="353"/>
    </row>
    <row r="160" spans="2:19" s="355" customFormat="1" x14ac:dyDescent="0.3">
      <c r="B160" s="372" t="s">
        <v>2037</v>
      </c>
      <c r="C160" s="372" t="s">
        <v>2050</v>
      </c>
      <c r="D160" s="376">
        <v>1</v>
      </c>
      <c r="E160" s="402" t="s">
        <v>2438</v>
      </c>
      <c r="F160" s="402" t="s">
        <v>2438</v>
      </c>
      <c r="G160" s="372"/>
      <c r="H160" s="372"/>
      <c r="I160" s="372" t="s">
        <v>1943</v>
      </c>
      <c r="J160" s="372" t="s">
        <v>1986</v>
      </c>
      <c r="K160" s="372"/>
      <c r="L160" s="372">
        <v>5</v>
      </c>
      <c r="M160" s="372"/>
      <c r="N160" s="372">
        <v>1</v>
      </c>
      <c r="O160" s="372">
        <v>2000</v>
      </c>
      <c r="P160" s="372">
        <v>1</v>
      </c>
      <c r="Q160" s="353"/>
      <c r="R160" s="354" t="str">
        <f t="shared" ca="1" si="5"/>
        <v>2312P500001</v>
      </c>
      <c r="S160" s="353"/>
    </row>
    <row r="161" spans="2:19" s="355" customFormat="1" x14ac:dyDescent="0.3">
      <c r="B161" s="372" t="s">
        <v>2037</v>
      </c>
      <c r="C161" s="372" t="s">
        <v>2050</v>
      </c>
      <c r="D161" s="376">
        <v>1</v>
      </c>
      <c r="E161" s="402" t="s">
        <v>2439</v>
      </c>
      <c r="F161" s="402" t="s">
        <v>2439</v>
      </c>
      <c r="G161" s="372"/>
      <c r="H161" s="372"/>
      <c r="I161" s="372" t="s">
        <v>1943</v>
      </c>
      <c r="J161" s="372" t="s">
        <v>1987</v>
      </c>
      <c r="K161" s="372"/>
      <c r="L161" s="372">
        <v>5</v>
      </c>
      <c r="M161" s="372"/>
      <c r="N161" s="372">
        <v>1</v>
      </c>
      <c r="O161" s="372">
        <v>2000</v>
      </c>
      <c r="P161" s="372">
        <v>1</v>
      </c>
      <c r="Q161" s="353"/>
      <c r="R161" s="354" t="str">
        <f t="shared" ca="1" si="5"/>
        <v>2312P600001</v>
      </c>
      <c r="S161" s="353"/>
    </row>
    <row r="162" spans="2:19" s="355" customFormat="1" x14ac:dyDescent="0.3">
      <c r="B162" s="372" t="s">
        <v>2037</v>
      </c>
      <c r="C162" s="372" t="s">
        <v>2050</v>
      </c>
      <c r="D162" s="376">
        <v>1</v>
      </c>
      <c r="E162" s="402" t="s">
        <v>2440</v>
      </c>
      <c r="F162" s="402" t="s">
        <v>2440</v>
      </c>
      <c r="G162" s="372"/>
      <c r="H162" s="372"/>
      <c r="I162" s="372" t="s">
        <v>1943</v>
      </c>
      <c r="J162" s="372" t="s">
        <v>1988</v>
      </c>
      <c r="K162" s="372"/>
      <c r="L162" s="372">
        <v>5</v>
      </c>
      <c r="M162" s="372"/>
      <c r="N162" s="372">
        <v>1</v>
      </c>
      <c r="O162" s="372">
        <v>2000</v>
      </c>
      <c r="P162" s="372">
        <v>1</v>
      </c>
      <c r="Q162" s="353"/>
      <c r="R162" s="354" t="str">
        <f t="shared" ca="1" si="5"/>
        <v>2312P700001</v>
      </c>
      <c r="S162" s="353"/>
    </row>
    <row r="163" spans="2:19" s="355" customFormat="1" x14ac:dyDescent="0.3">
      <c r="B163" s="372" t="s">
        <v>2037</v>
      </c>
      <c r="C163" s="372" t="s">
        <v>2050</v>
      </c>
      <c r="D163" s="376">
        <v>2</v>
      </c>
      <c r="E163" s="402" t="s">
        <v>2435</v>
      </c>
      <c r="F163" s="402" t="s">
        <v>2435</v>
      </c>
      <c r="G163" s="372"/>
      <c r="H163" s="372"/>
      <c r="I163" s="372" t="s">
        <v>1943</v>
      </c>
      <c r="J163" s="372" t="s">
        <v>1983</v>
      </c>
      <c r="K163" s="372"/>
      <c r="L163" s="372">
        <v>5</v>
      </c>
      <c r="M163" s="372"/>
      <c r="N163" s="372">
        <v>2001</v>
      </c>
      <c r="O163" s="372">
        <v>3000</v>
      </c>
      <c r="P163" s="372">
        <v>2001</v>
      </c>
      <c r="Q163" s="353"/>
      <c r="R163" s="354" t="str">
        <f t="shared" ca="1" si="5"/>
        <v>2312P102001</v>
      </c>
      <c r="S163" s="353"/>
    </row>
    <row r="164" spans="2:19" s="355" customFormat="1" x14ac:dyDescent="0.3">
      <c r="B164" s="372" t="s">
        <v>2037</v>
      </c>
      <c r="C164" s="372" t="s">
        <v>2050</v>
      </c>
      <c r="D164" s="376">
        <v>2</v>
      </c>
      <c r="E164" s="402" t="s">
        <v>2436</v>
      </c>
      <c r="F164" s="402" t="s">
        <v>2436</v>
      </c>
      <c r="G164" s="372"/>
      <c r="H164" s="372"/>
      <c r="I164" s="372" t="s">
        <v>1943</v>
      </c>
      <c r="J164" s="372" t="s">
        <v>1984</v>
      </c>
      <c r="K164" s="372"/>
      <c r="L164" s="372">
        <v>5</v>
      </c>
      <c r="M164" s="372"/>
      <c r="N164" s="372">
        <v>2001</v>
      </c>
      <c r="O164" s="372">
        <v>3000</v>
      </c>
      <c r="P164" s="372">
        <v>2001</v>
      </c>
      <c r="Q164" s="353"/>
      <c r="R164" s="354" t="str">
        <f t="shared" ca="1" si="5"/>
        <v>2312P202001</v>
      </c>
      <c r="S164" s="353"/>
    </row>
    <row r="165" spans="2:19" s="355" customFormat="1" x14ac:dyDescent="0.3">
      <c r="B165" s="372" t="s">
        <v>2037</v>
      </c>
      <c r="C165" s="372" t="s">
        <v>2050</v>
      </c>
      <c r="D165" s="376">
        <v>2</v>
      </c>
      <c r="E165" s="402" t="s">
        <v>2437</v>
      </c>
      <c r="F165" s="402" t="s">
        <v>2437</v>
      </c>
      <c r="G165" s="372"/>
      <c r="H165" s="372"/>
      <c r="I165" s="372" t="s">
        <v>1943</v>
      </c>
      <c r="J165" s="372" t="s">
        <v>1985</v>
      </c>
      <c r="K165" s="372"/>
      <c r="L165" s="372">
        <v>5</v>
      </c>
      <c r="M165" s="372"/>
      <c r="N165" s="372">
        <v>2001</v>
      </c>
      <c r="O165" s="372">
        <v>3000</v>
      </c>
      <c r="P165" s="372">
        <v>2001</v>
      </c>
      <c r="Q165" s="353"/>
      <c r="R165" s="354" t="str">
        <f t="shared" ca="1" si="5"/>
        <v>2312P302001</v>
      </c>
      <c r="S165" s="353"/>
    </row>
    <row r="166" spans="2:19" s="355" customFormat="1" x14ac:dyDescent="0.3">
      <c r="B166" s="372" t="s">
        <v>2037</v>
      </c>
      <c r="C166" s="372" t="s">
        <v>2050</v>
      </c>
      <c r="D166" s="376">
        <v>2</v>
      </c>
      <c r="E166" s="402" t="s">
        <v>2438</v>
      </c>
      <c r="F166" s="402" t="s">
        <v>2438</v>
      </c>
      <c r="G166" s="372"/>
      <c r="H166" s="372"/>
      <c r="I166" s="372" t="s">
        <v>1943</v>
      </c>
      <c r="J166" s="372" t="s">
        <v>1986</v>
      </c>
      <c r="K166" s="372"/>
      <c r="L166" s="372">
        <v>5</v>
      </c>
      <c r="M166" s="372"/>
      <c r="N166" s="372">
        <v>2001</v>
      </c>
      <c r="O166" s="372">
        <v>3000</v>
      </c>
      <c r="P166" s="372">
        <v>2001</v>
      </c>
      <c r="Q166" s="353"/>
      <c r="R166" s="354" t="str">
        <f t="shared" ca="1" si="5"/>
        <v>2312P502001</v>
      </c>
      <c r="S166" s="353"/>
    </row>
    <row r="167" spans="2:19" s="355" customFormat="1" x14ac:dyDescent="0.3">
      <c r="B167" s="372" t="s">
        <v>2037</v>
      </c>
      <c r="C167" s="372" t="s">
        <v>2050</v>
      </c>
      <c r="D167" s="376">
        <v>2</v>
      </c>
      <c r="E167" s="402" t="s">
        <v>2439</v>
      </c>
      <c r="F167" s="402" t="s">
        <v>2439</v>
      </c>
      <c r="G167" s="372"/>
      <c r="H167" s="372"/>
      <c r="I167" s="372" t="s">
        <v>1943</v>
      </c>
      <c r="J167" s="372" t="s">
        <v>1987</v>
      </c>
      <c r="K167" s="372"/>
      <c r="L167" s="372">
        <v>5</v>
      </c>
      <c r="M167" s="372"/>
      <c r="N167" s="372">
        <v>2001</v>
      </c>
      <c r="O167" s="372">
        <v>3000</v>
      </c>
      <c r="P167" s="372">
        <v>2001</v>
      </c>
      <c r="Q167" s="353"/>
      <c r="R167" s="354" t="str">
        <f t="shared" ca="1" si="5"/>
        <v>2312P602001</v>
      </c>
      <c r="S167" s="353"/>
    </row>
    <row r="168" spans="2:19" s="355" customFormat="1" x14ac:dyDescent="0.3">
      <c r="B168" s="372" t="s">
        <v>2037</v>
      </c>
      <c r="C168" s="372" t="s">
        <v>2050</v>
      </c>
      <c r="D168" s="376">
        <v>2</v>
      </c>
      <c r="E168" s="402" t="s">
        <v>2440</v>
      </c>
      <c r="F168" s="402" t="s">
        <v>2440</v>
      </c>
      <c r="G168" s="372"/>
      <c r="H168" s="372"/>
      <c r="I168" s="372" t="s">
        <v>1943</v>
      </c>
      <c r="J168" s="372" t="s">
        <v>1988</v>
      </c>
      <c r="K168" s="372"/>
      <c r="L168" s="372">
        <v>5</v>
      </c>
      <c r="M168" s="372"/>
      <c r="N168" s="372">
        <v>2001</v>
      </c>
      <c r="O168" s="372">
        <v>3000</v>
      </c>
      <c r="P168" s="372">
        <v>2001</v>
      </c>
      <c r="Q168" s="353"/>
      <c r="R168" s="354" t="str">
        <f t="shared" ca="1" si="5"/>
        <v>2312P702001</v>
      </c>
      <c r="S168" s="353"/>
    </row>
    <row r="169" spans="2:19" s="355" customFormat="1" x14ac:dyDescent="0.3">
      <c r="B169" s="372" t="s">
        <v>2428</v>
      </c>
      <c r="C169" s="372" t="s">
        <v>2428</v>
      </c>
      <c r="D169" s="372" t="s">
        <v>2428</v>
      </c>
      <c r="E169" s="372" t="s">
        <v>2428</v>
      </c>
      <c r="F169" s="372" t="s">
        <v>2428</v>
      </c>
      <c r="G169" s="372" t="s">
        <v>2428</v>
      </c>
      <c r="H169" s="372" t="s">
        <v>2428</v>
      </c>
      <c r="I169" s="372" t="s">
        <v>2428</v>
      </c>
      <c r="J169" s="372" t="s">
        <v>2428</v>
      </c>
      <c r="K169" s="372" t="s">
        <v>2428</v>
      </c>
      <c r="L169" s="372" t="s">
        <v>2428</v>
      </c>
      <c r="M169" s="372" t="s">
        <v>2428</v>
      </c>
      <c r="N169" s="372" t="s">
        <v>2428</v>
      </c>
      <c r="O169" s="372" t="s">
        <v>2428</v>
      </c>
      <c r="P169" s="372" t="s">
        <v>2428</v>
      </c>
      <c r="Q169" s="353"/>
      <c r="R169" s="354"/>
      <c r="S169" s="353"/>
    </row>
    <row r="170" spans="2:19" s="355" customFormat="1" x14ac:dyDescent="0.3">
      <c r="B170" s="372" t="s">
        <v>2037</v>
      </c>
      <c r="C170" s="372" t="s">
        <v>2050</v>
      </c>
      <c r="D170" s="376">
        <v>9</v>
      </c>
      <c r="E170" s="402" t="s">
        <v>2435</v>
      </c>
      <c r="F170" s="402" t="s">
        <v>2435</v>
      </c>
      <c r="G170" s="372"/>
      <c r="H170" s="372"/>
      <c r="I170" s="372" t="s">
        <v>1943</v>
      </c>
      <c r="J170" s="372" t="s">
        <v>1983</v>
      </c>
      <c r="K170" s="372"/>
      <c r="L170" s="372">
        <v>5</v>
      </c>
      <c r="M170" s="372"/>
      <c r="N170" s="372">
        <v>9001</v>
      </c>
      <c r="O170" s="372">
        <v>9999</v>
      </c>
      <c r="P170" s="372">
        <v>9001</v>
      </c>
      <c r="Q170" s="353"/>
      <c r="R170" s="354" t="str">
        <f t="shared" ca="1" si="5"/>
        <v>2312P109001</v>
      </c>
      <c r="S170" s="353"/>
    </row>
    <row r="171" spans="2:19" s="355" customFormat="1" x14ac:dyDescent="0.3">
      <c r="B171" s="372" t="s">
        <v>2037</v>
      </c>
      <c r="C171" s="372" t="s">
        <v>2050</v>
      </c>
      <c r="D171" s="376">
        <v>9</v>
      </c>
      <c r="E171" s="402" t="s">
        <v>2436</v>
      </c>
      <c r="F171" s="402" t="s">
        <v>2436</v>
      </c>
      <c r="G171" s="372"/>
      <c r="H171" s="372"/>
      <c r="I171" s="372" t="s">
        <v>1943</v>
      </c>
      <c r="J171" s="372" t="s">
        <v>1984</v>
      </c>
      <c r="K171" s="372"/>
      <c r="L171" s="372">
        <v>5</v>
      </c>
      <c r="M171" s="372"/>
      <c r="N171" s="372">
        <v>9001</v>
      </c>
      <c r="O171" s="372">
        <v>9999</v>
      </c>
      <c r="P171" s="372">
        <v>9001</v>
      </c>
      <c r="Q171" s="353"/>
      <c r="R171" s="354" t="str">
        <f t="shared" ca="1" si="5"/>
        <v>2312P209001</v>
      </c>
      <c r="S171" s="353"/>
    </row>
    <row r="172" spans="2:19" s="355" customFormat="1" x14ac:dyDescent="0.3">
      <c r="B172" s="372" t="s">
        <v>2037</v>
      </c>
      <c r="C172" s="372" t="s">
        <v>2050</v>
      </c>
      <c r="D172" s="376">
        <v>9</v>
      </c>
      <c r="E172" s="402" t="s">
        <v>2437</v>
      </c>
      <c r="F172" s="402" t="s">
        <v>2437</v>
      </c>
      <c r="G172" s="372"/>
      <c r="H172" s="372"/>
      <c r="I172" s="372" t="s">
        <v>1943</v>
      </c>
      <c r="J172" s="372" t="s">
        <v>1985</v>
      </c>
      <c r="K172" s="372"/>
      <c r="L172" s="372">
        <v>5</v>
      </c>
      <c r="M172" s="372"/>
      <c r="N172" s="372">
        <v>9001</v>
      </c>
      <c r="O172" s="372">
        <v>9999</v>
      </c>
      <c r="P172" s="372">
        <v>9001</v>
      </c>
      <c r="Q172" s="353"/>
      <c r="R172" s="354" t="str">
        <f t="shared" ca="1" si="5"/>
        <v>2312P309001</v>
      </c>
      <c r="S172" s="353"/>
    </row>
    <row r="173" spans="2:19" s="355" customFormat="1" x14ac:dyDescent="0.3">
      <c r="B173" s="372" t="s">
        <v>2037</v>
      </c>
      <c r="C173" s="372" t="s">
        <v>2050</v>
      </c>
      <c r="D173" s="376">
        <v>9</v>
      </c>
      <c r="E173" s="402" t="s">
        <v>2438</v>
      </c>
      <c r="F173" s="402" t="s">
        <v>2438</v>
      </c>
      <c r="G173" s="372"/>
      <c r="H173" s="372"/>
      <c r="I173" s="372" t="s">
        <v>1943</v>
      </c>
      <c r="J173" s="372" t="s">
        <v>1986</v>
      </c>
      <c r="K173" s="372"/>
      <c r="L173" s="372">
        <v>5</v>
      </c>
      <c r="M173" s="372"/>
      <c r="N173" s="372">
        <v>9001</v>
      </c>
      <c r="O173" s="372">
        <v>9999</v>
      </c>
      <c r="P173" s="372">
        <v>9001</v>
      </c>
      <c r="Q173" s="353"/>
      <c r="R173" s="354" t="str">
        <f t="shared" ca="1" si="5"/>
        <v>2312P509001</v>
      </c>
      <c r="S173" s="353"/>
    </row>
    <row r="174" spans="2:19" s="355" customFormat="1" x14ac:dyDescent="0.3">
      <c r="B174" s="372" t="s">
        <v>2037</v>
      </c>
      <c r="C174" s="372" t="s">
        <v>2050</v>
      </c>
      <c r="D174" s="376">
        <v>9</v>
      </c>
      <c r="E174" s="402" t="s">
        <v>2439</v>
      </c>
      <c r="F174" s="402" t="s">
        <v>2439</v>
      </c>
      <c r="G174" s="372"/>
      <c r="H174" s="372"/>
      <c r="I174" s="372" t="s">
        <v>1943</v>
      </c>
      <c r="J174" s="372" t="s">
        <v>1987</v>
      </c>
      <c r="K174" s="372"/>
      <c r="L174" s="372">
        <v>5</v>
      </c>
      <c r="M174" s="372"/>
      <c r="N174" s="372">
        <v>9001</v>
      </c>
      <c r="O174" s="372">
        <v>9999</v>
      </c>
      <c r="P174" s="372">
        <v>9001</v>
      </c>
      <c r="Q174" s="353"/>
      <c r="R174" s="354" t="str">
        <f t="shared" ca="1" si="5"/>
        <v>2312P609001</v>
      </c>
      <c r="S174" s="353"/>
    </row>
    <row r="175" spans="2:19" s="355" customFormat="1" x14ac:dyDescent="0.3">
      <c r="B175" s="372" t="s">
        <v>2037</v>
      </c>
      <c r="C175" s="372" t="s">
        <v>2050</v>
      </c>
      <c r="D175" s="376">
        <v>9</v>
      </c>
      <c r="E175" s="402" t="s">
        <v>2440</v>
      </c>
      <c r="F175" s="402" t="s">
        <v>2440</v>
      </c>
      <c r="G175" s="372"/>
      <c r="H175" s="372"/>
      <c r="I175" s="372" t="s">
        <v>1943</v>
      </c>
      <c r="J175" s="372" t="s">
        <v>1988</v>
      </c>
      <c r="K175" s="372"/>
      <c r="L175" s="372">
        <v>5</v>
      </c>
      <c r="M175" s="372"/>
      <c r="N175" s="372">
        <v>9001</v>
      </c>
      <c r="O175" s="372">
        <v>9999</v>
      </c>
      <c r="P175" s="372">
        <v>9001</v>
      </c>
      <c r="Q175" s="353"/>
      <c r="R175" s="354" t="str">
        <f t="shared" ca="1" si="5"/>
        <v>2312P709001</v>
      </c>
      <c r="S175" s="353"/>
    </row>
    <row r="176" spans="2:19" s="355" customFormat="1" x14ac:dyDescent="0.3">
      <c r="B176" s="372" t="s">
        <v>2038</v>
      </c>
      <c r="C176" s="372" t="s">
        <v>2430</v>
      </c>
      <c r="D176" s="376">
        <v>1</v>
      </c>
      <c r="E176" s="402" t="s">
        <v>2480</v>
      </c>
      <c r="F176" s="402" t="s">
        <v>2480</v>
      </c>
      <c r="G176" s="372"/>
      <c r="H176" s="372"/>
      <c r="I176" s="372" t="s">
        <v>1943</v>
      </c>
      <c r="J176" s="372" t="s">
        <v>1992</v>
      </c>
      <c r="K176" s="372"/>
      <c r="L176" s="372">
        <v>5</v>
      </c>
      <c r="M176" s="372"/>
      <c r="N176" s="372">
        <v>1</v>
      </c>
      <c r="O176" s="372">
        <v>2000</v>
      </c>
      <c r="P176" s="372">
        <v>1</v>
      </c>
      <c r="Q176" s="353"/>
      <c r="R176" s="354" t="str">
        <f t="shared" ca="1" si="5"/>
        <v>2312H100001</v>
      </c>
      <c r="S176" s="353"/>
    </row>
    <row r="177" spans="2:19" s="355" customFormat="1" x14ac:dyDescent="0.3">
      <c r="B177" s="372" t="s">
        <v>2038</v>
      </c>
      <c r="C177" s="372" t="s">
        <v>2430</v>
      </c>
      <c r="D177" s="376">
        <v>1</v>
      </c>
      <c r="E177" s="402" t="s">
        <v>2442</v>
      </c>
      <c r="F177" s="402" t="s">
        <v>2442</v>
      </c>
      <c r="G177" s="372"/>
      <c r="H177" s="372"/>
      <c r="I177" s="372" t="s">
        <v>1943</v>
      </c>
      <c r="J177" s="372" t="s">
        <v>2157</v>
      </c>
      <c r="K177" s="372"/>
      <c r="L177" s="372">
        <v>5</v>
      </c>
      <c r="M177" s="372"/>
      <c r="N177" s="372">
        <v>1</v>
      </c>
      <c r="O177" s="372">
        <v>2000</v>
      </c>
      <c r="P177" s="372">
        <v>1</v>
      </c>
      <c r="Q177" s="353"/>
      <c r="R177" s="354" t="str">
        <f t="shared" ca="1" si="5"/>
        <v>2312H200001</v>
      </c>
      <c r="S177" s="353"/>
    </row>
    <row r="178" spans="2:19" s="355" customFormat="1" x14ac:dyDescent="0.3">
      <c r="B178" s="372" t="s">
        <v>2038</v>
      </c>
      <c r="C178" s="372" t="s">
        <v>2430</v>
      </c>
      <c r="D178" s="376">
        <v>1</v>
      </c>
      <c r="E178" s="402" t="s">
        <v>2443</v>
      </c>
      <c r="F178" s="402" t="s">
        <v>2443</v>
      </c>
      <c r="G178" s="372"/>
      <c r="H178" s="372"/>
      <c r="I178" s="372" t="s">
        <v>1943</v>
      </c>
      <c r="J178" s="372" t="s">
        <v>2158</v>
      </c>
      <c r="K178" s="372"/>
      <c r="L178" s="372">
        <v>5</v>
      </c>
      <c r="M178" s="372"/>
      <c r="N178" s="372">
        <v>1</v>
      </c>
      <c r="O178" s="372">
        <v>2000</v>
      </c>
      <c r="P178" s="372">
        <v>1</v>
      </c>
      <c r="Q178" s="353"/>
      <c r="R178" s="354" t="str">
        <f t="shared" ca="1" si="5"/>
        <v>2312H300001</v>
      </c>
      <c r="S178" s="353"/>
    </row>
    <row r="179" spans="2:19" s="355" customFormat="1" x14ac:dyDescent="0.3">
      <c r="B179" s="372" t="s">
        <v>2038</v>
      </c>
      <c r="C179" s="372" t="s">
        <v>2430</v>
      </c>
      <c r="D179" s="376">
        <v>1</v>
      </c>
      <c r="E179" s="402" t="s">
        <v>2444</v>
      </c>
      <c r="F179" s="402" t="s">
        <v>2444</v>
      </c>
      <c r="G179" s="372"/>
      <c r="H179" s="372"/>
      <c r="I179" s="372" t="s">
        <v>1943</v>
      </c>
      <c r="J179" s="372" t="s">
        <v>2138</v>
      </c>
      <c r="K179" s="372"/>
      <c r="L179" s="372">
        <v>5</v>
      </c>
      <c r="M179" s="372"/>
      <c r="N179" s="372">
        <v>1</v>
      </c>
      <c r="O179" s="372">
        <v>2000</v>
      </c>
      <c r="P179" s="372">
        <v>1</v>
      </c>
      <c r="Q179" s="353"/>
      <c r="R179" s="354" t="str">
        <f t="shared" ca="1" si="5"/>
        <v>2312H400001</v>
      </c>
      <c r="S179" s="353"/>
    </row>
    <row r="180" spans="2:19" s="355" customFormat="1" x14ac:dyDescent="0.3">
      <c r="B180" s="372" t="s">
        <v>2038</v>
      </c>
      <c r="C180" s="372" t="s">
        <v>2430</v>
      </c>
      <c r="D180" s="376">
        <v>1</v>
      </c>
      <c r="E180" s="402" t="s">
        <v>2445</v>
      </c>
      <c r="F180" s="402" t="s">
        <v>2445</v>
      </c>
      <c r="G180" s="372"/>
      <c r="H180" s="372"/>
      <c r="I180" s="372" t="s">
        <v>1943</v>
      </c>
      <c r="J180" s="372" t="s">
        <v>2140</v>
      </c>
      <c r="K180" s="372"/>
      <c r="L180" s="372">
        <v>5</v>
      </c>
      <c r="M180" s="372"/>
      <c r="N180" s="372">
        <v>1</v>
      </c>
      <c r="O180" s="372">
        <v>2000</v>
      </c>
      <c r="P180" s="372">
        <v>1</v>
      </c>
      <c r="Q180" s="353"/>
      <c r="R180" s="354" t="str">
        <f t="shared" ca="1" si="5"/>
        <v>2312H500001</v>
      </c>
      <c r="S180" s="353"/>
    </row>
    <row r="181" spans="2:19" s="355" customFormat="1" x14ac:dyDescent="0.3">
      <c r="B181" s="372" t="s">
        <v>2038</v>
      </c>
      <c r="C181" s="372" t="s">
        <v>2430</v>
      </c>
      <c r="D181" s="376">
        <v>2</v>
      </c>
      <c r="E181" s="402" t="s">
        <v>2480</v>
      </c>
      <c r="F181" s="402" t="s">
        <v>2480</v>
      </c>
      <c r="G181" s="372"/>
      <c r="H181" s="372"/>
      <c r="I181" s="372" t="s">
        <v>1943</v>
      </c>
      <c r="J181" s="372" t="s">
        <v>1992</v>
      </c>
      <c r="K181" s="372"/>
      <c r="L181" s="372">
        <v>5</v>
      </c>
      <c r="M181" s="372"/>
      <c r="N181" s="372">
        <v>2001</v>
      </c>
      <c r="O181" s="372">
        <v>3000</v>
      </c>
      <c r="P181" s="372">
        <v>1</v>
      </c>
      <c r="Q181" s="353"/>
      <c r="R181" s="354" t="str">
        <f t="shared" ca="1" si="5"/>
        <v>2312H100001</v>
      </c>
      <c r="S181" s="353"/>
    </row>
    <row r="182" spans="2:19" s="355" customFormat="1" x14ac:dyDescent="0.3">
      <c r="B182" s="372" t="s">
        <v>2038</v>
      </c>
      <c r="C182" s="372" t="s">
        <v>2430</v>
      </c>
      <c r="D182" s="376">
        <v>2</v>
      </c>
      <c r="E182" s="402" t="s">
        <v>2442</v>
      </c>
      <c r="F182" s="402" t="s">
        <v>2442</v>
      </c>
      <c r="G182" s="372"/>
      <c r="H182" s="372"/>
      <c r="I182" s="372" t="s">
        <v>1943</v>
      </c>
      <c r="J182" s="372" t="s">
        <v>2157</v>
      </c>
      <c r="K182" s="372"/>
      <c r="L182" s="372">
        <v>5</v>
      </c>
      <c r="M182" s="372"/>
      <c r="N182" s="372">
        <v>2001</v>
      </c>
      <c r="O182" s="372">
        <v>3000</v>
      </c>
      <c r="P182" s="372">
        <v>1</v>
      </c>
      <c r="Q182" s="353"/>
      <c r="R182" s="354" t="str">
        <f t="shared" ca="1" si="5"/>
        <v>2312H200001</v>
      </c>
      <c r="S182" s="353"/>
    </row>
    <row r="183" spans="2:19" s="355" customFormat="1" x14ac:dyDescent="0.3">
      <c r="B183" s="372" t="s">
        <v>2038</v>
      </c>
      <c r="C183" s="372" t="s">
        <v>2430</v>
      </c>
      <c r="D183" s="376">
        <v>2</v>
      </c>
      <c r="E183" s="402" t="s">
        <v>2443</v>
      </c>
      <c r="F183" s="402" t="s">
        <v>2443</v>
      </c>
      <c r="G183" s="372"/>
      <c r="H183" s="372"/>
      <c r="I183" s="372" t="s">
        <v>1943</v>
      </c>
      <c r="J183" s="372" t="s">
        <v>2158</v>
      </c>
      <c r="K183" s="372"/>
      <c r="L183" s="372">
        <v>5</v>
      </c>
      <c r="M183" s="372"/>
      <c r="N183" s="372">
        <v>2001</v>
      </c>
      <c r="O183" s="372">
        <v>3000</v>
      </c>
      <c r="P183" s="372">
        <v>1</v>
      </c>
      <c r="Q183" s="353"/>
      <c r="R183" s="354" t="str">
        <f t="shared" ca="1" si="5"/>
        <v>2312H300001</v>
      </c>
      <c r="S183" s="353"/>
    </row>
    <row r="184" spans="2:19" s="355" customFormat="1" x14ac:dyDescent="0.3">
      <c r="B184" s="372" t="s">
        <v>2038</v>
      </c>
      <c r="C184" s="372" t="s">
        <v>2430</v>
      </c>
      <c r="D184" s="376">
        <v>2</v>
      </c>
      <c r="E184" s="402" t="s">
        <v>2444</v>
      </c>
      <c r="F184" s="402" t="s">
        <v>2444</v>
      </c>
      <c r="G184" s="372"/>
      <c r="H184" s="372"/>
      <c r="I184" s="372" t="s">
        <v>1943</v>
      </c>
      <c r="J184" s="372" t="s">
        <v>2138</v>
      </c>
      <c r="K184" s="372"/>
      <c r="L184" s="372">
        <v>5</v>
      </c>
      <c r="M184" s="372"/>
      <c r="N184" s="372">
        <v>2001</v>
      </c>
      <c r="O184" s="372">
        <v>3000</v>
      </c>
      <c r="P184" s="372">
        <v>1</v>
      </c>
      <c r="Q184" s="353"/>
      <c r="R184" s="354" t="str">
        <f t="shared" ca="1" si="5"/>
        <v>2312H400001</v>
      </c>
      <c r="S184" s="353"/>
    </row>
    <row r="185" spans="2:19" s="355" customFormat="1" x14ac:dyDescent="0.3">
      <c r="B185" s="372" t="s">
        <v>2038</v>
      </c>
      <c r="C185" s="372" t="s">
        <v>2430</v>
      </c>
      <c r="D185" s="376">
        <v>2</v>
      </c>
      <c r="E185" s="402" t="s">
        <v>2445</v>
      </c>
      <c r="F185" s="402" t="s">
        <v>2445</v>
      </c>
      <c r="G185" s="372"/>
      <c r="H185" s="372"/>
      <c r="I185" s="372" t="s">
        <v>1943</v>
      </c>
      <c r="J185" s="372" t="s">
        <v>2140</v>
      </c>
      <c r="K185" s="372"/>
      <c r="L185" s="372">
        <v>5</v>
      </c>
      <c r="M185" s="372"/>
      <c r="N185" s="372">
        <v>2001</v>
      </c>
      <c r="O185" s="372">
        <v>3000</v>
      </c>
      <c r="P185" s="372">
        <v>1</v>
      </c>
      <c r="Q185" s="353"/>
      <c r="R185" s="354" t="str">
        <f t="shared" ca="1" si="5"/>
        <v>2312H500001</v>
      </c>
      <c r="S185" s="353"/>
    </row>
    <row r="186" spans="2:19" s="355" customFormat="1" x14ac:dyDescent="0.3">
      <c r="B186" s="372" t="s">
        <v>2428</v>
      </c>
      <c r="C186" s="372" t="s">
        <v>2428</v>
      </c>
      <c r="D186" s="372" t="s">
        <v>2428</v>
      </c>
      <c r="E186" s="372" t="s">
        <v>2428</v>
      </c>
      <c r="F186" s="372" t="s">
        <v>2428</v>
      </c>
      <c r="G186" s="372" t="s">
        <v>2428</v>
      </c>
      <c r="H186" s="372" t="s">
        <v>2428</v>
      </c>
      <c r="I186" s="372" t="s">
        <v>2428</v>
      </c>
      <c r="J186" s="372" t="s">
        <v>2428</v>
      </c>
      <c r="K186" s="372" t="s">
        <v>2428</v>
      </c>
      <c r="L186" s="372" t="s">
        <v>2428</v>
      </c>
      <c r="M186" s="372" t="s">
        <v>2428</v>
      </c>
      <c r="N186" s="372" t="s">
        <v>2428</v>
      </c>
      <c r="O186" s="372" t="s">
        <v>2428</v>
      </c>
      <c r="P186" s="372" t="s">
        <v>2428</v>
      </c>
      <c r="Q186" s="353"/>
      <c r="R186" s="354"/>
      <c r="S186" s="353"/>
    </row>
    <row r="187" spans="2:19" s="355" customFormat="1" x14ac:dyDescent="0.3">
      <c r="B187" s="372" t="s">
        <v>2038</v>
      </c>
      <c r="C187" s="372" t="s">
        <v>2430</v>
      </c>
      <c r="D187" s="376">
        <v>9</v>
      </c>
      <c r="E187" s="402" t="s">
        <v>2480</v>
      </c>
      <c r="F187" s="402" t="s">
        <v>2480</v>
      </c>
      <c r="G187" s="372"/>
      <c r="H187" s="372"/>
      <c r="I187" s="372" t="s">
        <v>1943</v>
      </c>
      <c r="J187" s="372" t="s">
        <v>1992</v>
      </c>
      <c r="K187" s="372"/>
      <c r="L187" s="372">
        <v>5</v>
      </c>
      <c r="M187" s="372"/>
      <c r="N187" s="372">
        <v>9001</v>
      </c>
      <c r="O187" s="372">
        <v>9999</v>
      </c>
      <c r="P187" s="372">
        <v>9001</v>
      </c>
      <c r="Q187" s="353"/>
      <c r="R187" s="354" t="str">
        <f t="shared" ca="1" si="5"/>
        <v>2312H109001</v>
      </c>
      <c r="S187" s="353"/>
    </row>
    <row r="188" spans="2:19" s="355" customFormat="1" x14ac:dyDescent="0.3">
      <c r="B188" s="372" t="s">
        <v>2038</v>
      </c>
      <c r="C188" s="372" t="s">
        <v>2430</v>
      </c>
      <c r="D188" s="376">
        <v>9</v>
      </c>
      <c r="E188" s="402" t="s">
        <v>2442</v>
      </c>
      <c r="F188" s="402" t="s">
        <v>2442</v>
      </c>
      <c r="G188" s="372"/>
      <c r="H188" s="372"/>
      <c r="I188" s="372" t="s">
        <v>1943</v>
      </c>
      <c r="J188" s="372" t="s">
        <v>2157</v>
      </c>
      <c r="K188" s="372"/>
      <c r="L188" s="372">
        <v>5</v>
      </c>
      <c r="M188" s="372"/>
      <c r="N188" s="372">
        <v>9001</v>
      </c>
      <c r="O188" s="372">
        <v>9999</v>
      </c>
      <c r="P188" s="372">
        <v>9001</v>
      </c>
      <c r="Q188" s="353"/>
      <c r="R188" s="354" t="str">
        <f t="shared" ca="1" si="5"/>
        <v>2312H209001</v>
      </c>
      <c r="S188" s="353"/>
    </row>
    <row r="189" spans="2:19" s="355" customFormat="1" x14ac:dyDescent="0.3">
      <c r="B189" s="372" t="s">
        <v>2038</v>
      </c>
      <c r="C189" s="372" t="s">
        <v>2430</v>
      </c>
      <c r="D189" s="376">
        <v>9</v>
      </c>
      <c r="E189" s="402" t="s">
        <v>2443</v>
      </c>
      <c r="F189" s="402" t="s">
        <v>2443</v>
      </c>
      <c r="G189" s="372"/>
      <c r="H189" s="372"/>
      <c r="I189" s="372" t="s">
        <v>1943</v>
      </c>
      <c r="J189" s="372" t="s">
        <v>2158</v>
      </c>
      <c r="K189" s="372"/>
      <c r="L189" s="372">
        <v>5</v>
      </c>
      <c r="M189" s="372"/>
      <c r="N189" s="372">
        <v>9001</v>
      </c>
      <c r="O189" s="372">
        <v>9999</v>
      </c>
      <c r="P189" s="372">
        <v>9001</v>
      </c>
      <c r="Q189" s="353"/>
      <c r="R189" s="354" t="str">
        <f t="shared" ca="1" si="5"/>
        <v>2312H309001</v>
      </c>
      <c r="S189" s="353"/>
    </row>
    <row r="190" spans="2:19" s="355" customFormat="1" x14ac:dyDescent="0.3">
      <c r="B190" s="372" t="s">
        <v>2038</v>
      </c>
      <c r="C190" s="372" t="s">
        <v>2430</v>
      </c>
      <c r="D190" s="376">
        <v>9</v>
      </c>
      <c r="E190" s="402" t="s">
        <v>2444</v>
      </c>
      <c r="F190" s="402" t="s">
        <v>2444</v>
      </c>
      <c r="G190" s="372"/>
      <c r="H190" s="372"/>
      <c r="I190" s="372" t="s">
        <v>1943</v>
      </c>
      <c r="J190" s="372" t="s">
        <v>2138</v>
      </c>
      <c r="K190" s="372"/>
      <c r="L190" s="372">
        <v>5</v>
      </c>
      <c r="M190" s="372"/>
      <c r="N190" s="372">
        <v>9001</v>
      </c>
      <c r="O190" s="372">
        <v>9999</v>
      </c>
      <c r="P190" s="372">
        <v>9001</v>
      </c>
      <c r="Q190" s="353"/>
      <c r="R190" s="354" t="str">
        <f t="shared" ca="1" si="5"/>
        <v>2312H409001</v>
      </c>
      <c r="S190" s="353"/>
    </row>
    <row r="191" spans="2:19" s="355" customFormat="1" x14ac:dyDescent="0.3">
      <c r="B191" s="372" t="s">
        <v>2038</v>
      </c>
      <c r="C191" s="372" t="s">
        <v>2430</v>
      </c>
      <c r="D191" s="376">
        <v>9</v>
      </c>
      <c r="E191" s="402" t="s">
        <v>2445</v>
      </c>
      <c r="F191" s="402" t="s">
        <v>2445</v>
      </c>
      <c r="G191" s="372"/>
      <c r="H191" s="372"/>
      <c r="I191" s="372" t="s">
        <v>1943</v>
      </c>
      <c r="J191" s="372" t="s">
        <v>2140</v>
      </c>
      <c r="K191" s="372"/>
      <c r="L191" s="372">
        <v>5</v>
      </c>
      <c r="M191" s="372"/>
      <c r="N191" s="372">
        <v>9001</v>
      </c>
      <c r="O191" s="372">
        <v>9999</v>
      </c>
      <c r="P191" s="372">
        <v>9001</v>
      </c>
      <c r="Q191" s="353"/>
      <c r="R191" s="354" t="str">
        <f t="shared" ca="1" si="5"/>
        <v>2312H509001</v>
      </c>
      <c r="S191" s="353"/>
    </row>
    <row r="192" spans="2:19" s="355" customFormat="1" x14ac:dyDescent="0.3">
      <c r="B192" s="372" t="s">
        <v>2038</v>
      </c>
      <c r="C192" s="372" t="s">
        <v>2430</v>
      </c>
      <c r="D192" s="376">
        <v>1</v>
      </c>
      <c r="E192" s="402" t="s">
        <v>2480</v>
      </c>
      <c r="F192" s="402" t="s">
        <v>2481</v>
      </c>
      <c r="G192" s="372"/>
      <c r="H192" s="372"/>
      <c r="I192" s="372" t="s">
        <v>1943</v>
      </c>
      <c r="J192" s="372" t="s">
        <v>1996</v>
      </c>
      <c r="K192" s="372"/>
      <c r="L192" s="372">
        <v>4</v>
      </c>
      <c r="M192" s="372"/>
      <c r="N192" s="372">
        <v>1</v>
      </c>
      <c r="O192" s="372">
        <v>2000</v>
      </c>
      <c r="P192" s="372">
        <v>1</v>
      </c>
      <c r="Q192" s="353"/>
      <c r="R192" s="354" t="str">
        <f t="shared" ca="1" si="5"/>
        <v>2312H110001</v>
      </c>
      <c r="S192" s="353"/>
    </row>
    <row r="193" spans="2:19" s="355" customFormat="1" x14ac:dyDescent="0.3">
      <c r="B193" s="372" t="s">
        <v>2038</v>
      </c>
      <c r="C193" s="372" t="s">
        <v>2430</v>
      </c>
      <c r="D193" s="376">
        <v>1</v>
      </c>
      <c r="E193" s="402" t="s">
        <v>2480</v>
      </c>
      <c r="F193" s="402" t="s">
        <v>2482</v>
      </c>
      <c r="G193" s="372"/>
      <c r="H193" s="372"/>
      <c r="I193" s="372" t="s">
        <v>1943</v>
      </c>
      <c r="J193" s="372" t="s">
        <v>1997</v>
      </c>
      <c r="K193" s="372"/>
      <c r="L193" s="372">
        <v>4</v>
      </c>
      <c r="M193" s="372"/>
      <c r="N193" s="372">
        <v>1</v>
      </c>
      <c r="O193" s="372">
        <v>2000</v>
      </c>
      <c r="P193" s="372">
        <v>1</v>
      </c>
      <c r="Q193" s="353"/>
      <c r="R193" s="354" t="str">
        <f t="shared" ca="1" si="5"/>
        <v>2312H120001</v>
      </c>
      <c r="S193" s="353"/>
    </row>
    <row r="194" spans="2:19" s="355" customFormat="1" x14ac:dyDescent="0.3">
      <c r="B194" s="372" t="s">
        <v>2038</v>
      </c>
      <c r="C194" s="372" t="s">
        <v>2430</v>
      </c>
      <c r="D194" s="376">
        <v>1</v>
      </c>
      <c r="E194" s="402" t="s">
        <v>2442</v>
      </c>
      <c r="F194" s="402" t="s">
        <v>2481</v>
      </c>
      <c r="G194" s="372"/>
      <c r="H194" s="372"/>
      <c r="I194" s="372" t="s">
        <v>1943</v>
      </c>
      <c r="J194" s="372" t="s">
        <v>1998</v>
      </c>
      <c r="K194" s="372"/>
      <c r="L194" s="372">
        <v>4</v>
      </c>
      <c r="M194" s="372"/>
      <c r="N194" s="372">
        <v>1</v>
      </c>
      <c r="O194" s="372">
        <v>2000</v>
      </c>
      <c r="P194" s="372">
        <v>1</v>
      </c>
      <c r="Q194" s="353"/>
      <c r="R194" s="354" t="str">
        <f t="shared" ca="1" si="5"/>
        <v>2312H210001</v>
      </c>
      <c r="S194" s="353"/>
    </row>
    <row r="195" spans="2:19" s="355" customFormat="1" x14ac:dyDescent="0.3">
      <c r="B195" s="372" t="s">
        <v>2038</v>
      </c>
      <c r="C195" s="372" t="s">
        <v>2430</v>
      </c>
      <c r="D195" s="376">
        <v>1</v>
      </c>
      <c r="E195" s="402" t="s">
        <v>2442</v>
      </c>
      <c r="F195" s="402" t="s">
        <v>2482</v>
      </c>
      <c r="G195" s="372"/>
      <c r="H195" s="372"/>
      <c r="I195" s="372" t="s">
        <v>1943</v>
      </c>
      <c r="J195" s="372" t="s">
        <v>1999</v>
      </c>
      <c r="K195" s="372"/>
      <c r="L195" s="372">
        <v>4</v>
      </c>
      <c r="M195" s="372"/>
      <c r="N195" s="372">
        <v>1</v>
      </c>
      <c r="O195" s="372">
        <v>2000</v>
      </c>
      <c r="P195" s="372">
        <v>1</v>
      </c>
      <c r="Q195" s="353"/>
      <c r="R195" s="354" t="str">
        <f t="shared" ca="1" si="5"/>
        <v>2312H220001</v>
      </c>
      <c r="S195" s="353"/>
    </row>
    <row r="196" spans="2:19" s="355" customFormat="1" x14ac:dyDescent="0.3">
      <c r="B196" s="372" t="s">
        <v>2038</v>
      </c>
      <c r="C196" s="372" t="s">
        <v>2430</v>
      </c>
      <c r="D196" s="376">
        <v>1</v>
      </c>
      <c r="E196" s="402" t="s">
        <v>2443</v>
      </c>
      <c r="F196" s="402" t="s">
        <v>2481</v>
      </c>
      <c r="G196" s="372"/>
      <c r="H196" s="372"/>
      <c r="I196" s="372" t="s">
        <v>1943</v>
      </c>
      <c r="J196" s="372" t="s">
        <v>2000</v>
      </c>
      <c r="K196" s="372"/>
      <c r="L196" s="372">
        <v>4</v>
      </c>
      <c r="M196" s="372"/>
      <c r="N196" s="372">
        <v>1</v>
      </c>
      <c r="O196" s="372">
        <v>2000</v>
      </c>
      <c r="P196" s="372">
        <v>1</v>
      </c>
      <c r="Q196" s="353"/>
      <c r="R196" s="354" t="str">
        <f t="shared" ca="1" si="5"/>
        <v>2312H310001</v>
      </c>
      <c r="S196" s="353"/>
    </row>
    <row r="197" spans="2:19" s="355" customFormat="1" x14ac:dyDescent="0.3">
      <c r="B197" s="372" t="s">
        <v>2038</v>
      </c>
      <c r="C197" s="372" t="s">
        <v>2430</v>
      </c>
      <c r="D197" s="376">
        <v>1</v>
      </c>
      <c r="E197" s="402" t="s">
        <v>2443</v>
      </c>
      <c r="F197" s="402" t="s">
        <v>2482</v>
      </c>
      <c r="G197" s="372"/>
      <c r="H197" s="372"/>
      <c r="I197" s="372" t="s">
        <v>1943</v>
      </c>
      <c r="J197" s="372" t="s">
        <v>2001</v>
      </c>
      <c r="K197" s="372"/>
      <c r="L197" s="372">
        <v>4</v>
      </c>
      <c r="M197" s="372"/>
      <c r="N197" s="372">
        <v>1</v>
      </c>
      <c r="O197" s="372">
        <v>2000</v>
      </c>
      <c r="P197" s="372">
        <v>1</v>
      </c>
      <c r="Q197" s="353"/>
      <c r="R197" s="354" t="str">
        <f t="shared" ca="1" si="5"/>
        <v>2312H320001</v>
      </c>
      <c r="S197" s="353"/>
    </row>
    <row r="198" spans="2:19" s="355" customFormat="1" x14ac:dyDescent="0.3">
      <c r="B198" s="372" t="s">
        <v>2038</v>
      </c>
      <c r="C198" s="372" t="s">
        <v>2430</v>
      </c>
      <c r="D198" s="376">
        <v>1</v>
      </c>
      <c r="E198" s="402" t="s">
        <v>2444</v>
      </c>
      <c r="F198" s="402" t="s">
        <v>2481</v>
      </c>
      <c r="G198" s="372"/>
      <c r="H198" s="372"/>
      <c r="I198" s="372" t="s">
        <v>1943</v>
      </c>
      <c r="J198" s="372" t="s">
        <v>2149</v>
      </c>
      <c r="K198" s="372"/>
      <c r="L198" s="372">
        <v>4</v>
      </c>
      <c r="M198" s="372"/>
      <c r="N198" s="372">
        <v>1</v>
      </c>
      <c r="O198" s="372">
        <v>2000</v>
      </c>
      <c r="P198" s="372">
        <v>1</v>
      </c>
      <c r="Q198" s="353"/>
      <c r="R198" s="354" t="str">
        <f t="shared" ca="1" si="5"/>
        <v>2312H410001</v>
      </c>
      <c r="S198" s="353"/>
    </row>
    <row r="199" spans="2:19" s="355" customFormat="1" x14ac:dyDescent="0.3">
      <c r="B199" s="372" t="s">
        <v>2038</v>
      </c>
      <c r="C199" s="372" t="s">
        <v>2430</v>
      </c>
      <c r="D199" s="376">
        <v>1</v>
      </c>
      <c r="E199" s="402" t="s">
        <v>2444</v>
      </c>
      <c r="F199" s="402" t="s">
        <v>2482</v>
      </c>
      <c r="G199" s="372"/>
      <c r="H199" s="372"/>
      <c r="I199" s="372" t="s">
        <v>1943</v>
      </c>
      <c r="J199" s="372" t="s">
        <v>2150</v>
      </c>
      <c r="K199" s="372"/>
      <c r="L199" s="372">
        <v>4</v>
      </c>
      <c r="M199" s="372"/>
      <c r="N199" s="372">
        <v>1</v>
      </c>
      <c r="O199" s="372">
        <v>2000</v>
      </c>
      <c r="P199" s="372">
        <v>1</v>
      </c>
      <c r="Q199" s="353"/>
      <c r="R199" s="354" t="str">
        <f t="shared" ca="1" si="5"/>
        <v>2312H420001</v>
      </c>
      <c r="S199" s="353"/>
    </row>
    <row r="200" spans="2:19" s="355" customFormat="1" x14ac:dyDescent="0.3">
      <c r="B200" s="372" t="s">
        <v>2038</v>
      </c>
      <c r="C200" s="372" t="s">
        <v>2430</v>
      </c>
      <c r="D200" s="376">
        <v>1</v>
      </c>
      <c r="E200" s="402" t="s">
        <v>2445</v>
      </c>
      <c r="F200" s="402" t="s">
        <v>2481</v>
      </c>
      <c r="G200" s="372"/>
      <c r="H200" s="372"/>
      <c r="I200" s="372" t="s">
        <v>1943</v>
      </c>
      <c r="J200" s="372" t="s">
        <v>2151</v>
      </c>
      <c r="K200" s="372"/>
      <c r="L200" s="372">
        <v>4</v>
      </c>
      <c r="M200" s="372"/>
      <c r="N200" s="372">
        <v>1</v>
      </c>
      <c r="O200" s="372">
        <v>2000</v>
      </c>
      <c r="P200" s="372">
        <v>1</v>
      </c>
      <c r="Q200" s="353"/>
      <c r="R200" s="354" t="str">
        <f t="shared" ca="1" si="5"/>
        <v>2312H510001</v>
      </c>
      <c r="S200" s="353"/>
    </row>
    <row r="201" spans="2:19" s="355" customFormat="1" x14ac:dyDescent="0.3">
      <c r="B201" s="372" t="s">
        <v>2038</v>
      </c>
      <c r="C201" s="372" t="s">
        <v>2430</v>
      </c>
      <c r="D201" s="376">
        <v>1</v>
      </c>
      <c r="E201" s="402" t="s">
        <v>2445</v>
      </c>
      <c r="F201" s="402" t="s">
        <v>2482</v>
      </c>
      <c r="G201" s="372"/>
      <c r="H201" s="372"/>
      <c r="I201" s="372" t="s">
        <v>1943</v>
      </c>
      <c r="J201" s="372" t="s">
        <v>2152</v>
      </c>
      <c r="K201" s="372"/>
      <c r="L201" s="372">
        <v>4</v>
      </c>
      <c r="M201" s="372"/>
      <c r="N201" s="372">
        <v>1</v>
      </c>
      <c r="O201" s="372">
        <v>2000</v>
      </c>
      <c r="P201" s="372">
        <v>1</v>
      </c>
      <c r="Q201" s="353"/>
      <c r="R201" s="354" t="str">
        <f t="shared" ca="1" si="5"/>
        <v>2312H520001</v>
      </c>
      <c r="S201" s="353"/>
    </row>
    <row r="202" spans="2:19" s="355" customFormat="1" x14ac:dyDescent="0.3">
      <c r="B202" s="372" t="s">
        <v>2038</v>
      </c>
      <c r="C202" s="372" t="s">
        <v>2430</v>
      </c>
      <c r="D202" s="376">
        <v>2</v>
      </c>
      <c r="E202" s="402" t="s">
        <v>2480</v>
      </c>
      <c r="F202" s="402" t="s">
        <v>2481</v>
      </c>
      <c r="G202" s="372"/>
      <c r="H202" s="372"/>
      <c r="I202" s="372" t="s">
        <v>1943</v>
      </c>
      <c r="J202" s="372" t="s">
        <v>1996</v>
      </c>
      <c r="K202" s="372"/>
      <c r="L202" s="372">
        <v>4</v>
      </c>
      <c r="M202" s="372"/>
      <c r="N202" s="372">
        <v>2001</v>
      </c>
      <c r="O202" s="372">
        <v>3000</v>
      </c>
      <c r="P202" s="372">
        <v>2001</v>
      </c>
      <c r="Q202" s="353"/>
      <c r="R202" s="354" t="str">
        <f t="shared" ca="1" si="5"/>
        <v>2312H112001</v>
      </c>
      <c r="S202" s="353"/>
    </row>
    <row r="203" spans="2:19" s="355" customFormat="1" x14ac:dyDescent="0.3">
      <c r="B203" s="372" t="s">
        <v>2038</v>
      </c>
      <c r="C203" s="372" t="s">
        <v>2430</v>
      </c>
      <c r="D203" s="376">
        <v>2</v>
      </c>
      <c r="E203" s="402" t="s">
        <v>2480</v>
      </c>
      <c r="F203" s="402" t="s">
        <v>2482</v>
      </c>
      <c r="G203" s="372"/>
      <c r="H203" s="372"/>
      <c r="I203" s="372" t="s">
        <v>1943</v>
      </c>
      <c r="J203" s="372" t="s">
        <v>1997</v>
      </c>
      <c r="K203" s="372"/>
      <c r="L203" s="372">
        <v>4</v>
      </c>
      <c r="M203" s="372"/>
      <c r="N203" s="372">
        <v>2001</v>
      </c>
      <c r="O203" s="372">
        <v>3000</v>
      </c>
      <c r="P203" s="372">
        <v>2001</v>
      </c>
      <c r="Q203" s="353"/>
      <c r="R203" s="354" t="str">
        <f t="shared" ca="1" si="5"/>
        <v>2312H122001</v>
      </c>
      <c r="S203" s="353"/>
    </row>
    <row r="204" spans="2:19" s="355" customFormat="1" x14ac:dyDescent="0.3">
      <c r="B204" s="372" t="s">
        <v>2038</v>
      </c>
      <c r="C204" s="372" t="s">
        <v>2430</v>
      </c>
      <c r="D204" s="376">
        <v>2</v>
      </c>
      <c r="E204" s="402" t="s">
        <v>2442</v>
      </c>
      <c r="F204" s="402" t="s">
        <v>2481</v>
      </c>
      <c r="G204" s="372"/>
      <c r="H204" s="372"/>
      <c r="I204" s="372" t="s">
        <v>1943</v>
      </c>
      <c r="J204" s="372" t="s">
        <v>1998</v>
      </c>
      <c r="K204" s="372"/>
      <c r="L204" s="372">
        <v>4</v>
      </c>
      <c r="M204" s="372"/>
      <c r="N204" s="372">
        <v>2001</v>
      </c>
      <c r="O204" s="372">
        <v>3000</v>
      </c>
      <c r="P204" s="372">
        <v>2001</v>
      </c>
      <c r="Q204" s="353"/>
      <c r="R204" s="354" t="str">
        <f t="shared" ca="1" si="5"/>
        <v>2312H212001</v>
      </c>
      <c r="S204" s="353"/>
    </row>
    <row r="205" spans="2:19" s="355" customFormat="1" x14ac:dyDescent="0.3">
      <c r="B205" s="372" t="s">
        <v>2038</v>
      </c>
      <c r="C205" s="372" t="s">
        <v>2430</v>
      </c>
      <c r="D205" s="376">
        <v>2</v>
      </c>
      <c r="E205" s="402" t="s">
        <v>2442</v>
      </c>
      <c r="F205" s="402" t="s">
        <v>2482</v>
      </c>
      <c r="G205" s="372"/>
      <c r="H205" s="372"/>
      <c r="I205" s="372" t="s">
        <v>1943</v>
      </c>
      <c r="J205" s="372" t="s">
        <v>1999</v>
      </c>
      <c r="K205" s="372"/>
      <c r="L205" s="372">
        <v>4</v>
      </c>
      <c r="M205" s="372"/>
      <c r="N205" s="372">
        <v>2001</v>
      </c>
      <c r="O205" s="372">
        <v>3000</v>
      </c>
      <c r="P205" s="372">
        <v>2001</v>
      </c>
      <c r="Q205" s="353"/>
      <c r="R205" s="354" t="str">
        <f t="shared" ca="1" si="5"/>
        <v>2312H222001</v>
      </c>
      <c r="S205" s="353"/>
    </row>
    <row r="206" spans="2:19" s="355" customFormat="1" x14ac:dyDescent="0.3">
      <c r="B206" s="372" t="s">
        <v>2038</v>
      </c>
      <c r="C206" s="372" t="s">
        <v>2430</v>
      </c>
      <c r="D206" s="376">
        <v>2</v>
      </c>
      <c r="E206" s="402" t="s">
        <v>2443</v>
      </c>
      <c r="F206" s="402" t="s">
        <v>2481</v>
      </c>
      <c r="G206" s="372"/>
      <c r="H206" s="372"/>
      <c r="I206" s="372" t="s">
        <v>1943</v>
      </c>
      <c r="J206" s="372" t="s">
        <v>2000</v>
      </c>
      <c r="K206" s="372"/>
      <c r="L206" s="372">
        <v>4</v>
      </c>
      <c r="M206" s="372"/>
      <c r="N206" s="372">
        <v>2001</v>
      </c>
      <c r="O206" s="372">
        <v>3000</v>
      </c>
      <c r="P206" s="372">
        <v>2001</v>
      </c>
      <c r="Q206" s="353"/>
      <c r="R206" s="354" t="str">
        <f t="shared" ca="1" si="5"/>
        <v>2312H312001</v>
      </c>
      <c r="S206" s="353"/>
    </row>
    <row r="207" spans="2:19" s="355" customFormat="1" x14ac:dyDescent="0.3">
      <c r="B207" s="372" t="s">
        <v>2038</v>
      </c>
      <c r="C207" s="372" t="s">
        <v>2430</v>
      </c>
      <c r="D207" s="376">
        <v>2</v>
      </c>
      <c r="E207" s="402" t="s">
        <v>2443</v>
      </c>
      <c r="F207" s="402" t="s">
        <v>2482</v>
      </c>
      <c r="G207" s="372"/>
      <c r="H207" s="372"/>
      <c r="I207" s="372" t="s">
        <v>1943</v>
      </c>
      <c r="J207" s="372" t="s">
        <v>2001</v>
      </c>
      <c r="K207" s="372"/>
      <c r="L207" s="372">
        <v>4</v>
      </c>
      <c r="M207" s="372"/>
      <c r="N207" s="372">
        <v>2001</v>
      </c>
      <c r="O207" s="372">
        <v>3000</v>
      </c>
      <c r="P207" s="372">
        <v>2001</v>
      </c>
      <c r="Q207" s="353"/>
      <c r="R207" s="354" t="str">
        <f t="shared" ca="1" si="5"/>
        <v>2312H322001</v>
      </c>
      <c r="S207" s="353"/>
    </row>
    <row r="208" spans="2:19" s="355" customFormat="1" x14ac:dyDescent="0.3">
      <c r="B208" s="372" t="s">
        <v>2038</v>
      </c>
      <c r="C208" s="372" t="s">
        <v>2430</v>
      </c>
      <c r="D208" s="376">
        <v>2</v>
      </c>
      <c r="E208" s="402" t="s">
        <v>2444</v>
      </c>
      <c r="F208" s="402" t="s">
        <v>2481</v>
      </c>
      <c r="G208" s="372"/>
      <c r="H208" s="372"/>
      <c r="I208" s="372" t="s">
        <v>1943</v>
      </c>
      <c r="J208" s="372" t="s">
        <v>2149</v>
      </c>
      <c r="K208" s="372"/>
      <c r="L208" s="372">
        <v>4</v>
      </c>
      <c r="M208" s="372"/>
      <c r="N208" s="372">
        <v>2001</v>
      </c>
      <c r="O208" s="372">
        <v>3000</v>
      </c>
      <c r="P208" s="372">
        <v>2001</v>
      </c>
      <c r="Q208" s="353"/>
      <c r="R208" s="354" t="str">
        <f t="shared" ca="1" si="5"/>
        <v>2312H412001</v>
      </c>
      <c r="S208" s="353"/>
    </row>
    <row r="209" spans="2:19" s="355" customFormat="1" x14ac:dyDescent="0.3">
      <c r="B209" s="372" t="s">
        <v>2038</v>
      </c>
      <c r="C209" s="372" t="s">
        <v>2430</v>
      </c>
      <c r="D209" s="376">
        <v>2</v>
      </c>
      <c r="E209" s="402" t="s">
        <v>2444</v>
      </c>
      <c r="F209" s="402" t="s">
        <v>2482</v>
      </c>
      <c r="G209" s="372"/>
      <c r="H209" s="372"/>
      <c r="I209" s="372" t="s">
        <v>1943</v>
      </c>
      <c r="J209" s="372" t="s">
        <v>2150</v>
      </c>
      <c r="K209" s="372"/>
      <c r="L209" s="372">
        <v>4</v>
      </c>
      <c r="M209" s="372"/>
      <c r="N209" s="372">
        <v>2001</v>
      </c>
      <c r="O209" s="372">
        <v>3000</v>
      </c>
      <c r="P209" s="372">
        <v>2001</v>
      </c>
      <c r="Q209" s="353"/>
      <c r="R209" s="354" t="str">
        <f t="shared" ca="1" si="5"/>
        <v>2312H422001</v>
      </c>
      <c r="S209" s="353"/>
    </row>
    <row r="210" spans="2:19" s="355" customFormat="1" x14ac:dyDescent="0.3">
      <c r="B210" s="372" t="s">
        <v>2038</v>
      </c>
      <c r="C210" s="372" t="s">
        <v>2430</v>
      </c>
      <c r="D210" s="376">
        <v>2</v>
      </c>
      <c r="E210" s="402" t="s">
        <v>2445</v>
      </c>
      <c r="F210" s="402" t="s">
        <v>2481</v>
      </c>
      <c r="G210" s="372"/>
      <c r="H210" s="372"/>
      <c r="I210" s="372" t="s">
        <v>1943</v>
      </c>
      <c r="J210" s="372" t="s">
        <v>2151</v>
      </c>
      <c r="K210" s="372"/>
      <c r="L210" s="372">
        <v>4</v>
      </c>
      <c r="M210" s="372"/>
      <c r="N210" s="372">
        <v>2001</v>
      </c>
      <c r="O210" s="372">
        <v>3000</v>
      </c>
      <c r="P210" s="372">
        <v>2001</v>
      </c>
      <c r="Q210" s="353"/>
      <c r="R210" s="354" t="str">
        <f t="shared" ca="1" si="5"/>
        <v>2312H512001</v>
      </c>
      <c r="S210" s="353"/>
    </row>
    <row r="211" spans="2:19" s="355" customFormat="1" x14ac:dyDescent="0.3">
      <c r="B211" s="372" t="s">
        <v>2038</v>
      </c>
      <c r="C211" s="372" t="s">
        <v>2430</v>
      </c>
      <c r="D211" s="376">
        <v>2</v>
      </c>
      <c r="E211" s="402" t="s">
        <v>2445</v>
      </c>
      <c r="F211" s="402" t="s">
        <v>2482</v>
      </c>
      <c r="G211" s="372"/>
      <c r="H211" s="372"/>
      <c r="I211" s="372" t="s">
        <v>1943</v>
      </c>
      <c r="J211" s="372" t="s">
        <v>2152</v>
      </c>
      <c r="K211" s="372"/>
      <c r="L211" s="372">
        <v>4</v>
      </c>
      <c r="M211" s="372"/>
      <c r="N211" s="372">
        <v>2001</v>
      </c>
      <c r="O211" s="372">
        <v>3000</v>
      </c>
      <c r="P211" s="372">
        <v>2001</v>
      </c>
      <c r="Q211" s="353"/>
      <c r="R211" s="354" t="str">
        <f t="shared" ca="1" si="5"/>
        <v>2312H522001</v>
      </c>
      <c r="S211" s="353"/>
    </row>
    <row r="212" spans="2:19" s="355" customFormat="1" x14ac:dyDescent="0.3">
      <c r="B212" s="372" t="s">
        <v>2428</v>
      </c>
      <c r="C212" s="372" t="s">
        <v>2428</v>
      </c>
      <c r="D212" s="372" t="s">
        <v>2428</v>
      </c>
      <c r="E212" s="372" t="s">
        <v>2428</v>
      </c>
      <c r="F212" s="372" t="s">
        <v>2428</v>
      </c>
      <c r="G212" s="372" t="s">
        <v>2428</v>
      </c>
      <c r="H212" s="372" t="s">
        <v>2428</v>
      </c>
      <c r="I212" s="372" t="s">
        <v>2428</v>
      </c>
      <c r="J212" s="372" t="s">
        <v>2428</v>
      </c>
      <c r="K212" s="372" t="s">
        <v>2428</v>
      </c>
      <c r="L212" s="372" t="s">
        <v>2428</v>
      </c>
      <c r="M212" s="372" t="s">
        <v>2428</v>
      </c>
      <c r="N212" s="372" t="s">
        <v>2428</v>
      </c>
      <c r="O212" s="372" t="s">
        <v>2428</v>
      </c>
      <c r="P212" s="372" t="s">
        <v>2428</v>
      </c>
      <c r="Q212" s="353"/>
      <c r="R212" s="354"/>
      <c r="S212" s="353"/>
    </row>
    <row r="213" spans="2:19" s="355" customFormat="1" x14ac:dyDescent="0.3">
      <c r="B213" s="372" t="s">
        <v>2038</v>
      </c>
      <c r="C213" s="372" t="s">
        <v>2430</v>
      </c>
      <c r="D213" s="376">
        <v>9</v>
      </c>
      <c r="E213" s="402" t="s">
        <v>2480</v>
      </c>
      <c r="F213" s="402" t="s">
        <v>2481</v>
      </c>
      <c r="G213" s="372"/>
      <c r="H213" s="372"/>
      <c r="I213" s="372" t="s">
        <v>1943</v>
      </c>
      <c r="J213" s="372" t="s">
        <v>1996</v>
      </c>
      <c r="K213" s="372"/>
      <c r="L213" s="372">
        <v>4</v>
      </c>
      <c r="M213" s="372"/>
      <c r="N213" s="372">
        <v>9001</v>
      </c>
      <c r="O213" s="372">
        <v>9999</v>
      </c>
      <c r="P213" s="372">
        <v>9001</v>
      </c>
      <c r="Q213" s="353"/>
      <c r="R213" s="354" t="str">
        <f t="shared" ca="1" si="5"/>
        <v>2312H119001</v>
      </c>
      <c r="S213" s="353"/>
    </row>
    <row r="214" spans="2:19" s="355" customFormat="1" x14ac:dyDescent="0.3">
      <c r="B214" s="372" t="s">
        <v>2038</v>
      </c>
      <c r="C214" s="372" t="s">
        <v>2430</v>
      </c>
      <c r="D214" s="376">
        <v>9</v>
      </c>
      <c r="E214" s="402" t="s">
        <v>2480</v>
      </c>
      <c r="F214" s="402" t="s">
        <v>2482</v>
      </c>
      <c r="G214" s="372"/>
      <c r="H214" s="372"/>
      <c r="I214" s="372" t="s">
        <v>1943</v>
      </c>
      <c r="J214" s="372" t="s">
        <v>1997</v>
      </c>
      <c r="K214" s="372"/>
      <c r="L214" s="372">
        <v>4</v>
      </c>
      <c r="M214" s="372"/>
      <c r="N214" s="372">
        <v>9001</v>
      </c>
      <c r="O214" s="372">
        <v>9999</v>
      </c>
      <c r="P214" s="372">
        <v>9001</v>
      </c>
      <c r="Q214" s="353"/>
      <c r="R214" s="354" t="str">
        <f t="shared" ca="1" si="5"/>
        <v>2312H129001</v>
      </c>
      <c r="S214" s="353"/>
    </row>
    <row r="215" spans="2:19" s="355" customFormat="1" x14ac:dyDescent="0.3">
      <c r="B215" s="372" t="s">
        <v>2038</v>
      </c>
      <c r="C215" s="372" t="s">
        <v>2430</v>
      </c>
      <c r="D215" s="376">
        <v>9</v>
      </c>
      <c r="E215" s="402" t="s">
        <v>2442</v>
      </c>
      <c r="F215" s="402" t="s">
        <v>2481</v>
      </c>
      <c r="G215" s="372"/>
      <c r="H215" s="372"/>
      <c r="I215" s="372" t="s">
        <v>1943</v>
      </c>
      <c r="J215" s="372" t="s">
        <v>1998</v>
      </c>
      <c r="K215" s="372"/>
      <c r="L215" s="372">
        <v>4</v>
      </c>
      <c r="M215" s="372"/>
      <c r="N215" s="372">
        <v>9001</v>
      </c>
      <c r="O215" s="372">
        <v>9999</v>
      </c>
      <c r="P215" s="372">
        <v>9001</v>
      </c>
      <c r="Q215" s="353"/>
      <c r="R215" s="354" t="str">
        <f t="shared" ca="1" si="5"/>
        <v>2312H219001</v>
      </c>
      <c r="S215" s="353"/>
    </row>
    <row r="216" spans="2:19" s="355" customFormat="1" x14ac:dyDescent="0.3">
      <c r="B216" s="372" t="s">
        <v>2038</v>
      </c>
      <c r="C216" s="372" t="s">
        <v>2430</v>
      </c>
      <c r="D216" s="376">
        <v>9</v>
      </c>
      <c r="E216" s="402" t="s">
        <v>2442</v>
      </c>
      <c r="F216" s="402" t="s">
        <v>2482</v>
      </c>
      <c r="G216" s="372"/>
      <c r="H216" s="372"/>
      <c r="I216" s="372" t="s">
        <v>1943</v>
      </c>
      <c r="J216" s="372" t="s">
        <v>1999</v>
      </c>
      <c r="K216" s="372"/>
      <c r="L216" s="372">
        <v>4</v>
      </c>
      <c r="M216" s="372"/>
      <c r="N216" s="372">
        <v>9001</v>
      </c>
      <c r="O216" s="372">
        <v>9999</v>
      </c>
      <c r="P216" s="372">
        <v>9001</v>
      </c>
      <c r="Q216" s="353"/>
      <c r="R216" s="354" t="str">
        <f t="shared" ca="1" si="5"/>
        <v>2312H229001</v>
      </c>
      <c r="S216" s="353"/>
    </row>
    <row r="217" spans="2:19" s="355" customFormat="1" x14ac:dyDescent="0.3">
      <c r="B217" s="372" t="s">
        <v>2038</v>
      </c>
      <c r="C217" s="372" t="s">
        <v>2430</v>
      </c>
      <c r="D217" s="376">
        <v>9</v>
      </c>
      <c r="E217" s="402" t="s">
        <v>2443</v>
      </c>
      <c r="F217" s="402" t="s">
        <v>2481</v>
      </c>
      <c r="G217" s="372"/>
      <c r="H217" s="372"/>
      <c r="I217" s="372" t="s">
        <v>1943</v>
      </c>
      <c r="J217" s="372" t="s">
        <v>2000</v>
      </c>
      <c r="K217" s="372"/>
      <c r="L217" s="372">
        <v>4</v>
      </c>
      <c r="M217" s="372"/>
      <c r="N217" s="372">
        <v>9001</v>
      </c>
      <c r="O217" s="372">
        <v>9999</v>
      </c>
      <c r="P217" s="372">
        <v>9001</v>
      </c>
      <c r="Q217" s="353"/>
      <c r="R217" s="354" t="str">
        <f t="shared" ca="1" si="5"/>
        <v>2312H319001</v>
      </c>
      <c r="S217" s="353"/>
    </row>
    <row r="218" spans="2:19" s="355" customFormat="1" x14ac:dyDescent="0.3">
      <c r="B218" s="372" t="s">
        <v>2038</v>
      </c>
      <c r="C218" s="372" t="s">
        <v>2430</v>
      </c>
      <c r="D218" s="376">
        <v>9</v>
      </c>
      <c r="E218" s="402" t="s">
        <v>2443</v>
      </c>
      <c r="F218" s="402" t="s">
        <v>2482</v>
      </c>
      <c r="G218" s="372"/>
      <c r="H218" s="372"/>
      <c r="I218" s="372" t="s">
        <v>1943</v>
      </c>
      <c r="J218" s="372" t="s">
        <v>2001</v>
      </c>
      <c r="K218" s="372"/>
      <c r="L218" s="372">
        <v>4</v>
      </c>
      <c r="M218" s="372"/>
      <c r="N218" s="372">
        <v>9001</v>
      </c>
      <c r="O218" s="372">
        <v>9999</v>
      </c>
      <c r="P218" s="372">
        <v>9001</v>
      </c>
      <c r="Q218" s="353"/>
      <c r="R218" s="354" t="str">
        <f t="shared" ca="1" si="5"/>
        <v>2312H329001</v>
      </c>
      <c r="S218" s="353"/>
    </row>
    <row r="219" spans="2:19" s="355" customFormat="1" x14ac:dyDescent="0.3">
      <c r="B219" s="372" t="s">
        <v>2038</v>
      </c>
      <c r="C219" s="372" t="s">
        <v>2430</v>
      </c>
      <c r="D219" s="376">
        <v>9</v>
      </c>
      <c r="E219" s="402" t="s">
        <v>2444</v>
      </c>
      <c r="F219" s="402" t="s">
        <v>2481</v>
      </c>
      <c r="G219" s="372"/>
      <c r="H219" s="372"/>
      <c r="I219" s="372" t="s">
        <v>1943</v>
      </c>
      <c r="J219" s="372" t="s">
        <v>2149</v>
      </c>
      <c r="K219" s="372"/>
      <c r="L219" s="372">
        <v>4</v>
      </c>
      <c r="M219" s="372"/>
      <c r="N219" s="372">
        <v>9001</v>
      </c>
      <c r="O219" s="372">
        <v>9999</v>
      </c>
      <c r="P219" s="372">
        <v>9001</v>
      </c>
      <c r="Q219" s="353"/>
      <c r="R219" s="354" t="str">
        <f t="shared" ca="1" si="5"/>
        <v>2312H419001</v>
      </c>
      <c r="S219" s="353"/>
    </row>
    <row r="220" spans="2:19" s="355" customFormat="1" x14ac:dyDescent="0.3">
      <c r="B220" s="372" t="s">
        <v>2038</v>
      </c>
      <c r="C220" s="372" t="s">
        <v>2430</v>
      </c>
      <c r="D220" s="376">
        <v>9</v>
      </c>
      <c r="E220" s="402" t="s">
        <v>2444</v>
      </c>
      <c r="F220" s="402" t="s">
        <v>2482</v>
      </c>
      <c r="G220" s="372"/>
      <c r="H220" s="372"/>
      <c r="I220" s="372" t="s">
        <v>1943</v>
      </c>
      <c r="J220" s="372" t="s">
        <v>2150</v>
      </c>
      <c r="K220" s="372"/>
      <c r="L220" s="372">
        <v>4</v>
      </c>
      <c r="M220" s="372"/>
      <c r="N220" s="372">
        <v>9001</v>
      </c>
      <c r="O220" s="372">
        <v>9999</v>
      </c>
      <c r="P220" s="372">
        <v>9001</v>
      </c>
      <c r="Q220" s="353"/>
      <c r="R220" s="354" t="str">
        <f t="shared" ca="1" si="5"/>
        <v>2312H429001</v>
      </c>
      <c r="S220" s="353"/>
    </row>
    <row r="221" spans="2:19" s="355" customFormat="1" x14ac:dyDescent="0.3">
      <c r="B221" s="372" t="s">
        <v>2038</v>
      </c>
      <c r="C221" s="372" t="s">
        <v>2430</v>
      </c>
      <c r="D221" s="376">
        <v>9</v>
      </c>
      <c r="E221" s="402" t="s">
        <v>2445</v>
      </c>
      <c r="F221" s="402" t="s">
        <v>2481</v>
      </c>
      <c r="G221" s="372"/>
      <c r="H221" s="372"/>
      <c r="I221" s="372" t="s">
        <v>1943</v>
      </c>
      <c r="J221" s="372" t="s">
        <v>2151</v>
      </c>
      <c r="K221" s="372"/>
      <c r="L221" s="372">
        <v>4</v>
      </c>
      <c r="M221" s="372"/>
      <c r="N221" s="372">
        <v>9001</v>
      </c>
      <c r="O221" s="372">
        <v>9999</v>
      </c>
      <c r="P221" s="372">
        <v>9001</v>
      </c>
      <c r="Q221" s="353"/>
      <c r="R221" s="354" t="str">
        <f t="shared" ref="R221:R287" ca="1" si="6">G221&amp;RIGHT(YEAR(NOW()),2)&amp;RIGHT("00"&amp;MONTH(NOW()),2)&amp;J221&amp;RIGHT("0000"&amp;P221,L221)</f>
        <v>2312H519001</v>
      </c>
      <c r="S221" s="353"/>
    </row>
    <row r="222" spans="2:19" s="355" customFormat="1" x14ac:dyDescent="0.3">
      <c r="B222" s="372" t="s">
        <v>2038</v>
      </c>
      <c r="C222" s="372" t="s">
        <v>2430</v>
      </c>
      <c r="D222" s="376">
        <v>9</v>
      </c>
      <c r="E222" s="402" t="s">
        <v>2445</v>
      </c>
      <c r="F222" s="402" t="s">
        <v>2482</v>
      </c>
      <c r="G222" s="372"/>
      <c r="H222" s="372"/>
      <c r="I222" s="372" t="s">
        <v>1943</v>
      </c>
      <c r="J222" s="372" t="s">
        <v>2152</v>
      </c>
      <c r="K222" s="372"/>
      <c r="L222" s="372">
        <v>4</v>
      </c>
      <c r="M222" s="372"/>
      <c r="N222" s="372">
        <v>9001</v>
      </c>
      <c r="O222" s="372">
        <v>9999</v>
      </c>
      <c r="P222" s="372">
        <v>9001</v>
      </c>
      <c r="Q222" s="353"/>
      <c r="R222" s="354" t="str">
        <f t="shared" ca="1" si="6"/>
        <v>2312H529001</v>
      </c>
      <c r="S222" s="353"/>
    </row>
    <row r="223" spans="2:19" s="355" customFormat="1" x14ac:dyDescent="0.3">
      <c r="B223" s="372" t="s">
        <v>2039</v>
      </c>
      <c r="C223" s="372" t="s">
        <v>2431</v>
      </c>
      <c r="D223" s="376">
        <v>1</v>
      </c>
      <c r="E223" s="403" t="s">
        <v>2446</v>
      </c>
      <c r="F223" s="403" t="s">
        <v>2446</v>
      </c>
      <c r="G223" s="372"/>
      <c r="H223" s="372"/>
      <c r="I223" s="372" t="s">
        <v>1943</v>
      </c>
      <c r="J223" s="372" t="s">
        <v>2004</v>
      </c>
      <c r="K223" s="372"/>
      <c r="L223" s="372">
        <v>5</v>
      </c>
      <c r="M223" s="372"/>
      <c r="N223" s="372">
        <v>1</v>
      </c>
      <c r="O223" s="372">
        <v>2000</v>
      </c>
      <c r="P223" s="372">
        <v>1</v>
      </c>
      <c r="Q223" s="353"/>
      <c r="R223" s="354" t="str">
        <f t="shared" ca="1" si="6"/>
        <v>2312K100001</v>
      </c>
      <c r="S223" s="353"/>
    </row>
    <row r="224" spans="2:19" s="355" customFormat="1" x14ac:dyDescent="0.3">
      <c r="B224" s="372" t="s">
        <v>2039</v>
      </c>
      <c r="C224" s="372" t="s">
        <v>2431</v>
      </c>
      <c r="D224" s="376">
        <v>1</v>
      </c>
      <c r="E224" s="403" t="s">
        <v>2447</v>
      </c>
      <c r="F224" s="403" t="s">
        <v>2447</v>
      </c>
      <c r="G224" s="372"/>
      <c r="H224" s="372"/>
      <c r="I224" s="372" t="s">
        <v>1943</v>
      </c>
      <c r="J224" s="372" t="s">
        <v>2005</v>
      </c>
      <c r="K224" s="372"/>
      <c r="L224" s="372">
        <v>5</v>
      </c>
      <c r="M224" s="372"/>
      <c r="N224" s="372">
        <v>1</v>
      </c>
      <c r="O224" s="372">
        <v>2000</v>
      </c>
      <c r="P224" s="372">
        <v>1</v>
      </c>
      <c r="Q224" s="353"/>
      <c r="R224" s="354" t="str">
        <f t="shared" ca="1" si="6"/>
        <v>2312K200001</v>
      </c>
      <c r="S224" s="353"/>
    </row>
    <row r="225" spans="2:19" s="355" customFormat="1" x14ac:dyDescent="0.3">
      <c r="B225" s="372" t="s">
        <v>2039</v>
      </c>
      <c r="C225" s="372" t="s">
        <v>2431</v>
      </c>
      <c r="D225" s="376">
        <v>1</v>
      </c>
      <c r="E225" s="403" t="s">
        <v>2448</v>
      </c>
      <c r="F225" s="403" t="s">
        <v>2448</v>
      </c>
      <c r="G225" s="372"/>
      <c r="H225" s="372"/>
      <c r="I225" s="372" t="s">
        <v>1943</v>
      </c>
      <c r="J225" s="372" t="s">
        <v>2143</v>
      </c>
      <c r="K225" s="372"/>
      <c r="L225" s="372">
        <v>5</v>
      </c>
      <c r="M225" s="372"/>
      <c r="N225" s="372">
        <v>1</v>
      </c>
      <c r="O225" s="372">
        <v>2000</v>
      </c>
      <c r="P225" s="372">
        <v>1</v>
      </c>
      <c r="Q225" s="353"/>
      <c r="R225" s="354" t="str">
        <f t="shared" ca="1" si="6"/>
        <v>2312K600001</v>
      </c>
      <c r="S225" s="353"/>
    </row>
    <row r="226" spans="2:19" s="355" customFormat="1" x14ac:dyDescent="0.3">
      <c r="B226" s="372" t="s">
        <v>2039</v>
      </c>
      <c r="C226" s="372" t="s">
        <v>2431</v>
      </c>
      <c r="D226" s="376">
        <v>2</v>
      </c>
      <c r="E226" s="403" t="s">
        <v>2446</v>
      </c>
      <c r="F226" s="403" t="s">
        <v>2446</v>
      </c>
      <c r="G226" s="372"/>
      <c r="H226" s="372"/>
      <c r="I226" s="372" t="s">
        <v>1943</v>
      </c>
      <c r="J226" s="372" t="s">
        <v>2004</v>
      </c>
      <c r="K226" s="372"/>
      <c r="L226" s="372">
        <v>5</v>
      </c>
      <c r="M226" s="372"/>
      <c r="N226" s="372">
        <v>2001</v>
      </c>
      <c r="O226" s="372">
        <v>3000</v>
      </c>
      <c r="P226" s="372">
        <v>2001</v>
      </c>
      <c r="Q226" s="353"/>
      <c r="R226" s="354" t="str">
        <f t="shared" ca="1" si="6"/>
        <v>2312K102001</v>
      </c>
      <c r="S226" s="353"/>
    </row>
    <row r="227" spans="2:19" s="355" customFormat="1" x14ac:dyDescent="0.3">
      <c r="B227" s="372" t="s">
        <v>2039</v>
      </c>
      <c r="C227" s="372" t="s">
        <v>2431</v>
      </c>
      <c r="D227" s="376">
        <v>2</v>
      </c>
      <c r="E227" s="403" t="s">
        <v>2447</v>
      </c>
      <c r="F227" s="403" t="s">
        <v>2447</v>
      </c>
      <c r="G227" s="372"/>
      <c r="H227" s="372"/>
      <c r="I227" s="372" t="s">
        <v>1943</v>
      </c>
      <c r="J227" s="372" t="s">
        <v>2005</v>
      </c>
      <c r="K227" s="372"/>
      <c r="L227" s="372">
        <v>5</v>
      </c>
      <c r="M227" s="372"/>
      <c r="N227" s="372">
        <v>2001</v>
      </c>
      <c r="O227" s="372">
        <v>3000</v>
      </c>
      <c r="P227" s="372">
        <v>2001</v>
      </c>
      <c r="Q227" s="353"/>
      <c r="R227" s="354" t="str">
        <f t="shared" ca="1" si="6"/>
        <v>2312K202001</v>
      </c>
      <c r="S227" s="353"/>
    </row>
    <row r="228" spans="2:19" s="355" customFormat="1" x14ac:dyDescent="0.3">
      <c r="B228" s="372" t="s">
        <v>2039</v>
      </c>
      <c r="C228" s="372" t="s">
        <v>2431</v>
      </c>
      <c r="D228" s="376">
        <v>2</v>
      </c>
      <c r="E228" s="403" t="s">
        <v>2448</v>
      </c>
      <c r="F228" s="403" t="s">
        <v>2448</v>
      </c>
      <c r="G228" s="372"/>
      <c r="H228" s="372"/>
      <c r="I228" s="372" t="s">
        <v>1943</v>
      </c>
      <c r="J228" s="372" t="s">
        <v>2143</v>
      </c>
      <c r="K228" s="372"/>
      <c r="L228" s="372">
        <v>5</v>
      </c>
      <c r="M228" s="372"/>
      <c r="N228" s="372">
        <v>2001</v>
      </c>
      <c r="O228" s="372">
        <v>3000</v>
      </c>
      <c r="P228" s="372">
        <v>2001</v>
      </c>
      <c r="Q228" s="353"/>
      <c r="R228" s="354" t="str">
        <f t="shared" ca="1" si="6"/>
        <v>2312K602001</v>
      </c>
      <c r="S228" s="353"/>
    </row>
    <row r="229" spans="2:19" s="355" customFormat="1" x14ac:dyDescent="0.3">
      <c r="B229" s="372" t="s">
        <v>2428</v>
      </c>
      <c r="C229" s="372" t="s">
        <v>2428</v>
      </c>
      <c r="D229" s="372" t="s">
        <v>2428</v>
      </c>
      <c r="E229" s="372" t="s">
        <v>2428</v>
      </c>
      <c r="F229" s="372" t="s">
        <v>2428</v>
      </c>
      <c r="G229" s="372" t="s">
        <v>2428</v>
      </c>
      <c r="H229" s="372" t="s">
        <v>2428</v>
      </c>
      <c r="I229" s="372" t="s">
        <v>2428</v>
      </c>
      <c r="J229" s="372" t="s">
        <v>2428</v>
      </c>
      <c r="K229" s="372" t="s">
        <v>2428</v>
      </c>
      <c r="L229" s="372" t="s">
        <v>2428</v>
      </c>
      <c r="M229" s="372" t="s">
        <v>2428</v>
      </c>
      <c r="N229" s="372" t="s">
        <v>2428</v>
      </c>
      <c r="O229" s="372" t="s">
        <v>2428</v>
      </c>
      <c r="P229" s="372" t="s">
        <v>2428</v>
      </c>
      <c r="Q229" s="353"/>
      <c r="R229" s="354"/>
      <c r="S229" s="353"/>
    </row>
    <row r="230" spans="2:19" s="355" customFormat="1" x14ac:dyDescent="0.3">
      <c r="B230" s="372" t="s">
        <v>2039</v>
      </c>
      <c r="C230" s="372" t="s">
        <v>2431</v>
      </c>
      <c r="D230" s="376">
        <v>9</v>
      </c>
      <c r="E230" s="403" t="s">
        <v>2446</v>
      </c>
      <c r="F230" s="403" t="s">
        <v>2446</v>
      </c>
      <c r="G230" s="372"/>
      <c r="H230" s="372"/>
      <c r="I230" s="372" t="s">
        <v>1943</v>
      </c>
      <c r="J230" s="372" t="s">
        <v>2004</v>
      </c>
      <c r="K230" s="372"/>
      <c r="L230" s="372">
        <v>5</v>
      </c>
      <c r="M230" s="372"/>
      <c r="N230" s="372">
        <v>9001</v>
      </c>
      <c r="O230" s="372">
        <v>9999</v>
      </c>
      <c r="P230" s="372">
        <v>9001</v>
      </c>
      <c r="Q230" s="353"/>
      <c r="R230" s="354" t="str">
        <f t="shared" ca="1" si="6"/>
        <v>2312K109001</v>
      </c>
      <c r="S230" s="353"/>
    </row>
    <row r="231" spans="2:19" s="355" customFormat="1" x14ac:dyDescent="0.3">
      <c r="B231" s="372" t="s">
        <v>2039</v>
      </c>
      <c r="C231" s="372" t="s">
        <v>2431</v>
      </c>
      <c r="D231" s="376">
        <v>9</v>
      </c>
      <c r="E231" s="403" t="s">
        <v>2447</v>
      </c>
      <c r="F231" s="403" t="s">
        <v>2447</v>
      </c>
      <c r="G231" s="372"/>
      <c r="H231" s="372"/>
      <c r="I231" s="372" t="s">
        <v>1943</v>
      </c>
      <c r="J231" s="372" t="s">
        <v>2005</v>
      </c>
      <c r="K231" s="372"/>
      <c r="L231" s="372">
        <v>5</v>
      </c>
      <c r="M231" s="372"/>
      <c r="N231" s="372">
        <v>9001</v>
      </c>
      <c r="O231" s="372">
        <v>9999</v>
      </c>
      <c r="P231" s="372">
        <v>9001</v>
      </c>
      <c r="Q231" s="353"/>
      <c r="R231" s="354" t="str">
        <f t="shared" ca="1" si="6"/>
        <v>2312K209001</v>
      </c>
      <c r="S231" s="353"/>
    </row>
    <row r="232" spans="2:19" s="355" customFormat="1" x14ac:dyDescent="0.3">
      <c r="B232" s="372" t="s">
        <v>2039</v>
      </c>
      <c r="C232" s="372" t="s">
        <v>2431</v>
      </c>
      <c r="D232" s="376">
        <v>9</v>
      </c>
      <c r="E232" s="403" t="s">
        <v>2448</v>
      </c>
      <c r="F232" s="403" t="s">
        <v>2448</v>
      </c>
      <c r="G232" s="372"/>
      <c r="H232" s="372"/>
      <c r="I232" s="372" t="s">
        <v>1943</v>
      </c>
      <c r="J232" s="372" t="s">
        <v>2143</v>
      </c>
      <c r="K232" s="372"/>
      <c r="L232" s="372">
        <v>5</v>
      </c>
      <c r="M232" s="372"/>
      <c r="N232" s="372">
        <v>9001</v>
      </c>
      <c r="O232" s="372">
        <v>9999</v>
      </c>
      <c r="P232" s="372">
        <v>9001</v>
      </c>
      <c r="Q232" s="353"/>
      <c r="R232" s="354" t="str">
        <f t="shared" ca="1" si="6"/>
        <v>2312K609001</v>
      </c>
      <c r="S232" s="353"/>
    </row>
    <row r="233" spans="2:19" s="355" customFormat="1" x14ac:dyDescent="0.3">
      <c r="B233" s="372" t="s">
        <v>2039</v>
      </c>
      <c r="C233" s="372" t="s">
        <v>2431</v>
      </c>
      <c r="D233" s="376">
        <v>1</v>
      </c>
      <c r="E233" s="403" t="s">
        <v>2446</v>
      </c>
      <c r="F233" s="403" t="s">
        <v>2483</v>
      </c>
      <c r="G233" s="372"/>
      <c r="H233" s="372"/>
      <c r="I233" s="372" t="s">
        <v>1943</v>
      </c>
      <c r="J233" s="372" t="s">
        <v>2008</v>
      </c>
      <c r="K233" s="372"/>
      <c r="L233" s="372">
        <v>5</v>
      </c>
      <c r="M233" s="372"/>
      <c r="N233" s="372">
        <v>1</v>
      </c>
      <c r="O233" s="372">
        <v>2000</v>
      </c>
      <c r="P233" s="372">
        <v>1</v>
      </c>
      <c r="Q233" s="353"/>
      <c r="R233" s="354" t="str">
        <f t="shared" ca="1" si="6"/>
        <v>2312K400001</v>
      </c>
      <c r="S233" s="353"/>
    </row>
    <row r="234" spans="2:19" s="355" customFormat="1" x14ac:dyDescent="0.3">
      <c r="B234" s="372" t="s">
        <v>2039</v>
      </c>
      <c r="C234" s="372" t="s">
        <v>2431</v>
      </c>
      <c r="D234" s="376">
        <v>1</v>
      </c>
      <c r="E234" s="403" t="s">
        <v>2446</v>
      </c>
      <c r="F234" s="403" t="s">
        <v>2484</v>
      </c>
      <c r="G234" s="372"/>
      <c r="H234" s="372"/>
      <c r="I234" s="372" t="s">
        <v>1943</v>
      </c>
      <c r="J234" s="372" t="s">
        <v>2009</v>
      </c>
      <c r="K234" s="372"/>
      <c r="L234" s="372">
        <v>5</v>
      </c>
      <c r="M234" s="372"/>
      <c r="N234" s="372">
        <v>1</v>
      </c>
      <c r="O234" s="372">
        <v>2000</v>
      </c>
      <c r="P234" s="372">
        <v>1</v>
      </c>
      <c r="Q234" s="353"/>
      <c r="R234" s="354" t="str">
        <f t="shared" ca="1" si="6"/>
        <v>2312K500001</v>
      </c>
      <c r="S234" s="353"/>
    </row>
    <row r="235" spans="2:19" s="355" customFormat="1" x14ac:dyDescent="0.3">
      <c r="B235" s="372" t="s">
        <v>2039</v>
      </c>
      <c r="C235" s="372" t="s">
        <v>2431</v>
      </c>
      <c r="D235" s="376">
        <v>1</v>
      </c>
      <c r="E235" s="403" t="s">
        <v>2447</v>
      </c>
      <c r="F235" s="403" t="s">
        <v>2483</v>
      </c>
      <c r="G235" s="372"/>
      <c r="H235" s="372"/>
      <c r="I235" s="372" t="s">
        <v>1943</v>
      </c>
      <c r="J235" s="372" t="s">
        <v>2008</v>
      </c>
      <c r="K235" s="372"/>
      <c r="L235" s="372">
        <v>5</v>
      </c>
      <c r="M235" s="372"/>
      <c r="N235" s="372">
        <v>1</v>
      </c>
      <c r="O235" s="372">
        <v>2000</v>
      </c>
      <c r="P235" s="372">
        <v>1</v>
      </c>
      <c r="Q235" s="353"/>
      <c r="R235" s="354" t="str">
        <f t="shared" ca="1" si="6"/>
        <v>2312K400001</v>
      </c>
      <c r="S235" s="353"/>
    </row>
    <row r="236" spans="2:19" s="355" customFormat="1" x14ac:dyDescent="0.3">
      <c r="B236" s="372" t="s">
        <v>2039</v>
      </c>
      <c r="C236" s="372" t="s">
        <v>2431</v>
      </c>
      <c r="D236" s="376">
        <v>1</v>
      </c>
      <c r="E236" s="403" t="s">
        <v>2447</v>
      </c>
      <c r="F236" s="403" t="s">
        <v>2484</v>
      </c>
      <c r="G236" s="372"/>
      <c r="H236" s="372"/>
      <c r="I236" s="372" t="s">
        <v>1943</v>
      </c>
      <c r="J236" s="372" t="s">
        <v>2009</v>
      </c>
      <c r="K236" s="372"/>
      <c r="L236" s="372">
        <v>5</v>
      </c>
      <c r="M236" s="372"/>
      <c r="N236" s="372">
        <v>1</v>
      </c>
      <c r="O236" s="372">
        <v>2000</v>
      </c>
      <c r="P236" s="372">
        <v>1</v>
      </c>
      <c r="Q236" s="353"/>
      <c r="R236" s="354" t="str">
        <f t="shared" ca="1" si="6"/>
        <v>2312K500001</v>
      </c>
      <c r="S236" s="353"/>
    </row>
    <row r="237" spans="2:19" s="355" customFormat="1" x14ac:dyDescent="0.3">
      <c r="B237" s="372" t="s">
        <v>2039</v>
      </c>
      <c r="C237" s="372" t="s">
        <v>2431</v>
      </c>
      <c r="D237" s="376">
        <v>1</v>
      </c>
      <c r="E237" s="403" t="s">
        <v>2448</v>
      </c>
      <c r="F237" s="403" t="s">
        <v>2483</v>
      </c>
      <c r="G237" s="372"/>
      <c r="H237" s="372"/>
      <c r="I237" s="372" t="s">
        <v>1943</v>
      </c>
      <c r="J237" s="372" t="s">
        <v>2008</v>
      </c>
      <c r="K237" s="372"/>
      <c r="L237" s="372">
        <v>5</v>
      </c>
      <c r="M237" s="372"/>
      <c r="N237" s="372">
        <v>1</v>
      </c>
      <c r="O237" s="372">
        <v>2000</v>
      </c>
      <c r="P237" s="372">
        <v>1</v>
      </c>
      <c r="Q237" s="353"/>
      <c r="R237" s="354" t="str">
        <f t="shared" ca="1" si="6"/>
        <v>2312K400001</v>
      </c>
      <c r="S237" s="353"/>
    </row>
    <row r="238" spans="2:19" s="355" customFormat="1" x14ac:dyDescent="0.3">
      <c r="B238" s="372" t="s">
        <v>2039</v>
      </c>
      <c r="C238" s="372" t="s">
        <v>2431</v>
      </c>
      <c r="D238" s="376">
        <v>1</v>
      </c>
      <c r="E238" s="403" t="s">
        <v>2448</v>
      </c>
      <c r="F238" s="403" t="s">
        <v>2484</v>
      </c>
      <c r="G238" s="372"/>
      <c r="H238" s="372"/>
      <c r="I238" s="372" t="s">
        <v>1943</v>
      </c>
      <c r="J238" s="372" t="s">
        <v>2009</v>
      </c>
      <c r="K238" s="372"/>
      <c r="L238" s="372">
        <v>5</v>
      </c>
      <c r="M238" s="372"/>
      <c r="N238" s="372">
        <v>1</v>
      </c>
      <c r="O238" s="372">
        <v>2000</v>
      </c>
      <c r="P238" s="372">
        <v>1</v>
      </c>
      <c r="Q238" s="353"/>
      <c r="R238" s="354" t="str">
        <f t="shared" ca="1" si="6"/>
        <v>2312K500001</v>
      </c>
      <c r="S238" s="353"/>
    </row>
    <row r="239" spans="2:19" s="355" customFormat="1" x14ac:dyDescent="0.3">
      <c r="B239" s="372" t="s">
        <v>2039</v>
      </c>
      <c r="C239" s="372" t="s">
        <v>2431</v>
      </c>
      <c r="D239" s="376">
        <v>2</v>
      </c>
      <c r="E239" s="403" t="s">
        <v>2446</v>
      </c>
      <c r="F239" s="403" t="s">
        <v>2483</v>
      </c>
      <c r="G239" s="372"/>
      <c r="H239" s="372"/>
      <c r="I239" s="372" t="s">
        <v>1943</v>
      </c>
      <c r="J239" s="372" t="s">
        <v>2008</v>
      </c>
      <c r="K239" s="372"/>
      <c r="L239" s="372">
        <v>5</v>
      </c>
      <c r="M239" s="372"/>
      <c r="N239" s="372">
        <v>2001</v>
      </c>
      <c r="O239" s="372">
        <v>3000</v>
      </c>
      <c r="P239" s="372">
        <v>2001</v>
      </c>
      <c r="Q239" s="353"/>
      <c r="R239" s="354" t="str">
        <f t="shared" ca="1" si="6"/>
        <v>2312K402001</v>
      </c>
      <c r="S239" s="353"/>
    </row>
    <row r="240" spans="2:19" s="355" customFormat="1" x14ac:dyDescent="0.3">
      <c r="B240" s="372" t="s">
        <v>2039</v>
      </c>
      <c r="C240" s="372" t="s">
        <v>2431</v>
      </c>
      <c r="D240" s="376">
        <v>2</v>
      </c>
      <c r="E240" s="403" t="s">
        <v>2446</v>
      </c>
      <c r="F240" s="403" t="s">
        <v>2484</v>
      </c>
      <c r="G240" s="372"/>
      <c r="H240" s="372"/>
      <c r="I240" s="372" t="s">
        <v>1943</v>
      </c>
      <c r="J240" s="372" t="s">
        <v>2009</v>
      </c>
      <c r="K240" s="372"/>
      <c r="L240" s="372">
        <v>5</v>
      </c>
      <c r="M240" s="372"/>
      <c r="N240" s="372">
        <v>2001</v>
      </c>
      <c r="O240" s="372">
        <v>3000</v>
      </c>
      <c r="P240" s="372">
        <v>2001</v>
      </c>
      <c r="Q240" s="353"/>
      <c r="R240" s="354" t="str">
        <f t="shared" ca="1" si="6"/>
        <v>2312K502001</v>
      </c>
      <c r="S240" s="353"/>
    </row>
    <row r="241" spans="2:19" s="355" customFormat="1" x14ac:dyDescent="0.3">
      <c r="B241" s="372" t="s">
        <v>2039</v>
      </c>
      <c r="C241" s="372" t="s">
        <v>2431</v>
      </c>
      <c r="D241" s="376">
        <v>2</v>
      </c>
      <c r="E241" s="403" t="s">
        <v>2447</v>
      </c>
      <c r="F241" s="403" t="s">
        <v>2483</v>
      </c>
      <c r="G241" s="372"/>
      <c r="H241" s="372"/>
      <c r="I241" s="372" t="s">
        <v>1943</v>
      </c>
      <c r="J241" s="372" t="s">
        <v>2008</v>
      </c>
      <c r="K241" s="372"/>
      <c r="L241" s="372">
        <v>5</v>
      </c>
      <c r="M241" s="372"/>
      <c r="N241" s="372">
        <v>2001</v>
      </c>
      <c r="O241" s="372">
        <v>3000</v>
      </c>
      <c r="P241" s="372">
        <v>2001</v>
      </c>
      <c r="Q241" s="353"/>
      <c r="R241" s="354" t="str">
        <f t="shared" ca="1" si="6"/>
        <v>2312K402001</v>
      </c>
      <c r="S241" s="353"/>
    </row>
    <row r="242" spans="2:19" s="355" customFormat="1" x14ac:dyDescent="0.3">
      <c r="B242" s="372" t="s">
        <v>2039</v>
      </c>
      <c r="C242" s="372" t="s">
        <v>2431</v>
      </c>
      <c r="D242" s="376">
        <v>2</v>
      </c>
      <c r="E242" s="403" t="s">
        <v>2447</v>
      </c>
      <c r="F242" s="403" t="s">
        <v>2484</v>
      </c>
      <c r="G242" s="372"/>
      <c r="H242" s="372"/>
      <c r="I242" s="372" t="s">
        <v>1943</v>
      </c>
      <c r="J242" s="372" t="s">
        <v>2009</v>
      </c>
      <c r="K242" s="372"/>
      <c r="L242" s="372">
        <v>5</v>
      </c>
      <c r="M242" s="372"/>
      <c r="N242" s="372">
        <v>2001</v>
      </c>
      <c r="O242" s="372">
        <v>3000</v>
      </c>
      <c r="P242" s="372">
        <v>2001</v>
      </c>
      <c r="Q242" s="353"/>
      <c r="R242" s="354" t="str">
        <f t="shared" ca="1" si="6"/>
        <v>2312K502001</v>
      </c>
      <c r="S242" s="353"/>
    </row>
    <row r="243" spans="2:19" s="355" customFormat="1" x14ac:dyDescent="0.3">
      <c r="B243" s="372" t="s">
        <v>2039</v>
      </c>
      <c r="C243" s="372" t="s">
        <v>2431</v>
      </c>
      <c r="D243" s="376">
        <v>2</v>
      </c>
      <c r="E243" s="403" t="s">
        <v>2448</v>
      </c>
      <c r="F243" s="403" t="s">
        <v>2483</v>
      </c>
      <c r="G243" s="372"/>
      <c r="H243" s="372"/>
      <c r="I243" s="372" t="s">
        <v>1943</v>
      </c>
      <c r="J243" s="372" t="s">
        <v>2008</v>
      </c>
      <c r="K243" s="372"/>
      <c r="L243" s="372">
        <v>5</v>
      </c>
      <c r="M243" s="372"/>
      <c r="N243" s="372">
        <v>2001</v>
      </c>
      <c r="O243" s="372">
        <v>3000</v>
      </c>
      <c r="P243" s="372">
        <v>2001</v>
      </c>
      <c r="Q243" s="353"/>
      <c r="R243" s="354" t="str">
        <f t="shared" ca="1" si="6"/>
        <v>2312K402001</v>
      </c>
      <c r="S243" s="353"/>
    </row>
    <row r="244" spans="2:19" s="355" customFormat="1" x14ac:dyDescent="0.3">
      <c r="B244" s="372" t="s">
        <v>2039</v>
      </c>
      <c r="C244" s="372" t="s">
        <v>2431</v>
      </c>
      <c r="D244" s="376">
        <v>2</v>
      </c>
      <c r="E244" s="403" t="s">
        <v>2448</v>
      </c>
      <c r="F244" s="403" t="s">
        <v>2484</v>
      </c>
      <c r="G244" s="372"/>
      <c r="H244" s="372"/>
      <c r="I244" s="372" t="s">
        <v>1943</v>
      </c>
      <c r="J244" s="372" t="s">
        <v>2009</v>
      </c>
      <c r="K244" s="372"/>
      <c r="L244" s="372">
        <v>5</v>
      </c>
      <c r="M244" s="372"/>
      <c r="N244" s="372">
        <v>2001</v>
      </c>
      <c r="O244" s="372">
        <v>3000</v>
      </c>
      <c r="P244" s="372">
        <v>2001</v>
      </c>
      <c r="Q244" s="353"/>
      <c r="R244" s="354" t="str">
        <f t="shared" ca="1" si="6"/>
        <v>2312K502001</v>
      </c>
      <c r="S244" s="353"/>
    </row>
    <row r="245" spans="2:19" s="355" customFormat="1" x14ac:dyDescent="0.3">
      <c r="B245" s="372" t="s">
        <v>2428</v>
      </c>
      <c r="C245" s="372" t="s">
        <v>2428</v>
      </c>
      <c r="D245" s="372" t="s">
        <v>2428</v>
      </c>
      <c r="E245" s="372" t="s">
        <v>2428</v>
      </c>
      <c r="F245" s="372" t="s">
        <v>2428</v>
      </c>
      <c r="G245" s="372" t="s">
        <v>2428</v>
      </c>
      <c r="H245" s="372" t="s">
        <v>2428</v>
      </c>
      <c r="I245" s="372" t="s">
        <v>2428</v>
      </c>
      <c r="J245" s="372" t="s">
        <v>2428</v>
      </c>
      <c r="K245" s="372" t="s">
        <v>2428</v>
      </c>
      <c r="L245" s="372" t="s">
        <v>2428</v>
      </c>
      <c r="M245" s="372" t="s">
        <v>2428</v>
      </c>
      <c r="N245" s="372" t="s">
        <v>2428</v>
      </c>
      <c r="O245" s="372" t="s">
        <v>2428</v>
      </c>
      <c r="P245" s="372" t="s">
        <v>2428</v>
      </c>
      <c r="Q245" s="353"/>
      <c r="R245" s="354"/>
      <c r="S245" s="353"/>
    </row>
    <row r="246" spans="2:19" s="355" customFormat="1" x14ac:dyDescent="0.3">
      <c r="B246" s="372" t="s">
        <v>2039</v>
      </c>
      <c r="C246" s="372" t="s">
        <v>2431</v>
      </c>
      <c r="D246" s="376">
        <v>9</v>
      </c>
      <c r="E246" s="403" t="s">
        <v>2446</v>
      </c>
      <c r="F246" s="403" t="s">
        <v>2483</v>
      </c>
      <c r="G246" s="372"/>
      <c r="H246" s="372"/>
      <c r="I246" s="372" t="s">
        <v>1943</v>
      </c>
      <c r="J246" s="372" t="s">
        <v>2008</v>
      </c>
      <c r="K246" s="372"/>
      <c r="L246" s="372">
        <v>5</v>
      </c>
      <c r="M246" s="372"/>
      <c r="N246" s="372">
        <v>9001</v>
      </c>
      <c r="O246" s="372">
        <v>9999</v>
      </c>
      <c r="P246" s="372">
        <v>9001</v>
      </c>
      <c r="Q246" s="353"/>
      <c r="R246" s="354" t="str">
        <f t="shared" ca="1" si="6"/>
        <v>2312K409001</v>
      </c>
      <c r="S246" s="353"/>
    </row>
    <row r="247" spans="2:19" s="355" customFormat="1" x14ac:dyDescent="0.3">
      <c r="B247" s="372" t="s">
        <v>2039</v>
      </c>
      <c r="C247" s="372" t="s">
        <v>2431</v>
      </c>
      <c r="D247" s="376">
        <v>9</v>
      </c>
      <c r="E247" s="403" t="s">
        <v>2446</v>
      </c>
      <c r="F247" s="403" t="s">
        <v>2484</v>
      </c>
      <c r="G247" s="372"/>
      <c r="H247" s="372"/>
      <c r="I247" s="372" t="s">
        <v>1943</v>
      </c>
      <c r="J247" s="372" t="s">
        <v>2009</v>
      </c>
      <c r="K247" s="372"/>
      <c r="L247" s="372">
        <v>5</v>
      </c>
      <c r="M247" s="372"/>
      <c r="N247" s="372">
        <v>9001</v>
      </c>
      <c r="O247" s="372">
        <v>9999</v>
      </c>
      <c r="P247" s="372">
        <v>9001</v>
      </c>
      <c r="Q247" s="353"/>
      <c r="R247" s="354" t="str">
        <f t="shared" ca="1" si="6"/>
        <v>2312K509001</v>
      </c>
      <c r="S247" s="353"/>
    </row>
    <row r="248" spans="2:19" s="355" customFormat="1" x14ac:dyDescent="0.3">
      <c r="B248" s="372" t="s">
        <v>2039</v>
      </c>
      <c r="C248" s="372" t="s">
        <v>2431</v>
      </c>
      <c r="D248" s="376">
        <v>9</v>
      </c>
      <c r="E248" s="403" t="s">
        <v>2447</v>
      </c>
      <c r="F248" s="403" t="s">
        <v>2483</v>
      </c>
      <c r="G248" s="372"/>
      <c r="H248" s="372"/>
      <c r="I248" s="372" t="s">
        <v>1943</v>
      </c>
      <c r="J248" s="372" t="s">
        <v>2008</v>
      </c>
      <c r="K248" s="372"/>
      <c r="L248" s="372">
        <v>5</v>
      </c>
      <c r="M248" s="372"/>
      <c r="N248" s="372">
        <v>9001</v>
      </c>
      <c r="O248" s="372">
        <v>9999</v>
      </c>
      <c r="P248" s="372">
        <v>9001</v>
      </c>
      <c r="Q248" s="353"/>
      <c r="R248" s="354" t="str">
        <f t="shared" ca="1" si="6"/>
        <v>2312K409001</v>
      </c>
      <c r="S248" s="353"/>
    </row>
    <row r="249" spans="2:19" s="355" customFormat="1" x14ac:dyDescent="0.3">
      <c r="B249" s="372" t="s">
        <v>2039</v>
      </c>
      <c r="C249" s="372" t="s">
        <v>2431</v>
      </c>
      <c r="D249" s="376">
        <v>9</v>
      </c>
      <c r="E249" s="403" t="s">
        <v>2447</v>
      </c>
      <c r="F249" s="403" t="s">
        <v>2484</v>
      </c>
      <c r="G249" s="372"/>
      <c r="H249" s="372"/>
      <c r="I249" s="372" t="s">
        <v>1943</v>
      </c>
      <c r="J249" s="372" t="s">
        <v>2009</v>
      </c>
      <c r="K249" s="372"/>
      <c r="L249" s="372">
        <v>5</v>
      </c>
      <c r="M249" s="372"/>
      <c r="N249" s="372">
        <v>9001</v>
      </c>
      <c r="O249" s="372">
        <v>9999</v>
      </c>
      <c r="P249" s="372">
        <v>9001</v>
      </c>
      <c r="Q249" s="353"/>
      <c r="R249" s="354" t="str">
        <f t="shared" ca="1" si="6"/>
        <v>2312K509001</v>
      </c>
      <c r="S249" s="353"/>
    </row>
    <row r="250" spans="2:19" s="355" customFormat="1" x14ac:dyDescent="0.3">
      <c r="B250" s="372" t="s">
        <v>2039</v>
      </c>
      <c r="C250" s="372" t="s">
        <v>2431</v>
      </c>
      <c r="D250" s="376">
        <v>9</v>
      </c>
      <c r="E250" s="403" t="s">
        <v>2448</v>
      </c>
      <c r="F250" s="403" t="s">
        <v>2483</v>
      </c>
      <c r="G250" s="372"/>
      <c r="H250" s="372"/>
      <c r="I250" s="372" t="s">
        <v>1943</v>
      </c>
      <c r="J250" s="372" t="s">
        <v>2008</v>
      </c>
      <c r="K250" s="372"/>
      <c r="L250" s="372">
        <v>5</v>
      </c>
      <c r="M250" s="372"/>
      <c r="N250" s="372">
        <v>9001</v>
      </c>
      <c r="O250" s="372">
        <v>9999</v>
      </c>
      <c r="P250" s="372">
        <v>9001</v>
      </c>
      <c r="Q250" s="353"/>
      <c r="R250" s="354" t="str">
        <f t="shared" ca="1" si="6"/>
        <v>2312K409001</v>
      </c>
      <c r="S250" s="353"/>
    </row>
    <row r="251" spans="2:19" s="355" customFormat="1" x14ac:dyDescent="0.3">
      <c r="B251" s="372" t="s">
        <v>2039</v>
      </c>
      <c r="C251" s="372" t="s">
        <v>2431</v>
      </c>
      <c r="D251" s="376">
        <v>9</v>
      </c>
      <c r="E251" s="403" t="s">
        <v>2448</v>
      </c>
      <c r="F251" s="403" t="s">
        <v>2484</v>
      </c>
      <c r="G251" s="372"/>
      <c r="H251" s="372"/>
      <c r="I251" s="372" t="s">
        <v>1943</v>
      </c>
      <c r="J251" s="372" t="s">
        <v>2009</v>
      </c>
      <c r="K251" s="372"/>
      <c r="L251" s="372">
        <v>5</v>
      </c>
      <c r="M251" s="372"/>
      <c r="N251" s="372">
        <v>9001</v>
      </c>
      <c r="O251" s="372">
        <v>9999</v>
      </c>
      <c r="P251" s="372">
        <v>9001</v>
      </c>
      <c r="Q251" s="353"/>
      <c r="R251" s="354" t="str">
        <f t="shared" ca="1" si="6"/>
        <v>2312K509001</v>
      </c>
      <c r="S251" s="353"/>
    </row>
    <row r="252" spans="2:19" s="355" customFormat="1" x14ac:dyDescent="0.3">
      <c r="B252" s="372" t="s">
        <v>2040</v>
      </c>
      <c r="C252" s="372" t="s">
        <v>2432</v>
      </c>
      <c r="D252" s="376">
        <v>1</v>
      </c>
      <c r="E252" s="402" t="s">
        <v>2485</v>
      </c>
      <c r="F252" s="402" t="s">
        <v>2485</v>
      </c>
      <c r="G252" s="372"/>
      <c r="H252" s="372"/>
      <c r="I252" s="372" t="s">
        <v>1943</v>
      </c>
      <c r="J252" s="372" t="s">
        <v>2006</v>
      </c>
      <c r="K252" s="372"/>
      <c r="L252" s="372">
        <v>5</v>
      </c>
      <c r="M252" s="372"/>
      <c r="N252" s="372">
        <v>1</v>
      </c>
      <c r="O252" s="372">
        <v>2000</v>
      </c>
      <c r="P252" s="372">
        <v>1</v>
      </c>
      <c r="Q252" s="353"/>
      <c r="R252" s="354" t="str">
        <f t="shared" ca="1" si="6"/>
        <v>2312K300001</v>
      </c>
      <c r="S252" s="353"/>
    </row>
    <row r="253" spans="2:19" s="355" customFormat="1" x14ac:dyDescent="0.3">
      <c r="B253" s="372" t="s">
        <v>2040</v>
      </c>
      <c r="C253" s="372" t="s">
        <v>2432</v>
      </c>
      <c r="D253" s="376">
        <v>1</v>
      </c>
      <c r="E253" s="402" t="s">
        <v>2485</v>
      </c>
      <c r="F253" s="402" t="s">
        <v>2486</v>
      </c>
      <c r="G253" s="372"/>
      <c r="H253" s="372"/>
      <c r="I253" s="372" t="s">
        <v>1943</v>
      </c>
      <c r="J253" s="372" t="s">
        <v>2006</v>
      </c>
      <c r="K253" s="372"/>
      <c r="L253" s="372">
        <v>5</v>
      </c>
      <c r="M253" s="372"/>
      <c r="N253" s="372">
        <v>1</v>
      </c>
      <c r="O253" s="372">
        <v>2000</v>
      </c>
      <c r="P253" s="372">
        <v>1</v>
      </c>
      <c r="Q253" s="353"/>
      <c r="R253" s="354" t="str">
        <f t="shared" ca="1" si="6"/>
        <v>2312K300001</v>
      </c>
      <c r="S253" s="353"/>
    </row>
    <row r="254" spans="2:19" s="355" customFormat="1" x14ac:dyDescent="0.3">
      <c r="B254" s="372" t="s">
        <v>2040</v>
      </c>
      <c r="C254" s="372" t="s">
        <v>2432</v>
      </c>
      <c r="D254" s="376">
        <v>2</v>
      </c>
      <c r="E254" s="402" t="s">
        <v>2485</v>
      </c>
      <c r="F254" s="402" t="s">
        <v>2485</v>
      </c>
      <c r="G254" s="372"/>
      <c r="H254" s="372"/>
      <c r="I254" s="372" t="s">
        <v>1943</v>
      </c>
      <c r="J254" s="372" t="s">
        <v>2006</v>
      </c>
      <c r="K254" s="372"/>
      <c r="L254" s="372">
        <v>5</v>
      </c>
      <c r="M254" s="372"/>
      <c r="N254" s="372">
        <v>2001</v>
      </c>
      <c r="O254" s="372">
        <v>3000</v>
      </c>
      <c r="P254" s="372">
        <v>2001</v>
      </c>
      <c r="Q254" s="353"/>
      <c r="R254" s="354" t="str">
        <f t="shared" ca="1" si="6"/>
        <v>2312K302001</v>
      </c>
      <c r="S254" s="353"/>
    </row>
    <row r="255" spans="2:19" s="355" customFormat="1" x14ac:dyDescent="0.3">
      <c r="B255" s="372" t="s">
        <v>2040</v>
      </c>
      <c r="C255" s="372" t="s">
        <v>2432</v>
      </c>
      <c r="D255" s="376">
        <v>2</v>
      </c>
      <c r="E255" s="402" t="s">
        <v>2485</v>
      </c>
      <c r="F255" s="402" t="s">
        <v>2486</v>
      </c>
      <c r="G255" s="372"/>
      <c r="H255" s="372"/>
      <c r="I255" s="372" t="s">
        <v>1943</v>
      </c>
      <c r="J255" s="372" t="s">
        <v>2006</v>
      </c>
      <c r="K255" s="372"/>
      <c r="L255" s="372">
        <v>5</v>
      </c>
      <c r="M255" s="372"/>
      <c r="N255" s="372">
        <v>2001</v>
      </c>
      <c r="O255" s="372">
        <v>3000</v>
      </c>
      <c r="P255" s="372">
        <v>2001</v>
      </c>
      <c r="Q255" s="353"/>
      <c r="R255" s="354" t="str">
        <f t="shared" ca="1" si="6"/>
        <v>2312K302001</v>
      </c>
      <c r="S255" s="353"/>
    </row>
    <row r="256" spans="2:19" s="355" customFormat="1" x14ac:dyDescent="0.3">
      <c r="B256" s="372" t="s">
        <v>2428</v>
      </c>
      <c r="C256" s="372" t="s">
        <v>2428</v>
      </c>
      <c r="D256" s="372" t="s">
        <v>2428</v>
      </c>
      <c r="E256" s="372" t="s">
        <v>2428</v>
      </c>
      <c r="F256" s="372" t="s">
        <v>2428</v>
      </c>
      <c r="G256" s="372" t="s">
        <v>2428</v>
      </c>
      <c r="H256" s="372" t="s">
        <v>2428</v>
      </c>
      <c r="I256" s="372" t="s">
        <v>2428</v>
      </c>
      <c r="J256" s="372" t="s">
        <v>2428</v>
      </c>
      <c r="K256" s="372" t="s">
        <v>2428</v>
      </c>
      <c r="L256" s="372" t="s">
        <v>2428</v>
      </c>
      <c r="M256" s="372" t="s">
        <v>2428</v>
      </c>
      <c r="N256" s="372" t="s">
        <v>2428</v>
      </c>
      <c r="O256" s="372" t="s">
        <v>2428</v>
      </c>
      <c r="P256" s="372" t="s">
        <v>2428</v>
      </c>
      <c r="Q256" s="353"/>
      <c r="R256" s="354"/>
      <c r="S256" s="353"/>
    </row>
    <row r="257" spans="2:19" s="355" customFormat="1" x14ac:dyDescent="0.3">
      <c r="B257" s="372" t="s">
        <v>2040</v>
      </c>
      <c r="C257" s="372" t="s">
        <v>2432</v>
      </c>
      <c r="D257" s="376">
        <v>9</v>
      </c>
      <c r="E257" s="402" t="s">
        <v>2485</v>
      </c>
      <c r="F257" s="402" t="s">
        <v>2485</v>
      </c>
      <c r="G257" s="372"/>
      <c r="H257" s="372"/>
      <c r="I257" s="372" t="s">
        <v>1943</v>
      </c>
      <c r="J257" s="372" t="s">
        <v>2006</v>
      </c>
      <c r="K257" s="372"/>
      <c r="L257" s="372">
        <v>5</v>
      </c>
      <c r="M257" s="372"/>
      <c r="N257" s="372">
        <v>9001</v>
      </c>
      <c r="O257" s="372">
        <v>9999</v>
      </c>
      <c r="P257" s="372">
        <v>9001</v>
      </c>
      <c r="Q257" s="353"/>
      <c r="R257" s="354" t="str">
        <f t="shared" ref="R257" ca="1" si="7">G257&amp;RIGHT(YEAR(NOW()),2)&amp;RIGHT("00"&amp;MONTH(NOW()),2)&amp;J257&amp;RIGHT("0000"&amp;P257,L257)</f>
        <v>2312K309001</v>
      </c>
      <c r="S257" s="353"/>
    </row>
    <row r="258" spans="2:19" s="355" customFormat="1" x14ac:dyDescent="0.3">
      <c r="B258" s="372" t="s">
        <v>2040</v>
      </c>
      <c r="C258" s="372" t="s">
        <v>2432</v>
      </c>
      <c r="D258" s="376">
        <v>9</v>
      </c>
      <c r="E258" s="402" t="s">
        <v>2485</v>
      </c>
      <c r="F258" s="402" t="s">
        <v>2486</v>
      </c>
      <c r="G258" s="372"/>
      <c r="H258" s="372"/>
      <c r="I258" s="372" t="s">
        <v>1943</v>
      </c>
      <c r="J258" s="372" t="s">
        <v>2006</v>
      </c>
      <c r="K258" s="372"/>
      <c r="L258" s="372">
        <v>5</v>
      </c>
      <c r="M258" s="372"/>
      <c r="N258" s="372">
        <v>9001</v>
      </c>
      <c r="O258" s="372">
        <v>9999</v>
      </c>
      <c r="P258" s="372">
        <v>9001</v>
      </c>
      <c r="Q258" s="353"/>
      <c r="R258" s="354" t="str">
        <f t="shared" ca="1" si="6"/>
        <v>2312K309001</v>
      </c>
      <c r="S258" s="353"/>
    </row>
    <row r="259" spans="2:19" s="355" customFormat="1" x14ac:dyDescent="0.3">
      <c r="B259" s="372" t="s">
        <v>2041</v>
      </c>
      <c r="C259" s="372" t="s">
        <v>2433</v>
      </c>
      <c r="D259" s="376">
        <v>1</v>
      </c>
      <c r="E259" s="403" t="s">
        <v>2451</v>
      </c>
      <c r="F259" s="403" t="s">
        <v>2451</v>
      </c>
      <c r="G259" s="372"/>
      <c r="H259" s="372"/>
      <c r="I259" s="372" t="s">
        <v>1943</v>
      </c>
      <c r="J259" s="372" t="s">
        <v>1995</v>
      </c>
      <c r="K259" s="372"/>
      <c r="L259" s="372">
        <v>5</v>
      </c>
      <c r="M259" s="372"/>
      <c r="N259" s="372">
        <v>1</v>
      </c>
      <c r="O259" s="372">
        <v>9999</v>
      </c>
      <c r="P259" s="372">
        <v>1</v>
      </c>
      <c r="Q259" s="353"/>
      <c r="R259" s="354" t="str">
        <f t="shared" ca="1" si="6"/>
        <v>2312W100001</v>
      </c>
      <c r="S259" s="353"/>
    </row>
    <row r="260" spans="2:19" s="355" customFormat="1" x14ac:dyDescent="0.3">
      <c r="B260" s="372" t="s">
        <v>2041</v>
      </c>
      <c r="C260" s="372" t="s">
        <v>2433</v>
      </c>
      <c r="D260" s="376">
        <v>1</v>
      </c>
      <c r="E260" s="403" t="s">
        <v>2452</v>
      </c>
      <c r="F260" s="403" t="s">
        <v>2452</v>
      </c>
      <c r="G260" s="372"/>
      <c r="H260" s="372"/>
      <c r="I260" s="372" t="s">
        <v>1943</v>
      </c>
      <c r="J260" s="372" t="s">
        <v>2169</v>
      </c>
      <c r="K260" s="372"/>
      <c r="L260" s="372">
        <v>5</v>
      </c>
      <c r="M260" s="372"/>
      <c r="N260" s="372">
        <v>1</v>
      </c>
      <c r="O260" s="372">
        <v>9999</v>
      </c>
      <c r="P260" s="372">
        <v>1</v>
      </c>
      <c r="Q260" s="353"/>
      <c r="R260" s="354" t="str">
        <f t="shared" ca="1" si="6"/>
        <v>2312W200001</v>
      </c>
      <c r="S260" s="353"/>
    </row>
    <row r="261" spans="2:19" s="355" customFormat="1" x14ac:dyDescent="0.3">
      <c r="B261" s="372" t="s">
        <v>2041</v>
      </c>
      <c r="C261" s="372" t="s">
        <v>2433</v>
      </c>
      <c r="D261" s="376">
        <v>1</v>
      </c>
      <c r="E261" s="403" t="s">
        <v>2453</v>
      </c>
      <c r="F261" s="403" t="s">
        <v>2453</v>
      </c>
      <c r="G261" s="372"/>
      <c r="H261" s="372"/>
      <c r="I261" s="372" t="s">
        <v>1943</v>
      </c>
      <c r="J261" s="372" t="s">
        <v>2170</v>
      </c>
      <c r="K261" s="372"/>
      <c r="L261" s="372">
        <v>5</v>
      </c>
      <c r="M261" s="372"/>
      <c r="N261" s="372">
        <v>1</v>
      </c>
      <c r="O261" s="372">
        <v>9999</v>
      </c>
      <c r="P261" s="372">
        <v>1</v>
      </c>
      <c r="Q261" s="353"/>
      <c r="R261" s="354" t="str">
        <f t="shared" ca="1" si="6"/>
        <v>2312W300001</v>
      </c>
      <c r="S261" s="353"/>
    </row>
    <row r="262" spans="2:19" s="355" customFormat="1" x14ac:dyDescent="0.3">
      <c r="B262" s="372" t="s">
        <v>2041</v>
      </c>
      <c r="C262" s="372" t="s">
        <v>2433</v>
      </c>
      <c r="D262" s="376">
        <v>1</v>
      </c>
      <c r="E262" s="403" t="s">
        <v>2454</v>
      </c>
      <c r="F262" s="403" t="s">
        <v>2454</v>
      </c>
      <c r="G262" s="372"/>
      <c r="H262" s="372"/>
      <c r="I262" s="372" t="s">
        <v>1943</v>
      </c>
      <c r="J262" s="372" t="s">
        <v>2171</v>
      </c>
      <c r="K262" s="372"/>
      <c r="L262" s="372">
        <v>5</v>
      </c>
      <c r="M262" s="372"/>
      <c r="N262" s="372">
        <v>1</v>
      </c>
      <c r="O262" s="372">
        <v>9999</v>
      </c>
      <c r="P262" s="372">
        <v>1</v>
      </c>
      <c r="Q262" s="353"/>
      <c r="R262" s="354" t="str">
        <f t="shared" ca="1" si="6"/>
        <v>2312W400001</v>
      </c>
      <c r="S262" s="353"/>
    </row>
    <row r="263" spans="2:19" s="355" customFormat="1" x14ac:dyDescent="0.3">
      <c r="B263" s="372" t="s">
        <v>2041</v>
      </c>
      <c r="C263" s="372" t="s">
        <v>2433</v>
      </c>
      <c r="D263" s="376">
        <v>1</v>
      </c>
      <c r="E263" s="403" t="s">
        <v>2455</v>
      </c>
      <c r="F263" s="403" t="s">
        <v>2455</v>
      </c>
      <c r="G263" s="372"/>
      <c r="H263" s="372"/>
      <c r="I263" s="372" t="s">
        <v>1943</v>
      </c>
      <c r="J263" s="372" t="s">
        <v>2172</v>
      </c>
      <c r="K263" s="372"/>
      <c r="L263" s="372">
        <v>5</v>
      </c>
      <c r="M263" s="372"/>
      <c r="N263" s="372">
        <v>1</v>
      </c>
      <c r="O263" s="372">
        <v>9999</v>
      </c>
      <c r="P263" s="372">
        <v>1</v>
      </c>
      <c r="Q263" s="353"/>
      <c r="R263" s="354" t="str">
        <f t="shared" ca="1" si="6"/>
        <v>2312W500001</v>
      </c>
      <c r="S263" s="353"/>
    </row>
    <row r="264" spans="2:19" s="355" customFormat="1" x14ac:dyDescent="0.3">
      <c r="B264" s="372" t="s">
        <v>2041</v>
      </c>
      <c r="C264" s="372" t="s">
        <v>2433</v>
      </c>
      <c r="D264" s="376">
        <v>1</v>
      </c>
      <c r="E264" s="403" t="s">
        <v>2456</v>
      </c>
      <c r="F264" s="403" t="s">
        <v>2456</v>
      </c>
      <c r="G264" s="372"/>
      <c r="H264" s="372"/>
      <c r="I264" s="372" t="s">
        <v>1943</v>
      </c>
      <c r="J264" s="372" t="s">
        <v>2173</v>
      </c>
      <c r="K264" s="372"/>
      <c r="L264" s="372">
        <v>5</v>
      </c>
      <c r="M264" s="372"/>
      <c r="N264" s="372">
        <v>1</v>
      </c>
      <c r="O264" s="372">
        <v>9999</v>
      </c>
      <c r="P264" s="372">
        <v>1</v>
      </c>
      <c r="Q264" s="353"/>
      <c r="R264" s="354" t="str">
        <f t="shared" ca="1" si="6"/>
        <v>2312W600001</v>
      </c>
      <c r="S264" s="353"/>
    </row>
    <row r="265" spans="2:19" s="355" customFormat="1" x14ac:dyDescent="0.3">
      <c r="B265" s="372" t="s">
        <v>2041</v>
      </c>
      <c r="C265" s="372" t="s">
        <v>2433</v>
      </c>
      <c r="D265" s="376">
        <v>1</v>
      </c>
      <c r="E265" s="403" t="s">
        <v>2457</v>
      </c>
      <c r="F265" s="403" t="s">
        <v>2457</v>
      </c>
      <c r="G265" s="372"/>
      <c r="H265" s="372"/>
      <c r="I265" s="372" t="s">
        <v>1943</v>
      </c>
      <c r="J265" s="372" t="s">
        <v>2174</v>
      </c>
      <c r="K265" s="372"/>
      <c r="L265" s="372">
        <v>5</v>
      </c>
      <c r="M265" s="372"/>
      <c r="N265" s="372">
        <v>1</v>
      </c>
      <c r="O265" s="372">
        <v>9999</v>
      </c>
      <c r="P265" s="372">
        <v>1</v>
      </c>
      <c r="Q265" s="353"/>
      <c r="R265" s="354" t="str">
        <f t="shared" ca="1" si="6"/>
        <v>2312W700001</v>
      </c>
      <c r="S265" s="353"/>
    </row>
    <row r="266" spans="2:19" s="355" customFormat="1" x14ac:dyDescent="0.3">
      <c r="B266" s="372" t="s">
        <v>2041</v>
      </c>
      <c r="C266" s="372" t="s">
        <v>2433</v>
      </c>
      <c r="D266" s="376">
        <v>1</v>
      </c>
      <c r="E266" s="403" t="s">
        <v>2458</v>
      </c>
      <c r="F266" s="403" t="s">
        <v>2458</v>
      </c>
      <c r="G266" s="372"/>
      <c r="H266" s="372"/>
      <c r="I266" s="372" t="s">
        <v>1943</v>
      </c>
      <c r="J266" s="372" t="s">
        <v>2175</v>
      </c>
      <c r="K266" s="372"/>
      <c r="L266" s="372">
        <v>5</v>
      </c>
      <c r="M266" s="372"/>
      <c r="N266" s="372">
        <v>1</v>
      </c>
      <c r="O266" s="372">
        <v>9999</v>
      </c>
      <c r="P266" s="372">
        <v>1</v>
      </c>
      <c r="Q266" s="353"/>
      <c r="R266" s="354" t="str">
        <f t="shared" ca="1" si="6"/>
        <v>2312W800001</v>
      </c>
      <c r="S266" s="353"/>
    </row>
    <row r="267" spans="2:19" s="355" customFormat="1" x14ac:dyDescent="0.3">
      <c r="B267" s="372" t="s">
        <v>2041</v>
      </c>
      <c r="C267" s="372" t="s">
        <v>2433</v>
      </c>
      <c r="D267" s="376">
        <v>1</v>
      </c>
      <c r="E267" s="403" t="s">
        <v>2459</v>
      </c>
      <c r="F267" s="403" t="s">
        <v>2459</v>
      </c>
      <c r="G267" s="372"/>
      <c r="H267" s="372"/>
      <c r="I267" s="372" t="s">
        <v>1943</v>
      </c>
      <c r="J267" s="372" t="s">
        <v>2176</v>
      </c>
      <c r="K267" s="372"/>
      <c r="L267" s="372">
        <v>5</v>
      </c>
      <c r="M267" s="372"/>
      <c r="N267" s="372">
        <v>1</v>
      </c>
      <c r="O267" s="372">
        <v>9999</v>
      </c>
      <c r="P267" s="372">
        <v>1</v>
      </c>
      <c r="Q267" s="353"/>
      <c r="R267" s="354" t="str">
        <f t="shared" ca="1" si="6"/>
        <v>2312W900001</v>
      </c>
      <c r="S267" s="353"/>
    </row>
    <row r="268" spans="2:19" s="355" customFormat="1" x14ac:dyDescent="0.3">
      <c r="B268" s="383" t="s">
        <v>2041</v>
      </c>
      <c r="C268" s="383" t="s">
        <v>2433</v>
      </c>
      <c r="D268" s="384">
        <v>1</v>
      </c>
      <c r="E268" s="386" t="s">
        <v>2451</v>
      </c>
      <c r="F268" s="386" t="s">
        <v>2451</v>
      </c>
      <c r="G268" s="383"/>
      <c r="H268" s="383"/>
      <c r="I268" s="383" t="s">
        <v>1943</v>
      </c>
      <c r="J268" s="383" t="s">
        <v>1995</v>
      </c>
      <c r="K268" s="383"/>
      <c r="L268" s="383">
        <v>5</v>
      </c>
      <c r="M268" s="383"/>
      <c r="N268" s="383">
        <v>1</v>
      </c>
      <c r="O268" s="383">
        <v>2000</v>
      </c>
      <c r="P268" s="383">
        <v>1</v>
      </c>
      <c r="Q268" s="353"/>
      <c r="R268" s="354" t="str">
        <f t="shared" ca="1" si="6"/>
        <v>2312W100001</v>
      </c>
      <c r="S268" s="353"/>
    </row>
    <row r="269" spans="2:19" s="355" customFormat="1" x14ac:dyDescent="0.3">
      <c r="B269" s="383" t="s">
        <v>2041</v>
      </c>
      <c r="C269" s="383" t="s">
        <v>2433</v>
      </c>
      <c r="D269" s="384">
        <v>1</v>
      </c>
      <c r="E269" s="386" t="s">
        <v>2452</v>
      </c>
      <c r="F269" s="386" t="s">
        <v>2452</v>
      </c>
      <c r="G269" s="383"/>
      <c r="H269" s="383"/>
      <c r="I269" s="383" t="s">
        <v>1943</v>
      </c>
      <c r="J269" s="383" t="s">
        <v>2169</v>
      </c>
      <c r="K269" s="383"/>
      <c r="L269" s="383">
        <v>5</v>
      </c>
      <c r="M269" s="383"/>
      <c r="N269" s="383">
        <v>1</v>
      </c>
      <c r="O269" s="383">
        <v>2000</v>
      </c>
      <c r="P269" s="383">
        <v>1</v>
      </c>
      <c r="Q269" s="353"/>
      <c r="R269" s="354" t="str">
        <f t="shared" ca="1" si="6"/>
        <v>2312W200001</v>
      </c>
      <c r="S269" s="353"/>
    </row>
    <row r="270" spans="2:19" s="355" customFormat="1" x14ac:dyDescent="0.3">
      <c r="B270" s="383" t="s">
        <v>2041</v>
      </c>
      <c r="C270" s="383" t="s">
        <v>2433</v>
      </c>
      <c r="D270" s="384">
        <v>1</v>
      </c>
      <c r="E270" s="386" t="s">
        <v>2453</v>
      </c>
      <c r="F270" s="386" t="s">
        <v>2453</v>
      </c>
      <c r="G270" s="383"/>
      <c r="H270" s="383"/>
      <c r="I270" s="383" t="s">
        <v>1943</v>
      </c>
      <c r="J270" s="383" t="s">
        <v>2170</v>
      </c>
      <c r="K270" s="383"/>
      <c r="L270" s="383">
        <v>5</v>
      </c>
      <c r="M270" s="383"/>
      <c r="N270" s="383">
        <v>1</v>
      </c>
      <c r="O270" s="383">
        <v>2000</v>
      </c>
      <c r="P270" s="383">
        <v>1</v>
      </c>
      <c r="Q270" s="353"/>
      <c r="R270" s="354" t="str">
        <f t="shared" ca="1" si="6"/>
        <v>2312W300001</v>
      </c>
      <c r="S270" s="353"/>
    </row>
    <row r="271" spans="2:19" s="355" customFormat="1" x14ac:dyDescent="0.3">
      <c r="B271" s="383" t="s">
        <v>2041</v>
      </c>
      <c r="C271" s="383" t="s">
        <v>2433</v>
      </c>
      <c r="D271" s="384">
        <v>1</v>
      </c>
      <c r="E271" s="386" t="s">
        <v>2454</v>
      </c>
      <c r="F271" s="386" t="s">
        <v>2454</v>
      </c>
      <c r="G271" s="383"/>
      <c r="H271" s="383"/>
      <c r="I271" s="383" t="s">
        <v>1943</v>
      </c>
      <c r="J271" s="383" t="s">
        <v>2171</v>
      </c>
      <c r="K271" s="383"/>
      <c r="L271" s="383">
        <v>5</v>
      </c>
      <c r="M271" s="383"/>
      <c r="N271" s="383">
        <v>1</v>
      </c>
      <c r="O271" s="383">
        <v>2000</v>
      </c>
      <c r="P271" s="383">
        <v>1</v>
      </c>
      <c r="Q271" s="353"/>
      <c r="R271" s="354" t="str">
        <f t="shared" ca="1" si="6"/>
        <v>2312W400001</v>
      </c>
      <c r="S271" s="353"/>
    </row>
    <row r="272" spans="2:19" s="355" customFormat="1" x14ac:dyDescent="0.3">
      <c r="B272" s="383" t="s">
        <v>2041</v>
      </c>
      <c r="C272" s="383" t="s">
        <v>2433</v>
      </c>
      <c r="D272" s="384">
        <v>1</v>
      </c>
      <c r="E272" s="386" t="s">
        <v>2455</v>
      </c>
      <c r="F272" s="386" t="s">
        <v>2455</v>
      </c>
      <c r="G272" s="383"/>
      <c r="H272" s="383"/>
      <c r="I272" s="383" t="s">
        <v>1943</v>
      </c>
      <c r="J272" s="383" t="s">
        <v>2172</v>
      </c>
      <c r="K272" s="383"/>
      <c r="L272" s="383">
        <v>5</v>
      </c>
      <c r="M272" s="383"/>
      <c r="N272" s="383">
        <v>1</v>
      </c>
      <c r="O272" s="383">
        <v>2000</v>
      </c>
      <c r="P272" s="383">
        <v>1</v>
      </c>
      <c r="Q272" s="353"/>
      <c r="R272" s="354" t="str">
        <f t="shared" ca="1" si="6"/>
        <v>2312W500001</v>
      </c>
      <c r="S272" s="353"/>
    </row>
    <row r="273" spans="2:19" s="355" customFormat="1" x14ac:dyDescent="0.3">
      <c r="B273" s="383" t="s">
        <v>2041</v>
      </c>
      <c r="C273" s="383" t="s">
        <v>2433</v>
      </c>
      <c r="D273" s="384">
        <v>1</v>
      </c>
      <c r="E273" s="386" t="s">
        <v>2456</v>
      </c>
      <c r="F273" s="386" t="s">
        <v>2456</v>
      </c>
      <c r="G273" s="383"/>
      <c r="H273" s="383"/>
      <c r="I273" s="383" t="s">
        <v>1943</v>
      </c>
      <c r="J273" s="383" t="s">
        <v>2173</v>
      </c>
      <c r="K273" s="383"/>
      <c r="L273" s="383">
        <v>5</v>
      </c>
      <c r="M273" s="383"/>
      <c r="N273" s="383">
        <v>1</v>
      </c>
      <c r="O273" s="383">
        <v>2000</v>
      </c>
      <c r="P273" s="383">
        <v>1</v>
      </c>
      <c r="Q273" s="353"/>
      <c r="R273" s="354" t="str">
        <f t="shared" ca="1" si="6"/>
        <v>2312W600001</v>
      </c>
      <c r="S273" s="353"/>
    </row>
    <row r="274" spans="2:19" s="355" customFormat="1" x14ac:dyDescent="0.3">
      <c r="B274" s="383" t="s">
        <v>2041</v>
      </c>
      <c r="C274" s="383" t="s">
        <v>2433</v>
      </c>
      <c r="D274" s="384">
        <v>1</v>
      </c>
      <c r="E274" s="386" t="s">
        <v>2457</v>
      </c>
      <c r="F274" s="386" t="s">
        <v>2457</v>
      </c>
      <c r="G274" s="383"/>
      <c r="H274" s="383"/>
      <c r="I274" s="383" t="s">
        <v>1943</v>
      </c>
      <c r="J274" s="383" t="s">
        <v>2174</v>
      </c>
      <c r="K274" s="383"/>
      <c r="L274" s="383">
        <v>5</v>
      </c>
      <c r="M274" s="383"/>
      <c r="N274" s="383">
        <v>1</v>
      </c>
      <c r="O274" s="383">
        <v>2000</v>
      </c>
      <c r="P274" s="383">
        <v>1</v>
      </c>
      <c r="Q274" s="353"/>
      <c r="R274" s="354" t="str">
        <f t="shared" ca="1" si="6"/>
        <v>2312W700001</v>
      </c>
      <c r="S274" s="353"/>
    </row>
    <row r="275" spans="2:19" s="355" customFormat="1" x14ac:dyDescent="0.3">
      <c r="B275" s="383" t="s">
        <v>2041</v>
      </c>
      <c r="C275" s="383" t="s">
        <v>2433</v>
      </c>
      <c r="D275" s="384">
        <v>1</v>
      </c>
      <c r="E275" s="386" t="s">
        <v>2458</v>
      </c>
      <c r="F275" s="386" t="s">
        <v>2458</v>
      </c>
      <c r="G275" s="383"/>
      <c r="H275" s="383"/>
      <c r="I275" s="383" t="s">
        <v>1943</v>
      </c>
      <c r="J275" s="383" t="s">
        <v>2175</v>
      </c>
      <c r="K275" s="383"/>
      <c r="L275" s="383">
        <v>5</v>
      </c>
      <c r="M275" s="383"/>
      <c r="N275" s="383">
        <v>1</v>
      </c>
      <c r="O275" s="383">
        <v>2000</v>
      </c>
      <c r="P275" s="383">
        <v>1</v>
      </c>
      <c r="Q275" s="353"/>
      <c r="R275" s="354" t="str">
        <f t="shared" ca="1" si="6"/>
        <v>2312W800001</v>
      </c>
      <c r="S275" s="353"/>
    </row>
    <row r="276" spans="2:19" s="355" customFormat="1" x14ac:dyDescent="0.3">
      <c r="B276" s="383" t="s">
        <v>2041</v>
      </c>
      <c r="C276" s="383" t="s">
        <v>2433</v>
      </c>
      <c r="D276" s="384">
        <v>1</v>
      </c>
      <c r="E276" s="386" t="s">
        <v>2459</v>
      </c>
      <c r="F276" s="386" t="s">
        <v>2459</v>
      </c>
      <c r="G276" s="383"/>
      <c r="H276" s="383"/>
      <c r="I276" s="383" t="s">
        <v>1943</v>
      </c>
      <c r="J276" s="383" t="s">
        <v>2176</v>
      </c>
      <c r="K276" s="383"/>
      <c r="L276" s="383">
        <v>5</v>
      </c>
      <c r="M276" s="383"/>
      <c r="N276" s="383">
        <v>1</v>
      </c>
      <c r="O276" s="383">
        <v>2000</v>
      </c>
      <c r="P276" s="383">
        <v>1</v>
      </c>
      <c r="Q276" s="353"/>
      <c r="R276" s="354" t="str">
        <f t="shared" ca="1" si="6"/>
        <v>2312W900001</v>
      </c>
      <c r="S276" s="353"/>
    </row>
    <row r="277" spans="2:19" s="355" customFormat="1" x14ac:dyDescent="0.3">
      <c r="B277" s="383" t="s">
        <v>2041</v>
      </c>
      <c r="C277" s="383" t="s">
        <v>2433</v>
      </c>
      <c r="D277" s="384">
        <v>2</v>
      </c>
      <c r="E277" s="386" t="s">
        <v>2451</v>
      </c>
      <c r="F277" s="386" t="s">
        <v>2451</v>
      </c>
      <c r="G277" s="383"/>
      <c r="H277" s="383"/>
      <c r="I277" s="383" t="s">
        <v>1943</v>
      </c>
      <c r="J277" s="383" t="s">
        <v>1995</v>
      </c>
      <c r="K277" s="383"/>
      <c r="L277" s="383">
        <v>5</v>
      </c>
      <c r="M277" s="383"/>
      <c r="N277" s="383">
        <v>1</v>
      </c>
      <c r="O277" s="383">
        <v>2000</v>
      </c>
      <c r="P277" s="383">
        <v>1</v>
      </c>
      <c r="Q277" s="353"/>
      <c r="R277" s="354" t="str">
        <f t="shared" ca="1" si="6"/>
        <v>2312W100001</v>
      </c>
      <c r="S277" s="353"/>
    </row>
    <row r="278" spans="2:19" s="355" customFormat="1" x14ac:dyDescent="0.3">
      <c r="B278" s="383" t="s">
        <v>2041</v>
      </c>
      <c r="C278" s="383" t="s">
        <v>2433</v>
      </c>
      <c r="D278" s="384">
        <v>2</v>
      </c>
      <c r="E278" s="386" t="s">
        <v>2452</v>
      </c>
      <c r="F278" s="386" t="s">
        <v>2452</v>
      </c>
      <c r="G278" s="383"/>
      <c r="H278" s="383"/>
      <c r="I278" s="383" t="s">
        <v>1943</v>
      </c>
      <c r="J278" s="383" t="s">
        <v>2169</v>
      </c>
      <c r="K278" s="383"/>
      <c r="L278" s="383">
        <v>5</v>
      </c>
      <c r="M278" s="383"/>
      <c r="N278" s="383">
        <v>1</v>
      </c>
      <c r="O278" s="383">
        <v>2000</v>
      </c>
      <c r="P278" s="383">
        <v>1</v>
      </c>
      <c r="Q278" s="353"/>
      <c r="R278" s="354" t="str">
        <f t="shared" ca="1" si="6"/>
        <v>2312W200001</v>
      </c>
      <c r="S278" s="353"/>
    </row>
    <row r="279" spans="2:19" s="355" customFormat="1" x14ac:dyDescent="0.3">
      <c r="B279" s="383" t="s">
        <v>2041</v>
      </c>
      <c r="C279" s="383" t="s">
        <v>2433</v>
      </c>
      <c r="D279" s="384">
        <v>2</v>
      </c>
      <c r="E279" s="386" t="s">
        <v>2453</v>
      </c>
      <c r="F279" s="386" t="s">
        <v>2453</v>
      </c>
      <c r="G279" s="383"/>
      <c r="H279" s="383"/>
      <c r="I279" s="383" t="s">
        <v>1943</v>
      </c>
      <c r="J279" s="383" t="s">
        <v>2170</v>
      </c>
      <c r="K279" s="383"/>
      <c r="L279" s="383">
        <v>5</v>
      </c>
      <c r="M279" s="383"/>
      <c r="N279" s="383">
        <v>1</v>
      </c>
      <c r="O279" s="383">
        <v>2000</v>
      </c>
      <c r="P279" s="383">
        <v>1</v>
      </c>
      <c r="Q279" s="353"/>
      <c r="R279" s="354" t="str">
        <f t="shared" ca="1" si="6"/>
        <v>2312W300001</v>
      </c>
      <c r="S279" s="353"/>
    </row>
    <row r="280" spans="2:19" s="355" customFormat="1" x14ac:dyDescent="0.3">
      <c r="B280" s="383" t="s">
        <v>2041</v>
      </c>
      <c r="C280" s="383" t="s">
        <v>2433</v>
      </c>
      <c r="D280" s="384">
        <v>2</v>
      </c>
      <c r="E280" s="386" t="s">
        <v>2454</v>
      </c>
      <c r="F280" s="386" t="s">
        <v>2454</v>
      </c>
      <c r="G280" s="383"/>
      <c r="H280" s="383"/>
      <c r="I280" s="383" t="s">
        <v>1943</v>
      </c>
      <c r="J280" s="383" t="s">
        <v>2171</v>
      </c>
      <c r="K280" s="383"/>
      <c r="L280" s="383">
        <v>5</v>
      </c>
      <c r="M280" s="383"/>
      <c r="N280" s="383">
        <v>1</v>
      </c>
      <c r="O280" s="383">
        <v>2000</v>
      </c>
      <c r="P280" s="383">
        <v>1</v>
      </c>
      <c r="Q280" s="353"/>
      <c r="R280" s="354" t="str">
        <f t="shared" ca="1" si="6"/>
        <v>2312W400001</v>
      </c>
      <c r="S280" s="353"/>
    </row>
    <row r="281" spans="2:19" s="355" customFormat="1" x14ac:dyDescent="0.3">
      <c r="B281" s="383" t="s">
        <v>2041</v>
      </c>
      <c r="C281" s="383" t="s">
        <v>2433</v>
      </c>
      <c r="D281" s="384">
        <v>2</v>
      </c>
      <c r="E281" s="386" t="s">
        <v>2455</v>
      </c>
      <c r="F281" s="386" t="s">
        <v>2455</v>
      </c>
      <c r="G281" s="383"/>
      <c r="H281" s="383"/>
      <c r="I281" s="383" t="s">
        <v>1943</v>
      </c>
      <c r="J281" s="383" t="s">
        <v>2172</v>
      </c>
      <c r="K281" s="383"/>
      <c r="L281" s="383">
        <v>5</v>
      </c>
      <c r="M281" s="383"/>
      <c r="N281" s="383">
        <v>1</v>
      </c>
      <c r="O281" s="383">
        <v>2000</v>
      </c>
      <c r="P281" s="383">
        <v>1</v>
      </c>
      <c r="Q281" s="353"/>
      <c r="R281" s="354" t="str">
        <f t="shared" ca="1" si="6"/>
        <v>2312W500001</v>
      </c>
      <c r="S281" s="353"/>
    </row>
    <row r="282" spans="2:19" s="355" customFormat="1" x14ac:dyDescent="0.3">
      <c r="B282" s="383" t="s">
        <v>2041</v>
      </c>
      <c r="C282" s="383" t="s">
        <v>2433</v>
      </c>
      <c r="D282" s="384">
        <v>2</v>
      </c>
      <c r="E282" s="386" t="s">
        <v>2456</v>
      </c>
      <c r="F282" s="386" t="s">
        <v>2456</v>
      </c>
      <c r="G282" s="383"/>
      <c r="H282" s="383"/>
      <c r="I282" s="383" t="s">
        <v>1943</v>
      </c>
      <c r="J282" s="383" t="s">
        <v>2173</v>
      </c>
      <c r="K282" s="383"/>
      <c r="L282" s="383">
        <v>5</v>
      </c>
      <c r="M282" s="383"/>
      <c r="N282" s="383">
        <v>1</v>
      </c>
      <c r="O282" s="383">
        <v>2000</v>
      </c>
      <c r="P282" s="383">
        <v>1</v>
      </c>
      <c r="Q282" s="353"/>
      <c r="R282" s="354" t="str">
        <f t="shared" ca="1" si="6"/>
        <v>2312W600001</v>
      </c>
      <c r="S282" s="353"/>
    </row>
    <row r="283" spans="2:19" s="355" customFormat="1" x14ac:dyDescent="0.3">
      <c r="B283" s="383" t="s">
        <v>2041</v>
      </c>
      <c r="C283" s="383" t="s">
        <v>2433</v>
      </c>
      <c r="D283" s="384">
        <v>2</v>
      </c>
      <c r="E283" s="386" t="s">
        <v>2457</v>
      </c>
      <c r="F283" s="386" t="s">
        <v>2457</v>
      </c>
      <c r="G283" s="383"/>
      <c r="H283" s="383"/>
      <c r="I283" s="383" t="s">
        <v>1943</v>
      </c>
      <c r="J283" s="383" t="s">
        <v>2174</v>
      </c>
      <c r="K283" s="383"/>
      <c r="L283" s="383">
        <v>5</v>
      </c>
      <c r="M283" s="383"/>
      <c r="N283" s="383">
        <v>1</v>
      </c>
      <c r="O283" s="383">
        <v>2000</v>
      </c>
      <c r="P283" s="383">
        <v>1</v>
      </c>
      <c r="Q283" s="353"/>
      <c r="R283" s="354" t="str">
        <f t="shared" ca="1" si="6"/>
        <v>2312W700001</v>
      </c>
      <c r="S283" s="353"/>
    </row>
    <row r="284" spans="2:19" s="355" customFormat="1" x14ac:dyDescent="0.3">
      <c r="B284" s="383" t="s">
        <v>2041</v>
      </c>
      <c r="C284" s="383" t="s">
        <v>2433</v>
      </c>
      <c r="D284" s="384">
        <v>2</v>
      </c>
      <c r="E284" s="386" t="s">
        <v>2458</v>
      </c>
      <c r="F284" s="386" t="s">
        <v>2458</v>
      </c>
      <c r="G284" s="383"/>
      <c r="H284" s="383"/>
      <c r="I284" s="383" t="s">
        <v>1943</v>
      </c>
      <c r="J284" s="383" t="s">
        <v>2175</v>
      </c>
      <c r="K284" s="383"/>
      <c r="L284" s="383">
        <v>5</v>
      </c>
      <c r="M284" s="383"/>
      <c r="N284" s="383">
        <v>1</v>
      </c>
      <c r="O284" s="383">
        <v>2000</v>
      </c>
      <c r="P284" s="383">
        <v>1</v>
      </c>
      <c r="Q284" s="353"/>
      <c r="R284" s="354" t="str">
        <f t="shared" ca="1" si="6"/>
        <v>2312W800001</v>
      </c>
      <c r="S284" s="353"/>
    </row>
    <row r="285" spans="2:19" s="355" customFormat="1" x14ac:dyDescent="0.3">
      <c r="B285" s="383" t="s">
        <v>2041</v>
      </c>
      <c r="C285" s="383" t="s">
        <v>2433</v>
      </c>
      <c r="D285" s="384">
        <v>2</v>
      </c>
      <c r="E285" s="386" t="s">
        <v>2459</v>
      </c>
      <c r="F285" s="386" t="s">
        <v>2459</v>
      </c>
      <c r="G285" s="383"/>
      <c r="H285" s="383"/>
      <c r="I285" s="383" t="s">
        <v>1943</v>
      </c>
      <c r="J285" s="383" t="s">
        <v>2176</v>
      </c>
      <c r="K285" s="383"/>
      <c r="L285" s="383">
        <v>5</v>
      </c>
      <c r="M285" s="383"/>
      <c r="N285" s="383">
        <v>1</v>
      </c>
      <c r="O285" s="383">
        <v>2000</v>
      </c>
      <c r="P285" s="383">
        <v>1</v>
      </c>
      <c r="Q285" s="353"/>
      <c r="R285" s="354" t="str">
        <f t="shared" ca="1" si="6"/>
        <v>2312W900001</v>
      </c>
      <c r="S285" s="353"/>
    </row>
    <row r="286" spans="2:19" s="355" customFormat="1" x14ac:dyDescent="0.3">
      <c r="B286" s="383" t="s">
        <v>2428</v>
      </c>
      <c r="C286" s="383" t="s">
        <v>2428</v>
      </c>
      <c r="D286" s="383" t="s">
        <v>2428</v>
      </c>
      <c r="E286" s="383" t="s">
        <v>2428</v>
      </c>
      <c r="F286" s="383" t="s">
        <v>2428</v>
      </c>
      <c r="G286" s="383" t="s">
        <v>2428</v>
      </c>
      <c r="H286" s="383" t="s">
        <v>2428</v>
      </c>
      <c r="I286" s="383" t="s">
        <v>2428</v>
      </c>
      <c r="J286" s="383" t="s">
        <v>2428</v>
      </c>
      <c r="K286" s="383" t="s">
        <v>2428</v>
      </c>
      <c r="L286" s="383" t="s">
        <v>2428</v>
      </c>
      <c r="M286" s="383" t="s">
        <v>2428</v>
      </c>
      <c r="N286" s="383" t="s">
        <v>2428</v>
      </c>
      <c r="O286" s="383" t="s">
        <v>2428</v>
      </c>
      <c r="P286" s="383" t="s">
        <v>2428</v>
      </c>
      <c r="Q286" s="353"/>
      <c r="R286" s="354"/>
      <c r="S286" s="353"/>
    </row>
    <row r="287" spans="2:19" s="355" customFormat="1" x14ac:dyDescent="0.3">
      <c r="B287" s="383" t="s">
        <v>2041</v>
      </c>
      <c r="C287" s="383" t="s">
        <v>2433</v>
      </c>
      <c r="D287" s="384">
        <v>9</v>
      </c>
      <c r="E287" s="386" t="s">
        <v>2451</v>
      </c>
      <c r="F287" s="386" t="s">
        <v>2451</v>
      </c>
      <c r="G287" s="383"/>
      <c r="H287" s="383"/>
      <c r="I287" s="383" t="s">
        <v>1943</v>
      </c>
      <c r="J287" s="383" t="s">
        <v>1995</v>
      </c>
      <c r="K287" s="383"/>
      <c r="L287" s="383">
        <v>5</v>
      </c>
      <c r="M287" s="383"/>
      <c r="N287" s="383">
        <v>1</v>
      </c>
      <c r="O287" s="383">
        <v>2000</v>
      </c>
      <c r="P287" s="383">
        <v>1</v>
      </c>
      <c r="Q287" s="353"/>
      <c r="R287" s="354" t="str">
        <f t="shared" ca="1" si="6"/>
        <v>2312W100001</v>
      </c>
      <c r="S287" s="353"/>
    </row>
    <row r="288" spans="2:19" s="355" customFormat="1" x14ac:dyDescent="0.3">
      <c r="B288" s="383" t="s">
        <v>2041</v>
      </c>
      <c r="C288" s="383" t="s">
        <v>2433</v>
      </c>
      <c r="D288" s="384">
        <v>9</v>
      </c>
      <c r="E288" s="386" t="s">
        <v>2452</v>
      </c>
      <c r="F288" s="386" t="s">
        <v>2452</v>
      </c>
      <c r="G288" s="383"/>
      <c r="H288" s="383"/>
      <c r="I288" s="383" t="s">
        <v>1943</v>
      </c>
      <c r="J288" s="383" t="s">
        <v>2169</v>
      </c>
      <c r="K288" s="383"/>
      <c r="L288" s="383">
        <v>5</v>
      </c>
      <c r="M288" s="383"/>
      <c r="N288" s="383">
        <v>1</v>
      </c>
      <c r="O288" s="383">
        <v>2000</v>
      </c>
      <c r="P288" s="383">
        <v>1</v>
      </c>
      <c r="Q288" s="353"/>
      <c r="R288" s="354" t="str">
        <f t="shared" ref="R288:R305" ca="1" si="8">G288&amp;RIGHT(YEAR(NOW()),2)&amp;RIGHT("00"&amp;MONTH(NOW()),2)&amp;J288&amp;RIGHT("0000"&amp;P288,L288)</f>
        <v>2312W200001</v>
      </c>
      <c r="S288" s="353"/>
    </row>
    <row r="289" spans="2:19" s="355" customFormat="1" x14ac:dyDescent="0.3">
      <c r="B289" s="383" t="s">
        <v>2041</v>
      </c>
      <c r="C289" s="383" t="s">
        <v>2433</v>
      </c>
      <c r="D289" s="384">
        <v>9</v>
      </c>
      <c r="E289" s="386" t="s">
        <v>2453</v>
      </c>
      <c r="F289" s="386" t="s">
        <v>2453</v>
      </c>
      <c r="G289" s="383"/>
      <c r="H289" s="383"/>
      <c r="I289" s="383" t="s">
        <v>1943</v>
      </c>
      <c r="J289" s="383" t="s">
        <v>2170</v>
      </c>
      <c r="K289" s="383"/>
      <c r="L289" s="383">
        <v>5</v>
      </c>
      <c r="M289" s="383"/>
      <c r="N289" s="383">
        <v>1</v>
      </c>
      <c r="O289" s="383">
        <v>2000</v>
      </c>
      <c r="P289" s="383">
        <v>1</v>
      </c>
      <c r="Q289" s="353"/>
      <c r="R289" s="354" t="str">
        <f t="shared" ca="1" si="8"/>
        <v>2312W300001</v>
      </c>
      <c r="S289" s="353"/>
    </row>
    <row r="290" spans="2:19" s="355" customFormat="1" x14ac:dyDescent="0.3">
      <c r="B290" s="383" t="s">
        <v>2041</v>
      </c>
      <c r="C290" s="383" t="s">
        <v>2433</v>
      </c>
      <c r="D290" s="384">
        <v>9</v>
      </c>
      <c r="E290" s="386" t="s">
        <v>2454</v>
      </c>
      <c r="F290" s="386" t="s">
        <v>2454</v>
      </c>
      <c r="G290" s="383"/>
      <c r="H290" s="383"/>
      <c r="I290" s="383" t="s">
        <v>1943</v>
      </c>
      <c r="J290" s="383" t="s">
        <v>2171</v>
      </c>
      <c r="K290" s="383"/>
      <c r="L290" s="383">
        <v>5</v>
      </c>
      <c r="M290" s="383"/>
      <c r="N290" s="383">
        <v>1</v>
      </c>
      <c r="O290" s="383">
        <v>2000</v>
      </c>
      <c r="P290" s="383">
        <v>1</v>
      </c>
      <c r="Q290" s="353"/>
      <c r="R290" s="354" t="str">
        <f t="shared" ca="1" si="8"/>
        <v>2312W400001</v>
      </c>
      <c r="S290" s="353"/>
    </row>
    <row r="291" spans="2:19" s="355" customFormat="1" x14ac:dyDescent="0.3">
      <c r="B291" s="383" t="s">
        <v>2041</v>
      </c>
      <c r="C291" s="383" t="s">
        <v>2433</v>
      </c>
      <c r="D291" s="384">
        <v>9</v>
      </c>
      <c r="E291" s="386" t="s">
        <v>2455</v>
      </c>
      <c r="F291" s="386" t="s">
        <v>2455</v>
      </c>
      <c r="G291" s="383"/>
      <c r="H291" s="383"/>
      <c r="I291" s="383" t="s">
        <v>1943</v>
      </c>
      <c r="J291" s="383" t="s">
        <v>2172</v>
      </c>
      <c r="K291" s="383"/>
      <c r="L291" s="383">
        <v>5</v>
      </c>
      <c r="M291" s="383"/>
      <c r="N291" s="383">
        <v>1</v>
      </c>
      <c r="O291" s="383">
        <v>2000</v>
      </c>
      <c r="P291" s="383">
        <v>1</v>
      </c>
      <c r="Q291" s="353"/>
      <c r="R291" s="354" t="str">
        <f t="shared" ca="1" si="8"/>
        <v>2312W500001</v>
      </c>
      <c r="S291" s="353"/>
    </row>
    <row r="292" spans="2:19" s="355" customFormat="1" x14ac:dyDescent="0.3">
      <c r="B292" s="383" t="s">
        <v>2041</v>
      </c>
      <c r="C292" s="383" t="s">
        <v>2433</v>
      </c>
      <c r="D292" s="384">
        <v>9</v>
      </c>
      <c r="E292" s="386" t="s">
        <v>2456</v>
      </c>
      <c r="F292" s="386" t="s">
        <v>2456</v>
      </c>
      <c r="G292" s="383"/>
      <c r="H292" s="383"/>
      <c r="I292" s="383" t="s">
        <v>1943</v>
      </c>
      <c r="J292" s="383" t="s">
        <v>2173</v>
      </c>
      <c r="K292" s="383"/>
      <c r="L292" s="383">
        <v>5</v>
      </c>
      <c r="M292" s="383"/>
      <c r="N292" s="383">
        <v>1</v>
      </c>
      <c r="O292" s="383">
        <v>2000</v>
      </c>
      <c r="P292" s="383">
        <v>1</v>
      </c>
      <c r="Q292" s="353"/>
      <c r="R292" s="354" t="str">
        <f t="shared" ca="1" si="8"/>
        <v>2312W600001</v>
      </c>
      <c r="S292" s="353"/>
    </row>
    <row r="293" spans="2:19" s="355" customFormat="1" x14ac:dyDescent="0.3">
      <c r="B293" s="383" t="s">
        <v>2041</v>
      </c>
      <c r="C293" s="383" t="s">
        <v>2433</v>
      </c>
      <c r="D293" s="384">
        <v>9</v>
      </c>
      <c r="E293" s="386" t="s">
        <v>2457</v>
      </c>
      <c r="F293" s="386" t="s">
        <v>2457</v>
      </c>
      <c r="G293" s="383"/>
      <c r="H293" s="383"/>
      <c r="I293" s="383" t="s">
        <v>1943</v>
      </c>
      <c r="J293" s="383" t="s">
        <v>2174</v>
      </c>
      <c r="K293" s="383"/>
      <c r="L293" s="383">
        <v>5</v>
      </c>
      <c r="M293" s="383"/>
      <c r="N293" s="383">
        <v>1</v>
      </c>
      <c r="O293" s="383">
        <v>2000</v>
      </c>
      <c r="P293" s="383">
        <v>1</v>
      </c>
      <c r="Q293" s="353"/>
      <c r="R293" s="354" t="str">
        <f t="shared" ca="1" si="8"/>
        <v>2312W700001</v>
      </c>
      <c r="S293" s="353"/>
    </row>
    <row r="294" spans="2:19" s="355" customFormat="1" x14ac:dyDescent="0.3">
      <c r="B294" s="383" t="s">
        <v>2041</v>
      </c>
      <c r="C294" s="383" t="s">
        <v>2433</v>
      </c>
      <c r="D294" s="384">
        <v>9</v>
      </c>
      <c r="E294" s="386" t="s">
        <v>2458</v>
      </c>
      <c r="F294" s="386" t="s">
        <v>2458</v>
      </c>
      <c r="G294" s="383"/>
      <c r="H294" s="383"/>
      <c r="I294" s="383" t="s">
        <v>1943</v>
      </c>
      <c r="J294" s="383" t="s">
        <v>2175</v>
      </c>
      <c r="K294" s="383"/>
      <c r="L294" s="383">
        <v>5</v>
      </c>
      <c r="M294" s="383"/>
      <c r="N294" s="383">
        <v>1</v>
      </c>
      <c r="O294" s="383">
        <v>2000</v>
      </c>
      <c r="P294" s="383">
        <v>1</v>
      </c>
      <c r="Q294" s="353"/>
      <c r="R294" s="354" t="str">
        <f t="shared" ca="1" si="8"/>
        <v>2312W800001</v>
      </c>
      <c r="S294" s="353"/>
    </row>
    <row r="295" spans="2:19" s="355" customFormat="1" x14ac:dyDescent="0.3">
      <c r="B295" s="383" t="s">
        <v>2041</v>
      </c>
      <c r="C295" s="383" t="s">
        <v>2433</v>
      </c>
      <c r="D295" s="384">
        <v>9</v>
      </c>
      <c r="E295" s="386" t="s">
        <v>2459</v>
      </c>
      <c r="F295" s="386" t="s">
        <v>2459</v>
      </c>
      <c r="G295" s="383"/>
      <c r="H295" s="383"/>
      <c r="I295" s="383" t="s">
        <v>1943</v>
      </c>
      <c r="J295" s="383" t="s">
        <v>2176</v>
      </c>
      <c r="K295" s="383"/>
      <c r="L295" s="383">
        <v>5</v>
      </c>
      <c r="M295" s="383"/>
      <c r="N295" s="383">
        <v>1</v>
      </c>
      <c r="O295" s="383">
        <v>2000</v>
      </c>
      <c r="P295" s="383">
        <v>1</v>
      </c>
      <c r="Q295" s="353"/>
      <c r="R295" s="354" t="str">
        <f t="shared" ca="1" si="8"/>
        <v>2312W900001</v>
      </c>
      <c r="S295" s="353"/>
    </row>
    <row r="296" spans="2:19" x14ac:dyDescent="0.3">
      <c r="B296" s="372" t="s">
        <v>2062</v>
      </c>
      <c r="C296" s="372" t="s">
        <v>2434</v>
      </c>
      <c r="D296" s="372">
        <v>1</v>
      </c>
      <c r="E296" s="402" t="s">
        <v>2470</v>
      </c>
      <c r="F296" s="402" t="s">
        <v>2470</v>
      </c>
      <c r="G296" s="372"/>
      <c r="H296" s="372"/>
      <c r="I296" s="372" t="s">
        <v>1943</v>
      </c>
      <c r="J296" s="372" t="s">
        <v>2241</v>
      </c>
      <c r="K296" s="372"/>
      <c r="L296" s="372">
        <v>4</v>
      </c>
      <c r="M296" s="372"/>
      <c r="N296" s="372">
        <v>1</v>
      </c>
      <c r="O296" s="372">
        <v>9999</v>
      </c>
      <c r="P296" s="372">
        <v>1</v>
      </c>
      <c r="R296" s="354" t="str">
        <f t="shared" ca="1" si="8"/>
        <v>2312G010001</v>
      </c>
    </row>
    <row r="297" spans="2:19" x14ac:dyDescent="0.3">
      <c r="B297" s="372" t="s">
        <v>2062</v>
      </c>
      <c r="C297" s="372" t="s">
        <v>2434</v>
      </c>
      <c r="D297" s="372">
        <v>1</v>
      </c>
      <c r="E297" s="402" t="s">
        <v>2471</v>
      </c>
      <c r="F297" s="402" t="s">
        <v>2471</v>
      </c>
      <c r="G297" s="372"/>
      <c r="H297" s="372"/>
      <c r="I297" s="372" t="s">
        <v>1943</v>
      </c>
      <c r="J297" s="372" t="s">
        <v>2242</v>
      </c>
      <c r="K297" s="372"/>
      <c r="L297" s="372">
        <v>4</v>
      </c>
      <c r="M297" s="372"/>
      <c r="N297" s="372">
        <v>1</v>
      </c>
      <c r="O297" s="372">
        <v>9999</v>
      </c>
      <c r="P297" s="372">
        <v>1</v>
      </c>
      <c r="R297" s="354" t="str">
        <f t="shared" ca="1" si="8"/>
        <v>2312G020001</v>
      </c>
    </row>
    <row r="298" spans="2:19" x14ac:dyDescent="0.3">
      <c r="B298" s="372" t="s">
        <v>2062</v>
      </c>
      <c r="C298" s="372" t="s">
        <v>2434</v>
      </c>
      <c r="D298" s="372">
        <v>1</v>
      </c>
      <c r="E298" s="402" t="s">
        <v>2472</v>
      </c>
      <c r="F298" s="402" t="s">
        <v>2472</v>
      </c>
      <c r="G298" s="372"/>
      <c r="H298" s="372"/>
      <c r="I298" s="372" t="s">
        <v>1943</v>
      </c>
      <c r="J298" s="372" t="s">
        <v>2243</v>
      </c>
      <c r="K298" s="372"/>
      <c r="L298" s="372">
        <v>4</v>
      </c>
      <c r="M298" s="372"/>
      <c r="N298" s="372">
        <v>1</v>
      </c>
      <c r="O298" s="372">
        <v>9999</v>
      </c>
      <c r="P298" s="372">
        <v>1</v>
      </c>
      <c r="R298" s="354" t="str">
        <f t="shared" ca="1" si="8"/>
        <v>2312G030001</v>
      </c>
    </row>
    <row r="299" spans="2:19" x14ac:dyDescent="0.3">
      <c r="B299" s="372" t="s">
        <v>2062</v>
      </c>
      <c r="C299" s="372" t="s">
        <v>2434</v>
      </c>
      <c r="D299" s="372">
        <v>1</v>
      </c>
      <c r="E299" s="402" t="s">
        <v>2473</v>
      </c>
      <c r="F299" s="402" t="s">
        <v>2473</v>
      </c>
      <c r="G299" s="372"/>
      <c r="H299" s="372"/>
      <c r="I299" s="372" t="s">
        <v>1943</v>
      </c>
      <c r="J299" s="372" t="s">
        <v>2244</v>
      </c>
      <c r="K299" s="372"/>
      <c r="L299" s="372">
        <v>4</v>
      </c>
      <c r="M299" s="372"/>
      <c r="N299" s="372">
        <v>1</v>
      </c>
      <c r="O299" s="372">
        <v>9999</v>
      </c>
      <c r="P299" s="372">
        <v>1</v>
      </c>
      <c r="R299" s="354" t="str">
        <f t="shared" ca="1" si="8"/>
        <v>2312G040001</v>
      </c>
    </row>
    <row r="300" spans="2:19" x14ac:dyDescent="0.3">
      <c r="B300" s="372" t="s">
        <v>2062</v>
      </c>
      <c r="C300" s="372" t="s">
        <v>2434</v>
      </c>
      <c r="D300" s="372">
        <v>1</v>
      </c>
      <c r="E300" s="402" t="s">
        <v>2474</v>
      </c>
      <c r="F300" s="402" t="s">
        <v>2474</v>
      </c>
      <c r="G300" s="372"/>
      <c r="H300" s="372"/>
      <c r="I300" s="372" t="s">
        <v>1943</v>
      </c>
      <c r="J300" s="372" t="s">
        <v>2245</v>
      </c>
      <c r="K300" s="372"/>
      <c r="L300" s="372">
        <v>4</v>
      </c>
      <c r="M300" s="372"/>
      <c r="N300" s="372">
        <v>1</v>
      </c>
      <c r="O300" s="372">
        <v>9999</v>
      </c>
      <c r="P300" s="372">
        <v>1</v>
      </c>
      <c r="R300" s="354" t="str">
        <f t="shared" ca="1" si="8"/>
        <v>2312G090001</v>
      </c>
    </row>
    <row r="301" spans="2:19" x14ac:dyDescent="0.3">
      <c r="B301" s="372" t="s">
        <v>2062</v>
      </c>
      <c r="C301" s="372" t="s">
        <v>2434</v>
      </c>
      <c r="D301" s="372">
        <v>1</v>
      </c>
      <c r="E301" s="402" t="s">
        <v>2475</v>
      </c>
      <c r="F301" s="402" t="s">
        <v>2475</v>
      </c>
      <c r="G301" s="372"/>
      <c r="H301" s="372"/>
      <c r="I301" s="372" t="s">
        <v>1943</v>
      </c>
      <c r="J301" s="372" t="s">
        <v>2182</v>
      </c>
      <c r="K301" s="372"/>
      <c r="L301" s="372">
        <v>4</v>
      </c>
      <c r="M301" s="372"/>
      <c r="N301" s="372">
        <v>1</v>
      </c>
      <c r="O301" s="372">
        <v>9999</v>
      </c>
      <c r="P301" s="372">
        <v>1</v>
      </c>
      <c r="R301" s="354" t="str">
        <f t="shared" ca="1" si="8"/>
        <v>2312G100001</v>
      </c>
    </row>
    <row r="302" spans="2:19" x14ac:dyDescent="0.3">
      <c r="B302" s="372" t="s">
        <v>2062</v>
      </c>
      <c r="C302" s="372" t="s">
        <v>2434</v>
      </c>
      <c r="D302" s="372">
        <v>1</v>
      </c>
      <c r="E302" s="402" t="s">
        <v>2476</v>
      </c>
      <c r="F302" s="402" t="s">
        <v>2476</v>
      </c>
      <c r="G302" s="372"/>
      <c r="H302" s="372"/>
      <c r="I302" s="372" t="s">
        <v>1943</v>
      </c>
      <c r="J302" s="372" t="s">
        <v>2183</v>
      </c>
      <c r="K302" s="372"/>
      <c r="L302" s="372">
        <v>4</v>
      </c>
      <c r="M302" s="372"/>
      <c r="N302" s="372">
        <v>1</v>
      </c>
      <c r="O302" s="372">
        <v>9999</v>
      </c>
      <c r="P302" s="372">
        <v>1</v>
      </c>
      <c r="R302" s="354" t="str">
        <f t="shared" ca="1" si="8"/>
        <v>2312G110001</v>
      </c>
    </row>
    <row r="303" spans="2:19" x14ac:dyDescent="0.3">
      <c r="B303" s="372" t="s">
        <v>2062</v>
      </c>
      <c r="C303" s="372" t="s">
        <v>2434</v>
      </c>
      <c r="D303" s="372">
        <v>1</v>
      </c>
      <c r="E303" s="402" t="s">
        <v>2477</v>
      </c>
      <c r="F303" s="402" t="s">
        <v>2477</v>
      </c>
      <c r="G303" s="372"/>
      <c r="H303" s="372"/>
      <c r="I303" s="372" t="s">
        <v>1943</v>
      </c>
      <c r="J303" s="372" t="s">
        <v>2184</v>
      </c>
      <c r="K303" s="372"/>
      <c r="L303" s="372">
        <v>4</v>
      </c>
      <c r="M303" s="372"/>
      <c r="N303" s="372">
        <v>1</v>
      </c>
      <c r="O303" s="372">
        <v>9999</v>
      </c>
      <c r="P303" s="372">
        <v>1</v>
      </c>
      <c r="R303" s="354" t="str">
        <f t="shared" ca="1" si="8"/>
        <v>2312G130001</v>
      </c>
    </row>
    <row r="304" spans="2:19" x14ac:dyDescent="0.3">
      <c r="B304" s="372" t="s">
        <v>2062</v>
      </c>
      <c r="C304" s="372" t="s">
        <v>2434</v>
      </c>
      <c r="D304" s="372">
        <v>1</v>
      </c>
      <c r="E304" s="402" t="s">
        <v>2478</v>
      </c>
      <c r="F304" s="402" t="s">
        <v>2478</v>
      </c>
      <c r="G304" s="372"/>
      <c r="H304" s="372"/>
      <c r="I304" s="372" t="s">
        <v>1943</v>
      </c>
      <c r="J304" s="372" t="s">
        <v>2185</v>
      </c>
      <c r="K304" s="372"/>
      <c r="L304" s="372">
        <v>4</v>
      </c>
      <c r="M304" s="372"/>
      <c r="N304" s="372">
        <v>1</v>
      </c>
      <c r="O304" s="372">
        <v>9999</v>
      </c>
      <c r="P304" s="372">
        <v>1</v>
      </c>
      <c r="R304" s="354" t="str">
        <f t="shared" ca="1" si="8"/>
        <v>2312G150001</v>
      </c>
    </row>
    <row r="305" spans="2:19" x14ac:dyDescent="0.3">
      <c r="B305" s="372" t="s">
        <v>2062</v>
      </c>
      <c r="C305" s="372" t="s">
        <v>2434</v>
      </c>
      <c r="D305" s="372">
        <v>1</v>
      </c>
      <c r="E305" s="402" t="s">
        <v>2479</v>
      </c>
      <c r="F305" s="402" t="s">
        <v>2479</v>
      </c>
      <c r="G305" s="372"/>
      <c r="H305" s="372"/>
      <c r="I305" s="372" t="s">
        <v>1943</v>
      </c>
      <c r="J305" s="372" t="s">
        <v>2240</v>
      </c>
      <c r="K305" s="372"/>
      <c r="L305" s="372">
        <v>4</v>
      </c>
      <c r="M305" s="372"/>
      <c r="N305" s="372">
        <v>1</v>
      </c>
      <c r="O305" s="372">
        <v>9999</v>
      </c>
      <c r="P305" s="372">
        <v>1</v>
      </c>
      <c r="R305" s="354" t="str">
        <f t="shared" ca="1" si="8"/>
        <v>2312G160001</v>
      </c>
    </row>
    <row r="306" spans="2:19" s="355" customFormat="1" x14ac:dyDescent="0.3">
      <c r="B306" s="378" t="s">
        <v>2427</v>
      </c>
      <c r="C306" s="372"/>
      <c r="D306" s="379"/>
      <c r="E306" s="379"/>
      <c r="F306" s="379"/>
      <c r="G306" s="379"/>
      <c r="H306" s="379"/>
      <c r="I306" s="379"/>
      <c r="J306" s="379"/>
      <c r="K306" s="379"/>
      <c r="L306" s="379"/>
      <c r="M306" s="379"/>
      <c r="N306" s="379"/>
      <c r="O306" s="379"/>
      <c r="P306" s="380"/>
      <c r="Q306" s="353"/>
      <c r="R306" s="354"/>
      <c r="S306" s="353"/>
    </row>
    <row r="307" spans="2:19" x14ac:dyDescent="0.3">
      <c r="B307" s="372"/>
      <c r="C307" s="372"/>
      <c r="D307" s="372"/>
      <c r="E307" s="372"/>
      <c r="F307" s="372"/>
      <c r="G307" s="372"/>
      <c r="H307" s="372"/>
      <c r="I307" s="372"/>
      <c r="J307" s="372"/>
      <c r="K307" s="372"/>
      <c r="L307" s="372"/>
      <c r="M307" s="372"/>
      <c r="N307" s="372"/>
      <c r="O307" s="372"/>
      <c r="P307" s="372"/>
    </row>
    <row r="308" spans="2:19" x14ac:dyDescent="0.3">
      <c r="B308" s="372"/>
      <c r="C308" s="372"/>
      <c r="D308" s="372"/>
      <c r="E308" s="372"/>
      <c r="F308" s="372"/>
      <c r="G308" s="372"/>
      <c r="H308" s="372"/>
      <c r="I308" s="372"/>
      <c r="J308" s="372"/>
      <c r="K308" s="372"/>
      <c r="L308" s="372"/>
      <c r="M308" s="372"/>
      <c r="N308" s="372"/>
      <c r="O308" s="372"/>
      <c r="P308" s="372"/>
    </row>
    <row r="309" spans="2:19" s="355" customFormat="1" x14ac:dyDescent="0.3">
      <c r="B309" s="372"/>
      <c r="C309" s="372"/>
      <c r="D309" s="372"/>
      <c r="E309" s="372"/>
      <c r="F309" s="372"/>
      <c r="G309" s="372"/>
      <c r="H309" s="372"/>
      <c r="I309" s="372"/>
      <c r="J309" s="372"/>
      <c r="K309" s="372"/>
      <c r="L309" s="372"/>
      <c r="M309" s="372"/>
      <c r="N309" s="372"/>
      <c r="O309" s="372"/>
      <c r="P309" s="372"/>
      <c r="Q309" s="353"/>
      <c r="R309" s="354"/>
      <c r="S309" s="353"/>
    </row>
    <row r="310" spans="2:19" s="355" customFormat="1" x14ac:dyDescent="0.3">
      <c r="B310" s="372"/>
      <c r="C310" s="372"/>
      <c r="D310" s="372"/>
      <c r="E310" s="372"/>
      <c r="F310" s="372"/>
      <c r="G310" s="372"/>
      <c r="H310" s="372"/>
      <c r="I310" s="372"/>
      <c r="J310" s="372"/>
      <c r="K310" s="372"/>
      <c r="L310" s="372"/>
      <c r="M310" s="372"/>
      <c r="N310" s="372"/>
      <c r="O310" s="372"/>
      <c r="P310" s="372"/>
      <c r="Q310" s="353"/>
      <c r="R310" s="354"/>
      <c r="S310" s="353"/>
    </row>
    <row r="311" spans="2:19" s="355" customFormat="1" x14ac:dyDescent="0.3">
      <c r="B311" s="372"/>
      <c r="C311" s="372"/>
      <c r="D311" s="372"/>
      <c r="E311" s="372"/>
      <c r="F311" s="372"/>
      <c r="G311" s="372"/>
      <c r="H311" s="372"/>
      <c r="I311" s="372"/>
      <c r="J311" s="372"/>
      <c r="K311" s="372"/>
      <c r="L311" s="372"/>
      <c r="M311" s="372"/>
      <c r="N311" s="372"/>
      <c r="O311" s="372"/>
      <c r="P311" s="372"/>
      <c r="Q311" s="353"/>
      <c r="R311" s="354"/>
      <c r="S311" s="353"/>
    </row>
  </sheetData>
  <phoneticPr fontId="13"/>
  <pageMargins left="0.7" right="0.7" top="0.75" bottom="0.75" header="0.3" footer="0.3"/>
  <pageSetup paperSize="9" orientation="portrait" r:id="rId1"/>
  <headerFooter>
    <oddFooter>&amp;R&amp;A - &amp;P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1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製品分類マスタ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m_seihin_bunrui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5" t="s">
        <v>438</v>
      </c>
      <c r="C9" s="109"/>
      <c r="D9" s="109"/>
      <c r="E9" s="109"/>
      <c r="F9" s="109"/>
      <c r="G9" s="109"/>
      <c r="H9" s="109"/>
      <c r="I9" s="110" t="s">
        <v>1069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seihin_bunrui_kbn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1</v>
      </c>
      <c r="AE9" s="113" t="s">
        <v>106</v>
      </c>
      <c r="AF9" s="114" t="s">
        <v>439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9" t="s">
        <v>442</v>
      </c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9" t="s">
        <v>153</v>
      </c>
      <c r="C10" s="109"/>
      <c r="D10" s="109"/>
      <c r="E10" s="109"/>
      <c r="F10" s="109"/>
      <c r="G10" s="109"/>
      <c r="H10" s="109"/>
      <c r="I10" s="110" t="s">
        <v>1070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seihin_bunrui_cd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2</v>
      </c>
      <c r="AE10" s="113" t="s">
        <v>106</v>
      </c>
      <c r="AF10" s="114" t="s">
        <v>440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5" t="s">
        <v>254</v>
      </c>
      <c r="C11" s="109"/>
      <c r="D11" s="109"/>
      <c r="E11" s="109"/>
      <c r="F11" s="109"/>
      <c r="G11" s="109"/>
      <c r="H11" s="109"/>
      <c r="I11" s="110" t="s">
        <v>1071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seihin_bunrui_nm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30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9" t="s">
        <v>111</v>
      </c>
      <c r="C12" s="109"/>
      <c r="D12" s="109"/>
      <c r="E12" s="109"/>
      <c r="F12" s="109"/>
      <c r="G12" s="109"/>
      <c r="H12" s="109"/>
      <c r="I12" s="110" t="s">
        <v>946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459" t="s">
        <v>105</v>
      </c>
      <c r="Z12" s="460"/>
      <c r="AA12" s="461" t="s">
        <v>102</v>
      </c>
      <c r="AB12" s="462"/>
      <c r="AC12" s="463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1310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80" t="s">
        <v>112</v>
      </c>
      <c r="C13" s="109"/>
      <c r="D13" s="109"/>
      <c r="E13" s="109"/>
      <c r="F13" s="109"/>
      <c r="G13" s="109"/>
      <c r="H13" s="109"/>
      <c r="I13" s="110" t="s">
        <v>947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36">
        <v>10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113</v>
      </c>
      <c r="C14" s="109"/>
      <c r="D14" s="109"/>
      <c r="E14" s="109"/>
      <c r="F14" s="109"/>
      <c r="G14" s="109"/>
      <c r="H14" s="109"/>
      <c r="I14" s="110" t="s">
        <v>948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insert_user_nm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30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114</v>
      </c>
      <c r="C15" s="109"/>
      <c r="D15" s="109"/>
      <c r="E15" s="109"/>
      <c r="F15" s="109"/>
      <c r="G15" s="109"/>
      <c r="H15" s="109"/>
      <c r="I15" s="110" t="s">
        <v>949</v>
      </c>
      <c r="J15" s="119"/>
      <c r="K15" s="119"/>
      <c r="L15" s="119"/>
      <c r="M15" s="119"/>
      <c r="N15" s="119"/>
      <c r="O15" s="119"/>
      <c r="P15" s="119"/>
      <c r="Q15" s="119"/>
      <c r="R15" s="110" t="str">
        <f>VLOOKUP(B15,'項目一覧 (2)'!A:B,2,FALSE)</f>
        <v>insert_datetime</v>
      </c>
      <c r="S15" s="119"/>
      <c r="T15" s="6"/>
      <c r="U15" s="6"/>
      <c r="V15" s="6"/>
      <c r="W15" s="6"/>
      <c r="X15" s="6"/>
      <c r="Y15" s="459" t="s">
        <v>85</v>
      </c>
      <c r="Z15" s="460"/>
      <c r="AA15" s="461" t="s">
        <v>817</v>
      </c>
      <c r="AB15" s="462"/>
      <c r="AC15" s="463"/>
      <c r="AD15" s="112"/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115</v>
      </c>
      <c r="C16" s="109"/>
      <c r="D16" s="109"/>
      <c r="E16" s="109"/>
      <c r="F16" s="109"/>
      <c r="G16" s="109"/>
      <c r="H16" s="109"/>
      <c r="I16" s="110" t="s">
        <v>950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10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116</v>
      </c>
      <c r="C17" s="109"/>
      <c r="D17" s="109"/>
      <c r="E17" s="109"/>
      <c r="F17" s="109"/>
      <c r="G17" s="109"/>
      <c r="H17" s="109"/>
      <c r="I17" s="110" t="s">
        <v>951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30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117</v>
      </c>
      <c r="C18" s="109"/>
      <c r="D18" s="109"/>
      <c r="E18" s="109"/>
      <c r="F18" s="109"/>
      <c r="G18" s="109"/>
      <c r="H18" s="109"/>
      <c r="I18" s="110" t="s">
        <v>952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09"/>
      <c r="T18" s="6"/>
      <c r="U18" s="6"/>
      <c r="V18" s="6"/>
      <c r="W18" s="6"/>
      <c r="X18" s="6"/>
      <c r="Y18" s="459" t="s">
        <v>85</v>
      </c>
      <c r="Z18" s="460"/>
      <c r="AA18" s="461" t="s">
        <v>817</v>
      </c>
      <c r="AB18" s="462"/>
      <c r="AC18" s="463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11"/>
      <c r="T19" s="6"/>
      <c r="U19" s="6"/>
      <c r="V19" s="6"/>
      <c r="W19" s="6"/>
      <c r="X19" s="6"/>
      <c r="Y19" s="459"/>
      <c r="Z19" s="460"/>
      <c r="AA19" s="461"/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9"/>
      <c r="C21" s="109"/>
      <c r="D21" s="109"/>
      <c r="E21" s="109"/>
      <c r="F21" s="109"/>
      <c r="G21" s="109"/>
      <c r="H21" s="109"/>
      <c r="I21" s="2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74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9"/>
      <c r="C23" s="3"/>
      <c r="D23" s="3"/>
      <c r="E23" s="3"/>
      <c r="F23" s="3"/>
      <c r="G23" s="3"/>
      <c r="H23" s="3"/>
      <c r="I23" s="74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2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74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139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35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12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5"/>
      <c r="AP38" s="115"/>
      <c r="AQ38" s="115"/>
      <c r="AR38" s="115"/>
      <c r="AS38" s="116"/>
      <c r="AT38" s="140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80"/>
      <c r="C39" s="143"/>
      <c r="D39" s="143"/>
      <c r="E39" s="143"/>
      <c r="F39" s="143"/>
      <c r="G39" s="143"/>
      <c r="H39" s="143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35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80"/>
      <c r="C40" s="143"/>
      <c r="D40" s="143"/>
      <c r="E40" s="143"/>
      <c r="F40" s="143"/>
      <c r="G40" s="143"/>
      <c r="H40" s="143"/>
      <c r="I40" s="110"/>
      <c r="J40" s="119"/>
      <c r="K40" s="119"/>
      <c r="L40" s="119"/>
      <c r="M40" s="119"/>
      <c r="N40" s="119"/>
      <c r="O40" s="119"/>
      <c r="P40" s="119"/>
      <c r="Q40" s="119"/>
      <c r="R40" s="110"/>
      <c r="S40" s="11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116"/>
      <c r="AT40" s="6"/>
      <c r="AU40" s="117"/>
      <c r="AV40" s="117"/>
      <c r="AW40" s="117"/>
      <c r="AX40" s="117"/>
      <c r="AY40" s="117"/>
      <c r="AZ40" s="117"/>
      <c r="BA40" s="117"/>
      <c r="BB40" s="117"/>
      <c r="BC40" s="117"/>
      <c r="BD40" s="135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36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3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0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0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110"/>
      <c r="S45" s="111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5"/>
      <c r="AP45" s="115"/>
      <c r="AQ45" s="115"/>
      <c r="AR45" s="115"/>
      <c r="AS45" s="116"/>
      <c r="AT45" s="140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11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5"/>
      <c r="AP46" s="115"/>
      <c r="AQ46" s="115"/>
      <c r="AR46" s="115"/>
      <c r="AS46" s="116"/>
      <c r="AT46" s="140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Y42:Z42"/>
    <mergeCell ref="Y43:Z43"/>
    <mergeCell ref="Y44:Z44"/>
    <mergeCell ref="Y37:Z37"/>
    <mergeCell ref="Y38:Z38"/>
    <mergeCell ref="Y39:Z39"/>
    <mergeCell ref="Y40:Z40"/>
    <mergeCell ref="Y41:Z41"/>
    <mergeCell ref="AA41:AC41"/>
    <mergeCell ref="AA42:AC42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A00-000000000000}"/>
    <dataValidation type="list" allowBlank="1" showInputMessage="1" showErrorMessage="1" sqref="Y8:Y46" xr:uid="{00000000-0002-0000-1A00-000001000000}">
      <formula1>"文字,数値,日付,時間"</formula1>
    </dataValidation>
    <dataValidation type="list" allowBlank="1" showInputMessage="1" showErrorMessage="1" sqref="AA8:AA46" xr:uid="{00000000-0002-0000-1A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42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利用者マスタ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m_riyosha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229</v>
      </c>
      <c r="C9" s="109"/>
      <c r="D9" s="109"/>
      <c r="E9" s="109"/>
      <c r="F9" s="109"/>
      <c r="G9" s="109"/>
      <c r="H9" s="109"/>
      <c r="I9" s="110" t="s">
        <v>953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user_cd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10</v>
      </c>
      <c r="AE9" s="113" t="s">
        <v>106</v>
      </c>
      <c r="AF9" s="114" t="s">
        <v>119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1305</v>
      </c>
      <c r="C10" s="109"/>
      <c r="D10" s="109"/>
      <c r="E10" s="109"/>
      <c r="F10" s="109"/>
      <c r="G10" s="109"/>
      <c r="H10" s="109"/>
      <c r="I10" s="110" t="s">
        <v>1072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user_nm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1311</v>
      </c>
      <c r="C11" s="109"/>
      <c r="D11" s="109"/>
      <c r="E11" s="109"/>
      <c r="F11" s="109"/>
      <c r="G11" s="109"/>
      <c r="H11" s="109"/>
      <c r="I11" s="110" t="s">
        <v>1787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user_short_nm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20</v>
      </c>
      <c r="AE11" s="113"/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475</v>
      </c>
      <c r="C12" s="109"/>
      <c r="D12" s="109"/>
      <c r="E12" s="109"/>
      <c r="F12" s="109"/>
      <c r="G12" s="109"/>
      <c r="H12" s="109"/>
      <c r="I12" s="110" t="s">
        <v>1075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password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12">
        <v>8</v>
      </c>
      <c r="AE12" s="113" t="s">
        <v>106</v>
      </c>
      <c r="AF12" s="114"/>
      <c r="AG12" s="114"/>
      <c r="AH12" s="114" t="s">
        <v>106</v>
      </c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155</v>
      </c>
      <c r="C13" s="109"/>
      <c r="D13" s="109"/>
      <c r="E13" s="109"/>
      <c r="F13" s="109"/>
      <c r="G13" s="109"/>
      <c r="H13" s="109"/>
      <c r="I13" s="110" t="s">
        <v>1076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yukokigen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227</v>
      </c>
      <c r="AB13" s="462"/>
      <c r="AC13" s="463"/>
      <c r="AD13" s="112">
        <v>2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401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423</v>
      </c>
      <c r="C14" s="109"/>
      <c r="D14" s="109"/>
      <c r="E14" s="109"/>
      <c r="F14" s="109"/>
      <c r="G14" s="109"/>
      <c r="H14" s="109"/>
      <c r="I14" s="110" t="s">
        <v>1266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kijun_date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12">
        <v>8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424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812</v>
      </c>
      <c r="C15" s="109"/>
      <c r="D15" s="109"/>
      <c r="E15" s="109"/>
      <c r="F15" s="109"/>
      <c r="G15" s="109"/>
      <c r="H15" s="109"/>
      <c r="I15" s="110" t="s">
        <v>1078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session_timeout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227</v>
      </c>
      <c r="AB15" s="462"/>
      <c r="AC15" s="463"/>
      <c r="AD15" s="112">
        <v>5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116" t="s">
        <v>766</v>
      </c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218</v>
      </c>
      <c r="C16" s="109"/>
      <c r="D16" s="109"/>
      <c r="E16" s="109"/>
      <c r="F16" s="109"/>
      <c r="G16" s="109"/>
      <c r="H16" s="109"/>
      <c r="I16" s="110" t="s">
        <v>1079</v>
      </c>
      <c r="J16" s="119"/>
      <c r="K16" s="119"/>
      <c r="L16" s="119"/>
      <c r="M16" s="119"/>
      <c r="N16" s="119"/>
      <c r="O16" s="119"/>
      <c r="P16" s="119"/>
      <c r="Q16" s="119"/>
      <c r="R16" s="110" t="str">
        <f>VLOOKUP(B16,'項目一覧 (2)'!A:B,2,FALSE)</f>
        <v>shukan_busho_cd</v>
      </c>
      <c r="S16" s="11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12">
        <v>4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389</v>
      </c>
      <c r="C17" s="109"/>
      <c r="D17" s="109"/>
      <c r="E17" s="109"/>
      <c r="F17" s="109"/>
      <c r="G17" s="109"/>
      <c r="H17" s="109"/>
      <c r="I17" s="110" t="s">
        <v>1080</v>
      </c>
      <c r="J17" s="119"/>
      <c r="K17" s="119"/>
      <c r="L17" s="119"/>
      <c r="M17" s="119"/>
      <c r="N17" s="119"/>
      <c r="O17" s="119"/>
      <c r="P17" s="119"/>
      <c r="Q17" s="119"/>
      <c r="R17" s="110" t="str">
        <f>VLOOKUP(B17,'項目一覧 (2)'!A:B,2,FALSE)</f>
        <v>shukan_kotei_cd</v>
      </c>
      <c r="S17" s="11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12">
        <v>4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371</v>
      </c>
      <c r="C18" s="109"/>
      <c r="D18" s="109"/>
      <c r="E18" s="109"/>
      <c r="F18" s="109"/>
      <c r="G18" s="109"/>
      <c r="H18" s="109"/>
      <c r="I18" s="110" t="s">
        <v>1081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seisan_jokyo_auth_flg</v>
      </c>
      <c r="S18" s="109"/>
      <c r="T18" s="6"/>
      <c r="U18" s="6"/>
      <c r="V18" s="6"/>
      <c r="W18" s="6"/>
      <c r="X18" s="6"/>
      <c r="Y18" s="459" t="s">
        <v>105</v>
      </c>
      <c r="Z18" s="460"/>
      <c r="AA18" s="461" t="s">
        <v>102</v>
      </c>
      <c r="AB18" s="462"/>
      <c r="AC18" s="463"/>
      <c r="AD18" s="112">
        <v>1</v>
      </c>
      <c r="AE18" s="113" t="s">
        <v>106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116" t="s">
        <v>372</v>
      </c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265</v>
      </c>
      <c r="C19" s="109"/>
      <c r="D19" s="109"/>
      <c r="E19" s="109"/>
      <c r="F19" s="109"/>
      <c r="G19" s="109"/>
      <c r="H19" s="109"/>
      <c r="I19" s="110" t="s">
        <v>1082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system_auth_flg</v>
      </c>
      <c r="S19" s="109"/>
      <c r="T19" s="6"/>
      <c r="U19" s="6"/>
      <c r="V19" s="6"/>
      <c r="W19" s="6"/>
      <c r="X19" s="6"/>
      <c r="Y19" s="459" t="s">
        <v>118</v>
      </c>
      <c r="Z19" s="460"/>
      <c r="AA19" s="461" t="s">
        <v>102</v>
      </c>
      <c r="AB19" s="462"/>
      <c r="AC19" s="463"/>
      <c r="AD19" s="136">
        <v>1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 t="s">
        <v>372</v>
      </c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ref="BE19" si="1">IF(I19&lt;&gt;R19,1,0)</f>
        <v>0</v>
      </c>
    </row>
    <row r="20" spans="1:57" s="1" customFormat="1" x14ac:dyDescent="0.3">
      <c r="A20" s="134">
        <f>IF(B20="","",COUNTA($B$8:B20))</f>
        <v>13</v>
      </c>
      <c r="B20" s="9" t="s">
        <v>2278</v>
      </c>
      <c r="C20" s="109"/>
      <c r="D20" s="109"/>
      <c r="E20" s="109"/>
      <c r="F20" s="109"/>
      <c r="G20" s="109"/>
      <c r="H20" s="109"/>
      <c r="I20" s="110" t="s">
        <v>2279</v>
      </c>
      <c r="J20" s="111"/>
      <c r="K20" s="111"/>
      <c r="L20" s="111"/>
      <c r="M20" s="111"/>
      <c r="N20" s="111"/>
      <c r="O20" s="111"/>
      <c r="P20" s="111"/>
      <c r="Q20" s="111"/>
      <c r="R20" s="110" t="s">
        <v>2279</v>
      </c>
      <c r="S20" s="109"/>
      <c r="T20" s="6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36">
        <v>1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 t="s">
        <v>372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>
        <f>IF(B21="","",COUNTA($B$8:B21))</f>
        <v>14</v>
      </c>
      <c r="B21" s="9" t="s">
        <v>1285</v>
      </c>
      <c r="C21" s="109"/>
      <c r="D21" s="109"/>
      <c r="E21" s="109"/>
      <c r="F21" s="109"/>
      <c r="G21" s="109"/>
      <c r="H21" s="109"/>
      <c r="I21" s="110" t="s">
        <v>1287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saishu_shonin_auth_flg</v>
      </c>
      <c r="S21" s="109"/>
      <c r="T21" s="6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136">
        <v>1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 t="s">
        <v>372</v>
      </c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>
        <f>IF(B22="","",COUNTA($B$8:B22))</f>
        <v>15</v>
      </c>
      <c r="B22" s="9" t="s">
        <v>446</v>
      </c>
      <c r="C22" s="109"/>
      <c r="D22" s="109"/>
      <c r="E22" s="109"/>
      <c r="F22" s="109"/>
      <c r="G22" s="109"/>
      <c r="H22" s="109"/>
      <c r="I22" s="110" t="s">
        <v>1083</v>
      </c>
      <c r="J22" s="119"/>
      <c r="K22" s="119"/>
      <c r="L22" s="119"/>
      <c r="M22" s="119"/>
      <c r="N22" s="119"/>
      <c r="O22" s="119"/>
      <c r="P22" s="119"/>
      <c r="Q22" s="119"/>
      <c r="R22" s="110" t="str">
        <f>VLOOKUP(B22,'項目一覧 (2)'!A:B,2,FALSE)</f>
        <v>seihin_bunrui_flg_1</v>
      </c>
      <c r="S22" s="119"/>
      <c r="T22" s="6"/>
      <c r="U22" s="6"/>
      <c r="V22" s="6"/>
      <c r="W22" s="6"/>
      <c r="X22" s="6"/>
      <c r="Y22" s="459" t="s">
        <v>118</v>
      </c>
      <c r="Z22" s="460"/>
      <c r="AA22" s="461" t="s">
        <v>102</v>
      </c>
      <c r="AB22" s="462"/>
      <c r="AC22" s="463"/>
      <c r="AD22" s="112">
        <v>1</v>
      </c>
      <c r="AE22" s="113" t="s">
        <v>106</v>
      </c>
      <c r="AF22" s="114"/>
      <c r="AG22" s="114"/>
      <c r="AH22" s="114"/>
      <c r="AI22" s="114"/>
      <c r="AJ22" s="114"/>
      <c r="AK22" s="114"/>
      <c r="AL22" s="114"/>
      <c r="AM22" s="114"/>
      <c r="AN22" s="114"/>
      <c r="AO22" s="115"/>
      <c r="AP22" s="115"/>
      <c r="AQ22" s="115"/>
      <c r="AR22" s="115"/>
      <c r="AS22" s="116" t="s">
        <v>459</v>
      </c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  <c r="BE22" s="1">
        <f t="shared" si="0"/>
        <v>0</v>
      </c>
    </row>
    <row r="23" spans="1:57" s="1" customFormat="1" x14ac:dyDescent="0.3">
      <c r="A23" s="134">
        <f>IF(B23="","",COUNTA($B$8:B23))</f>
        <v>16</v>
      </c>
      <c r="B23" s="9" t="s">
        <v>447</v>
      </c>
      <c r="C23" s="109"/>
      <c r="D23" s="109"/>
      <c r="E23" s="109"/>
      <c r="F23" s="109"/>
      <c r="G23" s="109"/>
      <c r="H23" s="109"/>
      <c r="I23" s="110" t="s">
        <v>1084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seihin_bunrui_flg_2</v>
      </c>
      <c r="S23" s="109"/>
      <c r="T23" s="6"/>
      <c r="U23" s="6"/>
      <c r="V23" s="6"/>
      <c r="W23" s="6"/>
      <c r="X23" s="6"/>
      <c r="Y23" s="459" t="s">
        <v>118</v>
      </c>
      <c r="Z23" s="460"/>
      <c r="AA23" s="461" t="s">
        <v>102</v>
      </c>
      <c r="AB23" s="462"/>
      <c r="AC23" s="463"/>
      <c r="AD23" s="136">
        <v>1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116" t="s">
        <v>459</v>
      </c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>
        <f>IF(B24="","",COUNTA($B$8:B24))</f>
        <v>17</v>
      </c>
      <c r="B24" s="9" t="s">
        <v>449</v>
      </c>
      <c r="C24" s="109"/>
      <c r="D24" s="109"/>
      <c r="E24" s="109"/>
      <c r="F24" s="109"/>
      <c r="G24" s="109"/>
      <c r="H24" s="109"/>
      <c r="I24" s="110" t="s">
        <v>1085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seihin_bunrui_flg_3</v>
      </c>
      <c r="S24" s="109"/>
      <c r="T24" s="6"/>
      <c r="U24" s="6"/>
      <c r="V24" s="6"/>
      <c r="W24" s="6"/>
      <c r="X24" s="6"/>
      <c r="Y24" s="459" t="s">
        <v>118</v>
      </c>
      <c r="Z24" s="460"/>
      <c r="AA24" s="461" t="s">
        <v>102</v>
      </c>
      <c r="AB24" s="462"/>
      <c r="AC24" s="463"/>
      <c r="AD24" s="136">
        <v>1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116" t="s">
        <v>459</v>
      </c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>
        <f>IF(B25="","",COUNTA($B$8:B25))</f>
        <v>18</v>
      </c>
      <c r="B25" s="9" t="s">
        <v>451</v>
      </c>
      <c r="C25" s="109"/>
      <c r="D25" s="109"/>
      <c r="E25" s="109"/>
      <c r="F25" s="109"/>
      <c r="G25" s="109"/>
      <c r="H25" s="109"/>
      <c r="I25" s="110" t="s">
        <v>1086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seihin_bunrui_flg_4</v>
      </c>
      <c r="S25" s="109"/>
      <c r="T25" s="6"/>
      <c r="U25" s="6"/>
      <c r="V25" s="6"/>
      <c r="W25" s="6"/>
      <c r="X25" s="6"/>
      <c r="Y25" s="459" t="s">
        <v>118</v>
      </c>
      <c r="Z25" s="460"/>
      <c r="AA25" s="461" t="s">
        <v>102</v>
      </c>
      <c r="AB25" s="462"/>
      <c r="AC25" s="463"/>
      <c r="AD25" s="112">
        <v>1</v>
      </c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116" t="s">
        <v>459</v>
      </c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>
        <f>IF(B26="","",COUNTA($B$8:B26))</f>
        <v>19</v>
      </c>
      <c r="B26" s="9" t="s">
        <v>453</v>
      </c>
      <c r="C26" s="109"/>
      <c r="D26" s="109"/>
      <c r="E26" s="109"/>
      <c r="F26" s="109"/>
      <c r="G26" s="109"/>
      <c r="H26" s="109"/>
      <c r="I26" s="110" t="s">
        <v>1087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seihin_bunrui_flg_5</v>
      </c>
      <c r="S26" s="111"/>
      <c r="T26" s="6"/>
      <c r="U26" s="6"/>
      <c r="V26" s="6"/>
      <c r="W26" s="6"/>
      <c r="X26" s="6"/>
      <c r="Y26" s="459" t="s">
        <v>118</v>
      </c>
      <c r="Z26" s="460"/>
      <c r="AA26" s="461" t="s">
        <v>102</v>
      </c>
      <c r="AB26" s="462"/>
      <c r="AC26" s="463"/>
      <c r="AD26" s="112">
        <v>1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116" t="s">
        <v>459</v>
      </c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>
        <f>IF(B27="","",COUNTA($B$8:B27))</f>
        <v>20</v>
      </c>
      <c r="B27" s="9" t="s">
        <v>455</v>
      </c>
      <c r="C27" s="109"/>
      <c r="D27" s="109"/>
      <c r="E27" s="109"/>
      <c r="F27" s="109"/>
      <c r="G27" s="109"/>
      <c r="H27" s="109"/>
      <c r="I27" s="110" t="s">
        <v>1088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seihin_bunrui_flg_6</v>
      </c>
      <c r="S27" s="109"/>
      <c r="T27" s="6"/>
      <c r="U27" s="6"/>
      <c r="V27" s="6"/>
      <c r="W27" s="6"/>
      <c r="X27" s="6"/>
      <c r="Y27" s="459" t="s">
        <v>118</v>
      </c>
      <c r="Z27" s="460"/>
      <c r="AA27" s="461" t="s">
        <v>102</v>
      </c>
      <c r="AB27" s="462"/>
      <c r="AC27" s="463"/>
      <c r="AD27" s="112">
        <v>1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116" t="s">
        <v>459</v>
      </c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>
        <f>IF(B28="","",COUNTA($B$8:B28))</f>
        <v>21</v>
      </c>
      <c r="B28" s="9" t="s">
        <v>457</v>
      </c>
      <c r="C28" s="109"/>
      <c r="D28" s="109"/>
      <c r="E28" s="109"/>
      <c r="F28" s="109"/>
      <c r="G28" s="109"/>
      <c r="H28" s="109"/>
      <c r="I28" s="110" t="s">
        <v>1089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seihin_bunrui_flg_7</v>
      </c>
      <c r="S28" s="111"/>
      <c r="T28" s="6"/>
      <c r="U28" s="6"/>
      <c r="V28" s="6"/>
      <c r="W28" s="6"/>
      <c r="X28" s="6"/>
      <c r="Y28" s="459" t="s">
        <v>118</v>
      </c>
      <c r="Z28" s="460"/>
      <c r="AA28" s="461" t="s">
        <v>102</v>
      </c>
      <c r="AB28" s="462"/>
      <c r="AC28" s="463"/>
      <c r="AD28" s="112">
        <v>1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116" t="s">
        <v>459</v>
      </c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>
        <f>IF(B29="","",COUNTA($B$8:B29))</f>
        <v>22</v>
      </c>
      <c r="B29" s="9" t="s">
        <v>111</v>
      </c>
      <c r="C29" s="109"/>
      <c r="D29" s="109"/>
      <c r="E29" s="109"/>
      <c r="F29" s="109"/>
      <c r="G29" s="109"/>
      <c r="H29" s="109"/>
      <c r="I29" s="110" t="s">
        <v>946</v>
      </c>
      <c r="J29" s="111"/>
      <c r="K29" s="111"/>
      <c r="L29" s="111"/>
      <c r="M29" s="111"/>
      <c r="N29" s="111"/>
      <c r="O29" s="111"/>
      <c r="P29" s="111"/>
      <c r="Q29" s="111"/>
      <c r="R29" s="110" t="str">
        <f>VLOOKUP(B29,'項目一覧 (2)'!A:B,2,FALSE)</f>
        <v>delete_flg</v>
      </c>
      <c r="S29" s="109"/>
      <c r="T29" s="6"/>
      <c r="U29" s="6"/>
      <c r="V29" s="6"/>
      <c r="W29" s="6"/>
      <c r="X29" s="6"/>
      <c r="Y29" s="459" t="s">
        <v>118</v>
      </c>
      <c r="Z29" s="460"/>
      <c r="AA29" s="461" t="s">
        <v>102</v>
      </c>
      <c r="AB29" s="462"/>
      <c r="AC29" s="463"/>
      <c r="AD29" s="136">
        <v>1</v>
      </c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116" t="s">
        <v>1310</v>
      </c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>
        <f>IF(B30="","",COUNTA($B$8:B30))</f>
        <v>23</v>
      </c>
      <c r="B30" s="9" t="s">
        <v>112</v>
      </c>
      <c r="C30" s="109"/>
      <c r="D30" s="109"/>
      <c r="E30" s="109"/>
      <c r="F30" s="109"/>
      <c r="G30" s="109"/>
      <c r="H30" s="109"/>
      <c r="I30" s="110" t="s">
        <v>947</v>
      </c>
      <c r="J30" s="111"/>
      <c r="K30" s="111"/>
      <c r="L30" s="111"/>
      <c r="M30" s="111"/>
      <c r="N30" s="111"/>
      <c r="O30" s="111"/>
      <c r="P30" s="111"/>
      <c r="Q30" s="111"/>
      <c r="R30" s="110" t="str">
        <f>VLOOKUP(B30,'項目一覧 (2)'!A:B,2,FALSE)</f>
        <v>insert_user_cd</v>
      </c>
      <c r="S30" s="109"/>
      <c r="T30" s="6"/>
      <c r="U30" s="6"/>
      <c r="V30" s="6"/>
      <c r="W30" s="6"/>
      <c r="X30" s="6"/>
      <c r="Y30" s="459" t="s">
        <v>118</v>
      </c>
      <c r="Z30" s="460"/>
      <c r="AA30" s="461" t="s">
        <v>102</v>
      </c>
      <c r="AB30" s="462"/>
      <c r="AC30" s="463"/>
      <c r="AD30" s="136">
        <v>10</v>
      </c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>
        <f>IF(B31="","",COUNTA($B$8:B31))</f>
        <v>24</v>
      </c>
      <c r="B31" s="9" t="s">
        <v>113</v>
      </c>
      <c r="C31" s="109"/>
      <c r="D31" s="109"/>
      <c r="E31" s="109"/>
      <c r="F31" s="109"/>
      <c r="G31" s="109"/>
      <c r="H31" s="109"/>
      <c r="I31" s="110" t="s">
        <v>948</v>
      </c>
      <c r="J31" s="111"/>
      <c r="K31" s="111"/>
      <c r="L31" s="111"/>
      <c r="M31" s="111"/>
      <c r="N31" s="111"/>
      <c r="O31" s="111"/>
      <c r="P31" s="111"/>
      <c r="Q31" s="111"/>
      <c r="R31" s="110" t="str">
        <f>VLOOKUP(B31,'項目一覧 (2)'!A:B,2,FALSE)</f>
        <v>insert_user_nm</v>
      </c>
      <c r="S31" s="111"/>
      <c r="T31" s="6"/>
      <c r="U31" s="6"/>
      <c r="V31" s="6"/>
      <c r="W31" s="6"/>
      <c r="X31" s="6"/>
      <c r="Y31" s="459" t="s">
        <v>118</v>
      </c>
      <c r="Z31" s="460"/>
      <c r="AA31" s="461" t="s">
        <v>102</v>
      </c>
      <c r="AB31" s="462"/>
      <c r="AC31" s="463"/>
      <c r="AD31" s="136">
        <v>30</v>
      </c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>
        <f>IF(B32="","",COUNTA($B$8:B32))</f>
        <v>25</v>
      </c>
      <c r="B32" s="9" t="s">
        <v>114</v>
      </c>
      <c r="C32" s="109"/>
      <c r="D32" s="109"/>
      <c r="E32" s="109"/>
      <c r="F32" s="109"/>
      <c r="G32" s="109"/>
      <c r="H32" s="109"/>
      <c r="I32" s="110" t="s">
        <v>949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insert_datetime</v>
      </c>
      <c r="S32" s="109"/>
      <c r="T32" s="6"/>
      <c r="U32" s="6"/>
      <c r="V32" s="6"/>
      <c r="W32" s="6"/>
      <c r="X32" s="6"/>
      <c r="Y32" s="459" t="s">
        <v>85</v>
      </c>
      <c r="Z32" s="460"/>
      <c r="AA32" s="461" t="s">
        <v>817</v>
      </c>
      <c r="AB32" s="462"/>
      <c r="AC32" s="463"/>
      <c r="AD32" s="112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>
        <f>IF(B33="","",COUNTA($B$8:B33))</f>
        <v>26</v>
      </c>
      <c r="B33" s="9" t="s">
        <v>115</v>
      </c>
      <c r="C33" s="109"/>
      <c r="D33" s="109"/>
      <c r="E33" s="109"/>
      <c r="F33" s="109"/>
      <c r="G33" s="109"/>
      <c r="H33" s="109"/>
      <c r="I33" s="110" t="s">
        <v>950</v>
      </c>
      <c r="J33" s="111"/>
      <c r="K33" s="111"/>
      <c r="L33" s="111"/>
      <c r="M33" s="111"/>
      <c r="N33" s="111"/>
      <c r="O33" s="111"/>
      <c r="P33" s="111"/>
      <c r="Q33" s="111"/>
      <c r="R33" s="110" t="str">
        <f>VLOOKUP(B33,'項目一覧 (2)'!A:B,2,FALSE)</f>
        <v>update_user_cd</v>
      </c>
      <c r="S33" s="109"/>
      <c r="T33" s="6"/>
      <c r="U33" s="6"/>
      <c r="V33" s="6"/>
      <c r="W33" s="6"/>
      <c r="X33" s="6"/>
      <c r="Y33" s="459" t="s">
        <v>118</v>
      </c>
      <c r="Z33" s="460"/>
      <c r="AA33" s="461" t="s">
        <v>102</v>
      </c>
      <c r="AB33" s="462"/>
      <c r="AC33" s="463"/>
      <c r="AD33" s="136">
        <v>10</v>
      </c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>
        <f>IF(B34="","",COUNTA($B$8:B34))</f>
        <v>27</v>
      </c>
      <c r="B34" s="74" t="s">
        <v>116</v>
      </c>
      <c r="C34" s="3"/>
      <c r="D34" s="3"/>
      <c r="E34" s="3"/>
      <c r="F34" s="3"/>
      <c r="G34" s="3"/>
      <c r="H34" s="3"/>
      <c r="I34" s="110" t="s">
        <v>951</v>
      </c>
      <c r="J34" s="111"/>
      <c r="K34" s="111"/>
      <c r="L34" s="111"/>
      <c r="M34" s="111"/>
      <c r="N34" s="111"/>
      <c r="O34" s="111"/>
      <c r="P34" s="111"/>
      <c r="Q34" s="111"/>
      <c r="R34" s="110" t="str">
        <f>VLOOKUP(B34,'項目一覧 (2)'!A:B,2,FALSE)</f>
        <v>update_user_nm</v>
      </c>
      <c r="S34" s="109"/>
      <c r="T34" s="6"/>
      <c r="U34" s="6"/>
      <c r="V34" s="6"/>
      <c r="W34" s="6"/>
      <c r="X34" s="6"/>
      <c r="Y34" s="459" t="s">
        <v>118</v>
      </c>
      <c r="Z34" s="460"/>
      <c r="AA34" s="461" t="s">
        <v>102</v>
      </c>
      <c r="AB34" s="462"/>
      <c r="AC34" s="463"/>
      <c r="AD34" s="136">
        <v>30</v>
      </c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41"/>
      <c r="AU34" s="141"/>
      <c r="AV34" s="141"/>
      <c r="AW34" s="141"/>
      <c r="AX34" s="141"/>
      <c r="AY34" s="141"/>
      <c r="AZ34" s="141"/>
      <c r="BA34" s="141"/>
      <c r="BB34" s="141"/>
      <c r="BC34" s="141"/>
      <c r="BD34" s="142"/>
      <c r="BE34" s="1">
        <f t="shared" si="0"/>
        <v>0</v>
      </c>
    </row>
    <row r="35" spans="1:57" s="1" customFormat="1" x14ac:dyDescent="0.3">
      <c r="A35" s="134">
        <f>IF(B35="","",COUNTA($B$8:B35))</f>
        <v>28</v>
      </c>
      <c r="B35" s="9" t="s">
        <v>117</v>
      </c>
      <c r="C35" s="3"/>
      <c r="D35" s="3"/>
      <c r="E35" s="3"/>
      <c r="F35" s="3"/>
      <c r="G35" s="3"/>
      <c r="H35" s="3"/>
      <c r="I35" s="110" t="s">
        <v>952</v>
      </c>
      <c r="J35" s="111"/>
      <c r="K35" s="111"/>
      <c r="L35" s="111"/>
      <c r="M35" s="111"/>
      <c r="N35" s="111"/>
      <c r="O35" s="111"/>
      <c r="P35" s="111"/>
      <c r="Q35" s="111"/>
      <c r="R35" s="110" t="str">
        <f>VLOOKUP(B35,'項目一覧 (2)'!A:B,2,FALSE)</f>
        <v>update_datetime</v>
      </c>
      <c r="S35" s="109"/>
      <c r="T35" s="6"/>
      <c r="U35" s="6"/>
      <c r="V35" s="6"/>
      <c r="W35" s="6"/>
      <c r="X35" s="6"/>
      <c r="Y35" s="459" t="s">
        <v>85</v>
      </c>
      <c r="Z35" s="460"/>
      <c r="AA35" s="461" t="s">
        <v>817</v>
      </c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41"/>
      <c r="AU35" s="141"/>
      <c r="AV35" s="141"/>
      <c r="AW35" s="141"/>
      <c r="AX35" s="141"/>
      <c r="AY35" s="141"/>
      <c r="AZ35" s="141"/>
      <c r="BA35" s="141"/>
      <c r="BB35" s="141"/>
      <c r="BC35" s="141"/>
      <c r="BD35" s="142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74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74"/>
      <c r="C37" s="3"/>
      <c r="D37" s="3"/>
      <c r="E37" s="3"/>
      <c r="F37" s="3"/>
      <c r="G37" s="3"/>
      <c r="H37" s="3"/>
      <c r="I37" s="74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74"/>
      <c r="C38" s="3"/>
      <c r="D38" s="3"/>
      <c r="E38" s="3"/>
      <c r="F38" s="3"/>
      <c r="G38" s="3"/>
      <c r="H38" s="3"/>
      <c r="I38" s="74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36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0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36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3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36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80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110"/>
      <c r="S45" s="111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36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80"/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:BE46" si="2">IF(I45&lt;&gt;R45,1,0)</f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11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36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80"/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2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Y42:Z42"/>
    <mergeCell ref="Y43:Z43"/>
    <mergeCell ref="Y44:Z44"/>
    <mergeCell ref="Y37:Z37"/>
    <mergeCell ref="Y38:Z38"/>
    <mergeCell ref="Y39:Z39"/>
    <mergeCell ref="Y40:Z40"/>
    <mergeCell ref="Y41:Z41"/>
    <mergeCell ref="AA41:AC41"/>
    <mergeCell ref="AA42:AC42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33:AC33"/>
    <mergeCell ref="AA16:AC16"/>
    <mergeCell ref="AA17:AC17"/>
    <mergeCell ref="AA8:AC8"/>
    <mergeCell ref="AA9:AC9"/>
    <mergeCell ref="AA10:AC10"/>
    <mergeCell ref="AA11:AC11"/>
    <mergeCell ref="AA12:AC12"/>
    <mergeCell ref="AA23:AC23"/>
    <mergeCell ref="AA24:AC24"/>
    <mergeCell ref="AE6:AE7"/>
    <mergeCell ref="AF6:AF7"/>
    <mergeCell ref="AG6:AG7"/>
    <mergeCell ref="AH6:AH7"/>
    <mergeCell ref="AA14:AC14"/>
    <mergeCell ref="AA15:AC15"/>
    <mergeCell ref="AZ2:BD2"/>
    <mergeCell ref="AU3:AY3"/>
    <mergeCell ref="AZ3:BD3"/>
    <mergeCell ref="AU4:AY4"/>
    <mergeCell ref="AZ4:BD4"/>
    <mergeCell ref="A1:H4"/>
    <mergeCell ref="I1:Q1"/>
    <mergeCell ref="R1:X1"/>
    <mergeCell ref="I2:Q4"/>
    <mergeCell ref="R2:X4"/>
    <mergeCell ref="Y2:AO3"/>
    <mergeCell ref="Y4:AO4"/>
    <mergeCell ref="AA13:AC13"/>
    <mergeCell ref="AD6:AD7"/>
    <mergeCell ref="A6:A7"/>
    <mergeCell ref="B6:H7"/>
    <mergeCell ref="I6:Q7"/>
    <mergeCell ref="R6:X7"/>
    <mergeCell ref="Y6:Z7"/>
    <mergeCell ref="Y1:AO1"/>
    <mergeCell ref="AI6:AR6"/>
    <mergeCell ref="AA6:AC7"/>
    <mergeCell ref="AP2:AT2"/>
    <mergeCell ref="AP3:AT3"/>
    <mergeCell ref="AP4:AT4"/>
    <mergeCell ref="AS6:BD7"/>
    <mergeCell ref="AP1:AT1"/>
    <mergeCell ref="AU1:AY1"/>
    <mergeCell ref="AZ1:BD1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B00-000000000000}"/>
    <dataValidation type="list" allowBlank="1" showInputMessage="1" showErrorMessage="1" sqref="Y8:Y46" xr:uid="{00000000-0002-0000-1B00-000001000000}">
      <formula1>"文字,数値,日付,時間"</formula1>
    </dataValidation>
    <dataValidation type="list" allowBlank="1" showInputMessage="1" showErrorMessage="1" sqref="AA8:AA46" xr:uid="{00000000-0002-0000-1B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44"/>
  <dimension ref="A1:BE46"/>
  <sheetViews>
    <sheetView showGridLines="0" zoomScaleNormal="100" zoomScaleSheetLayoutView="100" workbookViewId="0">
      <pane ySplit="7" topLeftCell="A14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8" width="2.6328125" style="22"/>
    <col min="9" max="9" width="2.6328125" style="22" customWidth="1"/>
    <col min="10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カレンダーマスタ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m_calendar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x14ac:dyDescent="0.3">
      <c r="A8" s="238">
        <f>IF(B8="","",COUNTA($B8:B$8))</f>
        <v>1</v>
      </c>
      <c r="B8" s="132" t="s">
        <v>750</v>
      </c>
      <c r="C8" s="122"/>
      <c r="D8" s="122"/>
      <c r="E8" s="122"/>
      <c r="F8" s="122"/>
      <c r="G8" s="122"/>
      <c r="H8" s="122"/>
      <c r="I8" s="188" t="s">
        <v>1091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nendo</v>
      </c>
      <c r="S8" s="122"/>
      <c r="T8" s="239"/>
      <c r="U8" s="239"/>
      <c r="V8" s="239"/>
      <c r="W8" s="239"/>
      <c r="X8" s="239"/>
      <c r="Y8" s="459" t="s">
        <v>105</v>
      </c>
      <c r="Z8" s="460"/>
      <c r="AA8" s="550" t="s">
        <v>102</v>
      </c>
      <c r="AB8" s="551"/>
      <c r="AC8" s="552"/>
      <c r="AD8" s="234">
        <v>4</v>
      </c>
      <c r="AE8" s="191" t="s">
        <v>106</v>
      </c>
      <c r="AF8" s="192" t="s">
        <v>751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194"/>
      <c r="AU8" s="194"/>
      <c r="AV8" s="194"/>
      <c r="AW8" s="194"/>
      <c r="AX8" s="194"/>
      <c r="AY8" s="194"/>
      <c r="AZ8" s="240"/>
      <c r="BA8" s="240"/>
      <c r="BB8" s="240"/>
      <c r="BC8" s="240"/>
      <c r="BD8" s="241"/>
      <c r="BE8" s="22">
        <f>IF(I8&lt;&gt;R8,1,0)</f>
        <v>0</v>
      </c>
    </row>
    <row r="9" spans="1:57" x14ac:dyDescent="0.3">
      <c r="A9" s="60">
        <f>IF(B9="","",COUNTA($B$8:B9))</f>
        <v>2</v>
      </c>
      <c r="B9" s="9" t="s">
        <v>124</v>
      </c>
      <c r="C9" s="109"/>
      <c r="D9" s="109"/>
      <c r="E9" s="109"/>
      <c r="F9" s="109"/>
      <c r="G9" s="109"/>
      <c r="H9" s="109"/>
      <c r="I9" s="110" t="s">
        <v>956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busho_cd</v>
      </c>
      <c r="S9" s="109"/>
      <c r="T9" s="79"/>
      <c r="U9" s="79"/>
      <c r="V9" s="79"/>
      <c r="W9" s="79"/>
      <c r="X9" s="79"/>
      <c r="Y9" s="459" t="s">
        <v>105</v>
      </c>
      <c r="Z9" s="460"/>
      <c r="AA9" s="550" t="s">
        <v>102</v>
      </c>
      <c r="AB9" s="551"/>
      <c r="AC9" s="552"/>
      <c r="AD9" s="112">
        <v>4</v>
      </c>
      <c r="AE9" s="113" t="s">
        <v>106</v>
      </c>
      <c r="AF9" s="114" t="s">
        <v>752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77"/>
      <c r="BA9" s="77"/>
      <c r="BB9" s="77"/>
      <c r="BC9" s="77"/>
      <c r="BD9" s="78"/>
      <c r="BE9" s="22">
        <f t="shared" ref="BE9:BE46" si="0">IF(I9&lt;&gt;R9,1,0)</f>
        <v>0</v>
      </c>
    </row>
    <row r="10" spans="1:57" x14ac:dyDescent="0.3">
      <c r="A10" s="60">
        <f>IF(B10="","",COUNTA($B$8:B10))</f>
        <v>3</v>
      </c>
      <c r="B10" s="9" t="s">
        <v>123</v>
      </c>
      <c r="C10" s="109"/>
      <c r="D10" s="109"/>
      <c r="E10" s="109"/>
      <c r="F10" s="109"/>
      <c r="G10" s="109"/>
      <c r="H10" s="109"/>
      <c r="I10" s="110" t="s">
        <v>957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kotei_cd</v>
      </c>
      <c r="S10" s="109"/>
      <c r="T10" s="79"/>
      <c r="U10" s="79"/>
      <c r="V10" s="79"/>
      <c r="W10" s="79"/>
      <c r="X10" s="79"/>
      <c r="Y10" s="459" t="s">
        <v>105</v>
      </c>
      <c r="Z10" s="460"/>
      <c r="AA10" s="550" t="s">
        <v>102</v>
      </c>
      <c r="AB10" s="551"/>
      <c r="AC10" s="552"/>
      <c r="AD10" s="112">
        <v>4</v>
      </c>
      <c r="AE10" s="113" t="s">
        <v>106</v>
      </c>
      <c r="AF10" s="114" t="s">
        <v>234</v>
      </c>
      <c r="AG10" s="114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7"/>
      <c r="AU10" s="117"/>
      <c r="AV10" s="117"/>
      <c r="AW10" s="117"/>
      <c r="AX10" s="117"/>
      <c r="AY10" s="117"/>
      <c r="AZ10" s="49"/>
      <c r="BA10" s="49"/>
      <c r="BB10" s="49"/>
      <c r="BC10" s="49"/>
      <c r="BD10" s="76"/>
      <c r="BE10" s="22">
        <f t="shared" si="0"/>
        <v>0</v>
      </c>
    </row>
    <row r="11" spans="1:57" x14ac:dyDescent="0.3">
      <c r="A11" s="60">
        <f>IF(B11="","",COUNTA($B$8:B11))</f>
        <v>4</v>
      </c>
      <c r="B11" s="5" t="s">
        <v>157</v>
      </c>
      <c r="C11" s="109"/>
      <c r="D11" s="109"/>
      <c r="E11" s="109"/>
      <c r="F11" s="109"/>
      <c r="G11" s="109"/>
      <c r="H11" s="109"/>
      <c r="I11" s="110" t="s">
        <v>1092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calendar_date</v>
      </c>
      <c r="S11" s="109"/>
      <c r="T11" s="79"/>
      <c r="U11" s="79"/>
      <c r="V11" s="79"/>
      <c r="W11" s="79"/>
      <c r="X11" s="79"/>
      <c r="Y11" s="459" t="s">
        <v>105</v>
      </c>
      <c r="Z11" s="460"/>
      <c r="AA11" s="550" t="s">
        <v>102</v>
      </c>
      <c r="AB11" s="551"/>
      <c r="AC11" s="552"/>
      <c r="AD11" s="112">
        <v>8</v>
      </c>
      <c r="AE11" s="113" t="s">
        <v>106</v>
      </c>
      <c r="AF11" s="114" t="s">
        <v>416</v>
      </c>
      <c r="AG11" s="114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77"/>
      <c r="BA11" s="77"/>
      <c r="BB11" s="77"/>
      <c r="BC11" s="77"/>
      <c r="BD11" s="78"/>
      <c r="BE11" s="22">
        <f t="shared" si="0"/>
        <v>0</v>
      </c>
    </row>
    <row r="12" spans="1:57" x14ac:dyDescent="0.3">
      <c r="A12" s="60">
        <f>IF(B12="","",COUNTA($B$8:B12))</f>
        <v>5</v>
      </c>
      <c r="B12" s="9" t="s">
        <v>255</v>
      </c>
      <c r="C12" s="109"/>
      <c r="D12" s="109"/>
      <c r="E12" s="109"/>
      <c r="F12" s="109"/>
      <c r="G12" s="109"/>
      <c r="H12" s="109"/>
      <c r="I12" s="110" t="s">
        <v>1093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kyujitsu_flg</v>
      </c>
      <c r="S12" s="109"/>
      <c r="T12" s="79"/>
      <c r="U12" s="79"/>
      <c r="V12" s="79"/>
      <c r="W12" s="79"/>
      <c r="X12" s="79"/>
      <c r="Y12" s="459" t="s">
        <v>105</v>
      </c>
      <c r="Z12" s="460"/>
      <c r="AA12" s="550" t="s">
        <v>102</v>
      </c>
      <c r="AB12" s="551"/>
      <c r="AC12" s="552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380</v>
      </c>
      <c r="AT12" s="118"/>
      <c r="AU12" s="118"/>
      <c r="AV12" s="118"/>
      <c r="AW12" s="118"/>
      <c r="AX12" s="118"/>
      <c r="AY12" s="118"/>
      <c r="AZ12" s="77"/>
      <c r="BA12" s="77"/>
      <c r="BB12" s="77"/>
      <c r="BC12" s="77"/>
      <c r="BD12" s="78"/>
      <c r="BE12" s="22">
        <f t="shared" si="0"/>
        <v>0</v>
      </c>
    </row>
    <row r="13" spans="1:57" x14ac:dyDescent="0.3">
      <c r="A13" s="60">
        <f>IF(B13="","",COUNTA($B$8:B13))</f>
        <v>6</v>
      </c>
      <c r="B13" s="5" t="s">
        <v>1788</v>
      </c>
      <c r="C13" s="109"/>
      <c r="D13" s="109"/>
      <c r="E13" s="109"/>
      <c r="F13" s="109"/>
      <c r="G13" s="109"/>
      <c r="H13" s="109"/>
      <c r="I13" s="110" t="s">
        <v>1271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start_time</v>
      </c>
      <c r="S13" s="109"/>
      <c r="T13" s="79"/>
      <c r="U13" s="79"/>
      <c r="V13" s="79"/>
      <c r="W13" s="79"/>
      <c r="X13" s="79"/>
      <c r="Y13" s="459" t="s">
        <v>105</v>
      </c>
      <c r="Z13" s="460"/>
      <c r="AA13" s="550" t="s">
        <v>817</v>
      </c>
      <c r="AB13" s="551"/>
      <c r="AC13" s="552"/>
      <c r="AD13" s="112">
        <v>8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77"/>
      <c r="BA13" s="77"/>
      <c r="BB13" s="77"/>
      <c r="BC13" s="77"/>
      <c r="BD13" s="78"/>
      <c r="BE13" s="22">
        <f t="shared" si="0"/>
        <v>0</v>
      </c>
    </row>
    <row r="14" spans="1:57" x14ac:dyDescent="0.3">
      <c r="A14" s="60">
        <f>IF(B14="","",COUNTA($B$8:B14))</f>
        <v>7</v>
      </c>
      <c r="B14" s="5" t="s">
        <v>1789</v>
      </c>
      <c r="C14" s="109"/>
      <c r="D14" s="109"/>
      <c r="E14" s="109"/>
      <c r="F14" s="109"/>
      <c r="G14" s="109"/>
      <c r="H14" s="109"/>
      <c r="I14" s="110" t="s">
        <v>1272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end_time</v>
      </c>
      <c r="S14" s="109"/>
      <c r="T14" s="79"/>
      <c r="U14" s="79"/>
      <c r="V14" s="79"/>
      <c r="W14" s="79"/>
      <c r="X14" s="79"/>
      <c r="Y14" s="459" t="s">
        <v>105</v>
      </c>
      <c r="Z14" s="460"/>
      <c r="AA14" s="550" t="s">
        <v>817</v>
      </c>
      <c r="AB14" s="551"/>
      <c r="AC14" s="552"/>
      <c r="AD14" s="112">
        <v>8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77"/>
      <c r="BA14" s="77"/>
      <c r="BB14" s="77"/>
      <c r="BC14" s="77"/>
      <c r="BD14" s="78"/>
      <c r="BE14" s="22">
        <f t="shared" si="0"/>
        <v>0</v>
      </c>
    </row>
    <row r="15" spans="1:57" x14ac:dyDescent="0.3">
      <c r="A15" s="60">
        <f>IF(B15="","",COUNTA($B$8:B15))</f>
        <v>8</v>
      </c>
      <c r="B15" s="5" t="s">
        <v>1273</v>
      </c>
      <c r="C15" s="109"/>
      <c r="D15" s="109"/>
      <c r="E15" s="109"/>
      <c r="F15" s="109"/>
      <c r="G15" s="109"/>
      <c r="H15" s="109"/>
      <c r="I15" s="110" t="s">
        <v>1277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kinmu_a</v>
      </c>
      <c r="S15" s="109"/>
      <c r="T15" s="79"/>
      <c r="U15" s="79"/>
      <c r="V15" s="79"/>
      <c r="W15" s="79"/>
      <c r="X15" s="79"/>
      <c r="Y15" s="459" t="s">
        <v>105</v>
      </c>
      <c r="Z15" s="460"/>
      <c r="AA15" s="550" t="s">
        <v>102</v>
      </c>
      <c r="AB15" s="551"/>
      <c r="AC15" s="552"/>
      <c r="AD15" s="217">
        <v>1</v>
      </c>
      <c r="AE15" s="113" t="s">
        <v>106</v>
      </c>
      <c r="AF15" s="114"/>
      <c r="AG15" s="114"/>
      <c r="AH15" s="114"/>
      <c r="AI15" s="114"/>
      <c r="AJ15" s="114"/>
      <c r="AK15" s="114"/>
      <c r="AL15" s="114"/>
      <c r="AM15" s="114"/>
      <c r="AN15" s="114"/>
      <c r="AO15" s="115"/>
      <c r="AP15" s="115"/>
      <c r="AQ15" s="115"/>
      <c r="AR15" s="115"/>
      <c r="AS15" s="221" t="s">
        <v>1812</v>
      </c>
      <c r="AT15" s="223"/>
      <c r="AU15" s="223"/>
      <c r="AV15" s="223"/>
      <c r="AW15" s="223"/>
      <c r="AX15" s="223"/>
      <c r="AY15" s="223"/>
      <c r="AZ15" s="231"/>
      <c r="BA15" s="231"/>
      <c r="BB15" s="231"/>
      <c r="BC15" s="231"/>
      <c r="BD15" s="232"/>
      <c r="BE15" s="22">
        <f t="shared" si="0"/>
        <v>0</v>
      </c>
    </row>
    <row r="16" spans="1:57" x14ac:dyDescent="0.3">
      <c r="A16" s="60">
        <f>IF(B16="","",COUNTA($B$8:B16))</f>
        <v>9</v>
      </c>
      <c r="B16" s="5" t="s">
        <v>2332</v>
      </c>
      <c r="C16" s="109"/>
      <c r="D16" s="109"/>
      <c r="E16" s="109"/>
      <c r="F16" s="109"/>
      <c r="G16" s="109"/>
      <c r="H16" s="109"/>
      <c r="I16" s="110" t="s">
        <v>2331</v>
      </c>
      <c r="J16" s="111"/>
      <c r="K16" s="111"/>
      <c r="L16" s="111"/>
      <c r="M16" s="111"/>
      <c r="N16" s="111"/>
      <c r="O16" s="111"/>
      <c r="P16" s="111"/>
      <c r="Q16" s="111"/>
      <c r="R16" s="110" t="s">
        <v>2330</v>
      </c>
      <c r="S16" s="109"/>
      <c r="T16" s="79"/>
      <c r="U16" s="79"/>
      <c r="V16" s="79"/>
      <c r="W16" s="79"/>
      <c r="X16" s="79"/>
      <c r="Y16" s="459" t="s">
        <v>105</v>
      </c>
      <c r="Z16" s="460"/>
      <c r="AA16" s="550" t="s">
        <v>817</v>
      </c>
      <c r="AB16" s="551"/>
      <c r="AC16" s="552"/>
      <c r="AD16" s="112">
        <v>8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/>
      <c r="AT16" s="118"/>
      <c r="AU16" s="118"/>
      <c r="AV16" s="118"/>
      <c r="AW16" s="118"/>
      <c r="AX16" s="118"/>
      <c r="AY16" s="118"/>
      <c r="AZ16" s="77"/>
      <c r="BA16" s="77"/>
      <c r="BB16" s="77"/>
      <c r="BC16" s="77"/>
      <c r="BD16" s="78"/>
      <c r="BE16" s="22">
        <f t="shared" ref="BE16:BE17" si="1">IF(I16&lt;&gt;R16,1,0)</f>
        <v>0</v>
      </c>
    </row>
    <row r="17" spans="1:57" x14ac:dyDescent="0.3">
      <c r="A17" s="60">
        <f>IF(B17="","",COUNTA($B$8:B17))</f>
        <v>10</v>
      </c>
      <c r="B17" s="5" t="s">
        <v>2333</v>
      </c>
      <c r="C17" s="109"/>
      <c r="D17" s="109"/>
      <c r="E17" s="109"/>
      <c r="F17" s="109"/>
      <c r="G17" s="109"/>
      <c r="H17" s="109"/>
      <c r="I17" s="110" t="s">
        <v>2335</v>
      </c>
      <c r="J17" s="111"/>
      <c r="K17" s="111"/>
      <c r="L17" s="111"/>
      <c r="M17" s="111"/>
      <c r="N17" s="111"/>
      <c r="O17" s="111"/>
      <c r="P17" s="111"/>
      <c r="Q17" s="111"/>
      <c r="R17" s="110" t="s">
        <v>2334</v>
      </c>
      <c r="S17" s="109"/>
      <c r="T17" s="79"/>
      <c r="U17" s="79"/>
      <c r="V17" s="79"/>
      <c r="W17" s="79"/>
      <c r="X17" s="79"/>
      <c r="Y17" s="459" t="s">
        <v>105</v>
      </c>
      <c r="Z17" s="460"/>
      <c r="AA17" s="550" t="s">
        <v>817</v>
      </c>
      <c r="AB17" s="551"/>
      <c r="AC17" s="552"/>
      <c r="AD17" s="112">
        <v>8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/>
      <c r="AT17" s="118"/>
      <c r="AU17" s="118"/>
      <c r="AV17" s="118"/>
      <c r="AW17" s="118"/>
      <c r="AX17" s="118"/>
      <c r="AY17" s="118"/>
      <c r="AZ17" s="77"/>
      <c r="BA17" s="77"/>
      <c r="BB17" s="77"/>
      <c r="BC17" s="77"/>
      <c r="BD17" s="78"/>
      <c r="BE17" s="22">
        <f t="shared" si="1"/>
        <v>0</v>
      </c>
    </row>
    <row r="18" spans="1:57" x14ac:dyDescent="0.3">
      <c r="A18" s="60">
        <f>IF(B18="","",COUNTA($B$8:B18))</f>
        <v>11</v>
      </c>
      <c r="B18" s="5" t="s">
        <v>1274</v>
      </c>
      <c r="C18" s="109"/>
      <c r="D18" s="109"/>
      <c r="E18" s="109"/>
      <c r="F18" s="109"/>
      <c r="G18" s="109"/>
      <c r="H18" s="109"/>
      <c r="I18" s="110" t="s">
        <v>1278</v>
      </c>
      <c r="J18" s="111"/>
      <c r="K18" s="111"/>
      <c r="L18" s="111"/>
      <c r="M18" s="111"/>
      <c r="N18" s="111"/>
      <c r="O18" s="111"/>
      <c r="P18" s="111"/>
      <c r="Q18" s="111"/>
      <c r="R18" s="110" t="s">
        <v>2336</v>
      </c>
      <c r="S18" s="109"/>
      <c r="T18" s="79"/>
      <c r="U18" s="79"/>
      <c r="V18" s="79"/>
      <c r="W18" s="79"/>
      <c r="X18" s="79"/>
      <c r="Y18" s="459" t="s">
        <v>105</v>
      </c>
      <c r="Z18" s="460"/>
      <c r="AA18" s="550" t="s">
        <v>102</v>
      </c>
      <c r="AB18" s="551"/>
      <c r="AC18" s="552"/>
      <c r="AD18" s="217">
        <v>1</v>
      </c>
      <c r="AE18" s="113" t="s">
        <v>106</v>
      </c>
      <c r="AF18" s="114"/>
      <c r="AG18" s="114"/>
      <c r="AH18" s="114"/>
      <c r="AI18" s="114"/>
      <c r="AJ18" s="114"/>
      <c r="AK18" s="114"/>
      <c r="AL18" s="114"/>
      <c r="AM18" s="114"/>
      <c r="AN18" s="114"/>
      <c r="AO18" s="115"/>
      <c r="AP18" s="115"/>
      <c r="AQ18" s="115"/>
      <c r="AR18" s="115"/>
      <c r="AS18" s="221" t="s">
        <v>1810</v>
      </c>
      <c r="AT18" s="223"/>
      <c r="AU18" s="223"/>
      <c r="AV18" s="223"/>
      <c r="AW18" s="223"/>
      <c r="AX18" s="223"/>
      <c r="AY18" s="223"/>
      <c r="AZ18" s="231"/>
      <c r="BA18" s="231"/>
      <c r="BB18" s="231"/>
      <c r="BC18" s="231"/>
      <c r="BD18" s="232"/>
      <c r="BE18" s="22">
        <f t="shared" si="0"/>
        <v>0</v>
      </c>
    </row>
    <row r="19" spans="1:57" x14ac:dyDescent="0.3">
      <c r="A19" s="60">
        <f>IF(B19="","",COUNTA($B$8:B19))</f>
        <v>12</v>
      </c>
      <c r="B19" s="5" t="s">
        <v>2345</v>
      </c>
      <c r="C19" s="109"/>
      <c r="D19" s="109"/>
      <c r="E19" s="109"/>
      <c r="F19" s="109"/>
      <c r="G19" s="109"/>
      <c r="H19" s="109"/>
      <c r="I19" s="110" t="s">
        <v>2338</v>
      </c>
      <c r="J19" s="111"/>
      <c r="K19" s="111"/>
      <c r="L19" s="111"/>
      <c r="M19" s="111"/>
      <c r="N19" s="111"/>
      <c r="O19" s="111"/>
      <c r="P19" s="111"/>
      <c r="Q19" s="111"/>
      <c r="R19" s="110" t="s">
        <v>2337</v>
      </c>
      <c r="S19" s="109"/>
      <c r="T19" s="79"/>
      <c r="U19" s="79"/>
      <c r="V19" s="79"/>
      <c r="W19" s="79"/>
      <c r="X19" s="79"/>
      <c r="Y19" s="459" t="s">
        <v>105</v>
      </c>
      <c r="Z19" s="460"/>
      <c r="AA19" s="550" t="s">
        <v>817</v>
      </c>
      <c r="AB19" s="551"/>
      <c r="AC19" s="552"/>
      <c r="AD19" s="112">
        <v>8</v>
      </c>
      <c r="AE19" s="113" t="s">
        <v>106</v>
      </c>
      <c r="AF19" s="114"/>
      <c r="AG19" s="114"/>
      <c r="AH19" s="114"/>
      <c r="AI19" s="114"/>
      <c r="AJ19" s="114"/>
      <c r="AK19" s="114"/>
      <c r="AL19" s="114"/>
      <c r="AM19" s="114"/>
      <c r="AN19" s="114"/>
      <c r="AO19" s="115"/>
      <c r="AP19" s="115"/>
      <c r="AQ19" s="115"/>
      <c r="AR19" s="115"/>
      <c r="AS19" s="116"/>
      <c r="AT19" s="118"/>
      <c r="AU19" s="118"/>
      <c r="AV19" s="118"/>
      <c r="AW19" s="118"/>
      <c r="AX19" s="118"/>
      <c r="AY19" s="118"/>
      <c r="AZ19" s="77"/>
      <c r="BA19" s="77"/>
      <c r="BB19" s="77"/>
      <c r="BC19" s="77"/>
      <c r="BD19" s="78"/>
      <c r="BE19" s="22">
        <f t="shared" si="0"/>
        <v>0</v>
      </c>
    </row>
    <row r="20" spans="1:57" x14ac:dyDescent="0.3">
      <c r="A20" s="60">
        <f>IF(B20="","",COUNTA($B$8:B20))</f>
        <v>13</v>
      </c>
      <c r="B20" s="5" t="s">
        <v>2346</v>
      </c>
      <c r="C20" s="109"/>
      <c r="D20" s="109"/>
      <c r="E20" s="109"/>
      <c r="F20" s="109"/>
      <c r="G20" s="109"/>
      <c r="H20" s="109"/>
      <c r="I20" s="110" t="s">
        <v>2340</v>
      </c>
      <c r="J20" s="111"/>
      <c r="K20" s="111"/>
      <c r="L20" s="111"/>
      <c r="M20" s="111"/>
      <c r="N20" s="111"/>
      <c r="O20" s="111"/>
      <c r="P20" s="111"/>
      <c r="Q20" s="111"/>
      <c r="R20" s="110" t="s">
        <v>2339</v>
      </c>
      <c r="S20" s="109"/>
      <c r="T20" s="79"/>
      <c r="U20" s="79"/>
      <c r="V20" s="79"/>
      <c r="W20" s="79"/>
      <c r="X20" s="79"/>
      <c r="Y20" s="459" t="s">
        <v>105</v>
      </c>
      <c r="Z20" s="460"/>
      <c r="AA20" s="550" t="s">
        <v>817</v>
      </c>
      <c r="AB20" s="551"/>
      <c r="AC20" s="552"/>
      <c r="AD20" s="112">
        <v>8</v>
      </c>
      <c r="AE20" s="113" t="s">
        <v>106</v>
      </c>
      <c r="AF20" s="114"/>
      <c r="AG20" s="114"/>
      <c r="AH20" s="114"/>
      <c r="AI20" s="114"/>
      <c r="AJ20" s="114"/>
      <c r="AK20" s="114"/>
      <c r="AL20" s="114"/>
      <c r="AM20" s="114"/>
      <c r="AN20" s="114"/>
      <c r="AO20" s="115"/>
      <c r="AP20" s="115"/>
      <c r="AQ20" s="115"/>
      <c r="AR20" s="115"/>
      <c r="AS20" s="116"/>
      <c r="AT20" s="118"/>
      <c r="AU20" s="118"/>
      <c r="AV20" s="118"/>
      <c r="AW20" s="118"/>
      <c r="AX20" s="118"/>
      <c r="AY20" s="118"/>
      <c r="AZ20" s="77"/>
      <c r="BA20" s="77"/>
      <c r="BB20" s="77"/>
      <c r="BC20" s="77"/>
      <c r="BD20" s="78"/>
      <c r="BE20" s="22">
        <f t="shared" si="0"/>
        <v>0</v>
      </c>
    </row>
    <row r="21" spans="1:57" x14ac:dyDescent="0.3">
      <c r="A21" s="60">
        <f>IF(B21="","",COUNTA($B$8:B21))</f>
        <v>14</v>
      </c>
      <c r="B21" s="5" t="s">
        <v>1276</v>
      </c>
      <c r="C21" s="109"/>
      <c r="D21" s="109"/>
      <c r="E21" s="109"/>
      <c r="F21" s="109"/>
      <c r="G21" s="109"/>
      <c r="H21" s="109"/>
      <c r="I21" s="110" t="s">
        <v>1279</v>
      </c>
      <c r="J21" s="111"/>
      <c r="K21" s="111"/>
      <c r="L21" s="111"/>
      <c r="M21" s="111"/>
      <c r="N21" s="111"/>
      <c r="O21" s="111"/>
      <c r="P21" s="111"/>
      <c r="Q21" s="111"/>
      <c r="R21" s="110" t="s">
        <v>2349</v>
      </c>
      <c r="S21" s="109"/>
      <c r="T21" s="79"/>
      <c r="U21" s="79"/>
      <c r="V21" s="79"/>
      <c r="W21" s="79"/>
      <c r="X21" s="79"/>
      <c r="Y21" s="459" t="s">
        <v>105</v>
      </c>
      <c r="Z21" s="460"/>
      <c r="AA21" s="550" t="s">
        <v>102</v>
      </c>
      <c r="AB21" s="551"/>
      <c r="AC21" s="552"/>
      <c r="AD21" s="217">
        <v>1</v>
      </c>
      <c r="AE21" s="113" t="s">
        <v>106</v>
      </c>
      <c r="AF21" s="114"/>
      <c r="AG21" s="114"/>
      <c r="AH21" s="114"/>
      <c r="AI21" s="114"/>
      <c r="AJ21" s="114"/>
      <c r="AK21" s="114"/>
      <c r="AL21" s="114"/>
      <c r="AM21" s="114"/>
      <c r="AN21" s="114"/>
      <c r="AO21" s="115"/>
      <c r="AP21" s="115"/>
      <c r="AQ21" s="115"/>
      <c r="AR21" s="115"/>
      <c r="AS21" s="221" t="s">
        <v>1811</v>
      </c>
      <c r="AT21" s="223"/>
      <c r="AU21" s="223"/>
      <c r="AV21" s="223"/>
      <c r="AW21" s="223"/>
      <c r="AX21" s="223"/>
      <c r="AY21" s="223"/>
      <c r="AZ21" s="231"/>
      <c r="BA21" s="231"/>
      <c r="BB21" s="231"/>
      <c r="BC21" s="231"/>
      <c r="BD21" s="232"/>
      <c r="BE21" s="22">
        <f t="shared" si="0"/>
        <v>0</v>
      </c>
    </row>
    <row r="22" spans="1:57" x14ac:dyDescent="0.3">
      <c r="A22" s="60">
        <f>IF(B22="","",COUNTA($B$8:B22))</f>
        <v>15</v>
      </c>
      <c r="B22" s="5" t="s">
        <v>2347</v>
      </c>
      <c r="C22" s="109"/>
      <c r="D22" s="109"/>
      <c r="E22" s="109"/>
      <c r="F22" s="109"/>
      <c r="G22" s="109"/>
      <c r="H22" s="109"/>
      <c r="I22" s="110" t="s">
        <v>2342</v>
      </c>
      <c r="J22" s="111"/>
      <c r="K22" s="111"/>
      <c r="L22" s="111"/>
      <c r="M22" s="111"/>
      <c r="N22" s="111"/>
      <c r="O22" s="111"/>
      <c r="P22" s="111"/>
      <c r="Q22" s="111"/>
      <c r="R22" s="110" t="s">
        <v>2341</v>
      </c>
      <c r="S22" s="109"/>
      <c r="T22" s="79"/>
      <c r="U22" s="79"/>
      <c r="V22" s="79"/>
      <c r="W22" s="79"/>
      <c r="X22" s="79"/>
      <c r="Y22" s="459" t="s">
        <v>105</v>
      </c>
      <c r="Z22" s="460"/>
      <c r="AA22" s="550" t="s">
        <v>817</v>
      </c>
      <c r="AB22" s="551"/>
      <c r="AC22" s="552"/>
      <c r="AD22" s="112">
        <v>8</v>
      </c>
      <c r="AE22" s="113" t="s">
        <v>106</v>
      </c>
      <c r="AF22" s="114"/>
      <c r="AG22" s="114"/>
      <c r="AH22" s="114"/>
      <c r="AI22" s="114"/>
      <c r="AJ22" s="114"/>
      <c r="AK22" s="114"/>
      <c r="AL22" s="114"/>
      <c r="AM22" s="114"/>
      <c r="AN22" s="114"/>
      <c r="AO22" s="115"/>
      <c r="AP22" s="115"/>
      <c r="AQ22" s="115"/>
      <c r="AR22" s="115"/>
      <c r="AS22" s="116"/>
      <c r="AT22" s="118"/>
      <c r="AU22" s="118"/>
      <c r="AV22" s="118"/>
      <c r="AW22" s="118"/>
      <c r="AX22" s="118"/>
      <c r="AY22" s="118"/>
      <c r="AZ22" s="77"/>
      <c r="BA22" s="77"/>
      <c r="BB22" s="77"/>
      <c r="BC22" s="77"/>
      <c r="BD22" s="78"/>
      <c r="BE22" s="22">
        <f t="shared" ref="BE22:BE23" si="2">IF(I22&lt;&gt;R22,1,0)</f>
        <v>0</v>
      </c>
    </row>
    <row r="23" spans="1:57" x14ac:dyDescent="0.3">
      <c r="A23" s="60">
        <f>IF(B23="","",COUNTA($B$8:B23))</f>
        <v>16</v>
      </c>
      <c r="B23" s="5" t="s">
        <v>2348</v>
      </c>
      <c r="C23" s="109"/>
      <c r="D23" s="109"/>
      <c r="E23" s="109"/>
      <c r="F23" s="109"/>
      <c r="G23" s="109"/>
      <c r="H23" s="109"/>
      <c r="I23" s="110" t="s">
        <v>2344</v>
      </c>
      <c r="J23" s="111"/>
      <c r="K23" s="111"/>
      <c r="L23" s="111"/>
      <c r="M23" s="111"/>
      <c r="N23" s="111"/>
      <c r="O23" s="111"/>
      <c r="P23" s="111"/>
      <c r="Q23" s="111"/>
      <c r="R23" s="110" t="s">
        <v>2343</v>
      </c>
      <c r="S23" s="109"/>
      <c r="T23" s="79"/>
      <c r="U23" s="79"/>
      <c r="V23" s="79"/>
      <c r="W23" s="79"/>
      <c r="X23" s="79"/>
      <c r="Y23" s="459" t="s">
        <v>105</v>
      </c>
      <c r="Z23" s="460"/>
      <c r="AA23" s="550" t="s">
        <v>817</v>
      </c>
      <c r="AB23" s="551"/>
      <c r="AC23" s="552"/>
      <c r="AD23" s="112">
        <v>8</v>
      </c>
      <c r="AE23" s="113" t="s">
        <v>106</v>
      </c>
      <c r="AF23" s="114"/>
      <c r="AG23" s="114"/>
      <c r="AH23" s="114"/>
      <c r="AI23" s="114"/>
      <c r="AJ23" s="114"/>
      <c r="AK23" s="114"/>
      <c r="AL23" s="114"/>
      <c r="AM23" s="114"/>
      <c r="AN23" s="114"/>
      <c r="AO23" s="115"/>
      <c r="AP23" s="115"/>
      <c r="AQ23" s="115"/>
      <c r="AR23" s="115"/>
      <c r="AS23" s="116"/>
      <c r="AT23" s="118"/>
      <c r="AU23" s="118"/>
      <c r="AV23" s="118"/>
      <c r="AW23" s="118"/>
      <c r="AX23" s="118"/>
      <c r="AY23" s="118"/>
      <c r="AZ23" s="77"/>
      <c r="BA23" s="77"/>
      <c r="BB23" s="77"/>
      <c r="BC23" s="77"/>
      <c r="BD23" s="78"/>
      <c r="BE23" s="22">
        <f t="shared" si="2"/>
        <v>0</v>
      </c>
    </row>
    <row r="24" spans="1:57" x14ac:dyDescent="0.3">
      <c r="A24" s="60">
        <f>IF(B24="","",COUNTA($B$8:B24))</f>
        <v>17</v>
      </c>
      <c r="B24" s="166" t="s">
        <v>1806</v>
      </c>
      <c r="C24" s="150"/>
      <c r="D24" s="150"/>
      <c r="E24" s="150"/>
      <c r="F24" s="150"/>
      <c r="G24" s="150"/>
      <c r="H24" s="150"/>
      <c r="I24" s="151" t="s">
        <v>1807</v>
      </c>
      <c r="J24" s="152"/>
      <c r="K24" s="152"/>
      <c r="L24" s="152"/>
      <c r="M24" s="152"/>
      <c r="N24" s="152"/>
      <c r="O24" s="152"/>
      <c r="P24" s="152"/>
      <c r="Q24" s="152"/>
      <c r="R24" s="151" t="s">
        <v>1808</v>
      </c>
      <c r="S24" s="150"/>
      <c r="T24" s="229"/>
      <c r="U24" s="229"/>
      <c r="V24" s="229"/>
      <c r="W24" s="229"/>
      <c r="X24" s="229"/>
      <c r="Y24" s="506" t="s">
        <v>105</v>
      </c>
      <c r="Z24" s="507"/>
      <c r="AA24" s="555" t="s">
        <v>102</v>
      </c>
      <c r="AB24" s="556"/>
      <c r="AC24" s="557"/>
      <c r="AD24" s="217">
        <v>8</v>
      </c>
      <c r="AE24" s="230" t="s">
        <v>106</v>
      </c>
      <c r="AF24" s="219"/>
      <c r="AG24" s="219"/>
      <c r="AH24" s="219"/>
      <c r="AI24" s="219"/>
      <c r="AJ24" s="219"/>
      <c r="AK24" s="219"/>
      <c r="AL24" s="219"/>
      <c r="AM24" s="219"/>
      <c r="AN24" s="219"/>
      <c r="AO24" s="220"/>
      <c r="AP24" s="220"/>
      <c r="AQ24" s="220"/>
      <c r="AR24" s="220"/>
      <c r="AS24" s="221" t="s">
        <v>1809</v>
      </c>
      <c r="AT24" s="223"/>
      <c r="AU24" s="223"/>
      <c r="AV24" s="223"/>
      <c r="AW24" s="223"/>
      <c r="AX24" s="223"/>
      <c r="AY24" s="223"/>
      <c r="AZ24" s="231"/>
      <c r="BA24" s="231"/>
      <c r="BB24" s="231"/>
      <c r="BC24" s="231"/>
      <c r="BD24" s="232"/>
      <c r="BE24" s="22">
        <f t="shared" ref="BE24" si="3">IF(I24&lt;&gt;R24,1,0)</f>
        <v>0</v>
      </c>
    </row>
    <row r="25" spans="1:57" x14ac:dyDescent="0.3">
      <c r="A25" s="60">
        <f>IF(B25="","",COUNTA($B$8:B25))</f>
        <v>18</v>
      </c>
      <c r="B25" s="80" t="s">
        <v>1275</v>
      </c>
      <c r="C25" s="109"/>
      <c r="D25" s="109"/>
      <c r="E25" s="109"/>
      <c r="F25" s="109"/>
      <c r="G25" s="109"/>
      <c r="H25" s="109"/>
      <c r="I25" s="110" t="s">
        <v>946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delete_flg</v>
      </c>
      <c r="S25" s="109"/>
      <c r="T25" s="79"/>
      <c r="U25" s="79"/>
      <c r="V25" s="79"/>
      <c r="W25" s="79"/>
      <c r="X25" s="79"/>
      <c r="Y25" s="459" t="s">
        <v>118</v>
      </c>
      <c r="Z25" s="460"/>
      <c r="AA25" s="550" t="s">
        <v>102</v>
      </c>
      <c r="AB25" s="551"/>
      <c r="AC25" s="552"/>
      <c r="AD25" s="112">
        <v>1</v>
      </c>
      <c r="AE25" s="113" t="s">
        <v>106</v>
      </c>
      <c r="AF25" s="114"/>
      <c r="AG25" s="114"/>
      <c r="AH25" s="114"/>
      <c r="AI25" s="114"/>
      <c r="AJ25" s="114"/>
      <c r="AK25" s="114"/>
      <c r="AL25" s="114"/>
      <c r="AM25" s="114"/>
      <c r="AN25" s="114"/>
      <c r="AO25" s="115"/>
      <c r="AP25" s="115"/>
      <c r="AQ25" s="115"/>
      <c r="AR25" s="115"/>
      <c r="AS25" s="116" t="s">
        <v>1310</v>
      </c>
      <c r="AT25" s="118"/>
      <c r="AU25" s="118"/>
      <c r="AV25" s="118"/>
      <c r="AW25" s="118"/>
      <c r="AX25" s="118"/>
      <c r="AY25" s="118"/>
      <c r="AZ25" s="77"/>
      <c r="BA25" s="77"/>
      <c r="BB25" s="77"/>
      <c r="BC25" s="77"/>
      <c r="BD25" s="78"/>
      <c r="BE25" s="22">
        <f t="shared" si="0"/>
        <v>0</v>
      </c>
    </row>
    <row r="26" spans="1:57" x14ac:dyDescent="0.3">
      <c r="A26" s="60">
        <f>IF(B26="","",COUNTA($B$8:B26))</f>
        <v>19</v>
      </c>
      <c r="B26" s="9" t="s">
        <v>112</v>
      </c>
      <c r="C26" s="109"/>
      <c r="D26" s="109"/>
      <c r="E26" s="109"/>
      <c r="F26" s="109"/>
      <c r="G26" s="109"/>
      <c r="H26" s="109"/>
      <c r="I26" s="110" t="s">
        <v>947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insert_user_cd</v>
      </c>
      <c r="S26" s="109"/>
      <c r="T26" s="79"/>
      <c r="U26" s="79"/>
      <c r="V26" s="79"/>
      <c r="W26" s="79"/>
      <c r="X26" s="79"/>
      <c r="Y26" s="459" t="s">
        <v>118</v>
      </c>
      <c r="Z26" s="460"/>
      <c r="AA26" s="550" t="s">
        <v>102</v>
      </c>
      <c r="AB26" s="551"/>
      <c r="AC26" s="552"/>
      <c r="AD26" s="136">
        <v>10</v>
      </c>
      <c r="AE26" s="113" t="s">
        <v>106</v>
      </c>
      <c r="AF26" s="114"/>
      <c r="AG26" s="114"/>
      <c r="AH26" s="114"/>
      <c r="AI26" s="114"/>
      <c r="AJ26" s="114"/>
      <c r="AK26" s="114"/>
      <c r="AL26" s="114"/>
      <c r="AM26" s="114"/>
      <c r="AN26" s="114"/>
      <c r="AO26" s="115"/>
      <c r="AP26" s="115"/>
      <c r="AQ26" s="115"/>
      <c r="AR26" s="115"/>
      <c r="AS26" s="116"/>
      <c r="AT26" s="118"/>
      <c r="AU26" s="118"/>
      <c r="AV26" s="118"/>
      <c r="AW26" s="118"/>
      <c r="AX26" s="118"/>
      <c r="AY26" s="118"/>
      <c r="AZ26" s="77"/>
      <c r="BA26" s="77"/>
      <c r="BB26" s="77"/>
      <c r="BC26" s="77"/>
      <c r="BD26" s="78"/>
      <c r="BE26" s="22">
        <f t="shared" si="0"/>
        <v>0</v>
      </c>
    </row>
    <row r="27" spans="1:57" x14ac:dyDescent="0.3">
      <c r="A27" s="60">
        <f>IF(B27="","",COUNTA($B$8:B27))</f>
        <v>20</v>
      </c>
      <c r="B27" s="9" t="s">
        <v>113</v>
      </c>
      <c r="C27" s="109"/>
      <c r="D27" s="109"/>
      <c r="E27" s="109"/>
      <c r="F27" s="109"/>
      <c r="G27" s="109"/>
      <c r="H27" s="109"/>
      <c r="I27" s="110" t="s">
        <v>948</v>
      </c>
      <c r="J27" s="119"/>
      <c r="K27" s="119"/>
      <c r="L27" s="119"/>
      <c r="M27" s="119"/>
      <c r="N27" s="119"/>
      <c r="O27" s="119"/>
      <c r="P27" s="119"/>
      <c r="Q27" s="119"/>
      <c r="R27" s="110" t="str">
        <f>VLOOKUP(B27,'項目一覧 (2)'!A:B,2,FALSE)</f>
        <v>insert_user_nm</v>
      </c>
      <c r="S27" s="119"/>
      <c r="T27" s="79"/>
      <c r="U27" s="79"/>
      <c r="V27" s="79"/>
      <c r="W27" s="79"/>
      <c r="X27" s="79"/>
      <c r="Y27" s="459" t="s">
        <v>118</v>
      </c>
      <c r="Z27" s="460"/>
      <c r="AA27" s="550" t="s">
        <v>102</v>
      </c>
      <c r="AB27" s="551"/>
      <c r="AC27" s="552"/>
      <c r="AD27" s="136">
        <v>30</v>
      </c>
      <c r="AE27" s="113" t="s">
        <v>106</v>
      </c>
      <c r="AF27" s="114"/>
      <c r="AG27" s="114"/>
      <c r="AH27" s="114"/>
      <c r="AI27" s="114"/>
      <c r="AJ27" s="114"/>
      <c r="AK27" s="114"/>
      <c r="AL27" s="114"/>
      <c r="AM27" s="114"/>
      <c r="AN27" s="114"/>
      <c r="AO27" s="115"/>
      <c r="AP27" s="115"/>
      <c r="AQ27" s="115"/>
      <c r="AR27" s="115"/>
      <c r="AS27" s="116"/>
      <c r="AT27" s="118"/>
      <c r="AU27" s="118"/>
      <c r="AV27" s="118"/>
      <c r="AW27" s="118"/>
      <c r="AX27" s="118"/>
      <c r="AY27" s="118"/>
      <c r="AZ27" s="77"/>
      <c r="BA27" s="77"/>
      <c r="BB27" s="77"/>
      <c r="BC27" s="77"/>
      <c r="BD27" s="78"/>
      <c r="BE27" s="22">
        <f t="shared" si="0"/>
        <v>0</v>
      </c>
    </row>
    <row r="28" spans="1:57" x14ac:dyDescent="0.3">
      <c r="A28" s="60">
        <f>IF(B28="","",COUNTA($B$8:B28))</f>
        <v>21</v>
      </c>
      <c r="B28" s="23" t="s">
        <v>114</v>
      </c>
      <c r="C28" s="24"/>
      <c r="D28" s="24"/>
      <c r="E28" s="24"/>
      <c r="F28" s="24"/>
      <c r="G28" s="24"/>
      <c r="H28" s="24"/>
      <c r="I28" s="110" t="s">
        <v>949</v>
      </c>
      <c r="J28" s="26"/>
      <c r="K28" s="26"/>
      <c r="L28" s="26"/>
      <c r="M28" s="26"/>
      <c r="N28" s="26"/>
      <c r="O28" s="26"/>
      <c r="P28" s="26"/>
      <c r="Q28" s="26"/>
      <c r="R28" s="110" t="str">
        <f>VLOOKUP(B28,'項目一覧 (2)'!A:B,2,FALSE)</f>
        <v>insert_datetime</v>
      </c>
      <c r="S28" s="24"/>
      <c r="T28" s="79"/>
      <c r="U28" s="79"/>
      <c r="V28" s="79"/>
      <c r="W28" s="79"/>
      <c r="X28" s="79"/>
      <c r="Y28" s="553" t="s">
        <v>85</v>
      </c>
      <c r="Z28" s="554"/>
      <c r="AA28" s="461" t="s">
        <v>817</v>
      </c>
      <c r="AB28" s="462"/>
      <c r="AC28" s="463"/>
      <c r="AD28" s="112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0"/>
        <v>0</v>
      </c>
    </row>
    <row r="29" spans="1:57" x14ac:dyDescent="0.3">
      <c r="A29" s="60">
        <f>IF(B29="","",COUNTA($B$8:B29))</f>
        <v>22</v>
      </c>
      <c r="B29" s="23" t="s">
        <v>115</v>
      </c>
      <c r="C29" s="24"/>
      <c r="D29" s="24"/>
      <c r="E29" s="24"/>
      <c r="F29" s="24"/>
      <c r="G29" s="24"/>
      <c r="H29" s="24"/>
      <c r="I29" s="110" t="s">
        <v>950</v>
      </c>
      <c r="J29" s="26"/>
      <c r="K29" s="26"/>
      <c r="L29" s="26"/>
      <c r="M29" s="26"/>
      <c r="N29" s="26"/>
      <c r="O29" s="26"/>
      <c r="P29" s="26"/>
      <c r="Q29" s="26"/>
      <c r="R29" s="110" t="str">
        <f>VLOOKUP(B29,'項目一覧 (2)'!A:B,2,FALSE)</f>
        <v>update_user_cd</v>
      </c>
      <c r="S29" s="24"/>
      <c r="T29" s="79"/>
      <c r="U29" s="79"/>
      <c r="V29" s="79"/>
      <c r="W29" s="79"/>
      <c r="X29" s="79"/>
      <c r="Y29" s="553" t="s">
        <v>118</v>
      </c>
      <c r="Z29" s="554"/>
      <c r="AA29" s="550" t="s">
        <v>102</v>
      </c>
      <c r="AB29" s="551"/>
      <c r="AC29" s="552"/>
      <c r="AD29" s="136">
        <v>10</v>
      </c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0"/>
        <v>0</v>
      </c>
    </row>
    <row r="30" spans="1:57" x14ac:dyDescent="0.3">
      <c r="A30" s="60">
        <f>IF(B30="","",COUNTA($B$8:B30))</f>
        <v>23</v>
      </c>
      <c r="B30" s="23" t="s">
        <v>116</v>
      </c>
      <c r="C30" s="24"/>
      <c r="D30" s="24"/>
      <c r="E30" s="24"/>
      <c r="F30" s="24"/>
      <c r="G30" s="24"/>
      <c r="H30" s="24"/>
      <c r="I30" s="110" t="s">
        <v>951</v>
      </c>
      <c r="J30" s="26"/>
      <c r="K30" s="26"/>
      <c r="L30" s="26"/>
      <c r="M30" s="26"/>
      <c r="N30" s="26"/>
      <c r="O30" s="26"/>
      <c r="P30" s="26"/>
      <c r="Q30" s="26"/>
      <c r="R30" s="110" t="str">
        <f>VLOOKUP(B30,'項目一覧 (2)'!A:B,2,FALSE)</f>
        <v>update_user_nm</v>
      </c>
      <c r="S30" s="24"/>
      <c r="T30" s="79"/>
      <c r="U30" s="79"/>
      <c r="V30" s="79"/>
      <c r="W30" s="79"/>
      <c r="X30" s="79"/>
      <c r="Y30" s="553" t="s">
        <v>118</v>
      </c>
      <c r="Z30" s="554"/>
      <c r="AA30" s="550" t="s">
        <v>102</v>
      </c>
      <c r="AB30" s="551"/>
      <c r="AC30" s="552"/>
      <c r="AD30" s="136">
        <v>30</v>
      </c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34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8"/>
      <c r="BE30" s="22">
        <f t="shared" si="0"/>
        <v>0</v>
      </c>
    </row>
    <row r="31" spans="1:57" x14ac:dyDescent="0.3">
      <c r="A31" s="60">
        <f>IF(B31="","",COUNTA($B$8:B31))</f>
        <v>24</v>
      </c>
      <c r="B31" s="23" t="s">
        <v>117</v>
      </c>
      <c r="C31" s="24"/>
      <c r="D31" s="24"/>
      <c r="E31" s="24"/>
      <c r="F31" s="24"/>
      <c r="G31" s="24"/>
      <c r="H31" s="24"/>
      <c r="I31" s="110" t="s">
        <v>952</v>
      </c>
      <c r="J31" s="26"/>
      <c r="K31" s="26"/>
      <c r="L31" s="26"/>
      <c r="M31" s="26"/>
      <c r="N31" s="26"/>
      <c r="O31" s="26"/>
      <c r="P31" s="26"/>
      <c r="Q31" s="26"/>
      <c r="R31" s="110" t="str">
        <f>VLOOKUP(B31,'項目一覧 (2)'!A:B,2,FALSE)</f>
        <v>update_datetime</v>
      </c>
      <c r="S31" s="26"/>
      <c r="T31" s="79"/>
      <c r="U31" s="79"/>
      <c r="V31" s="79"/>
      <c r="W31" s="79"/>
      <c r="X31" s="79"/>
      <c r="Y31" s="553" t="s">
        <v>85</v>
      </c>
      <c r="Z31" s="554"/>
      <c r="AA31" s="461" t="s">
        <v>817</v>
      </c>
      <c r="AB31" s="462"/>
      <c r="AC31" s="463"/>
      <c r="AD31" s="155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34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8"/>
      <c r="BE31" s="22">
        <f t="shared" si="0"/>
        <v>0</v>
      </c>
    </row>
    <row r="32" spans="1:57" x14ac:dyDescent="0.3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553"/>
      <c r="Z32" s="554"/>
      <c r="AA32" s="550"/>
      <c r="AB32" s="551"/>
      <c r="AC32" s="552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0"/>
        <v>0</v>
      </c>
    </row>
    <row r="33" spans="1:57" x14ac:dyDescent="0.3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4"/>
      <c r="T33" s="79"/>
      <c r="U33" s="79"/>
      <c r="V33" s="79"/>
      <c r="W33" s="79"/>
      <c r="X33" s="79"/>
      <c r="Y33" s="553"/>
      <c r="Z33" s="554"/>
      <c r="AA33" s="550"/>
      <c r="AB33" s="551"/>
      <c r="AC33" s="552"/>
      <c r="AD33" s="30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2"/>
      <c r="AP33" s="32"/>
      <c r="AQ33" s="32"/>
      <c r="AR33" s="32"/>
      <c r="AS33" s="34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0"/>
        <v>0</v>
      </c>
    </row>
    <row r="34" spans="1:57" x14ac:dyDescent="0.3">
      <c r="A34" s="60" t="str">
        <f>IF(B34="","",COUNTA($B$8:B34))</f>
        <v/>
      </c>
      <c r="B34" s="28"/>
      <c r="C34" s="29"/>
      <c r="D34" s="29"/>
      <c r="E34" s="29"/>
      <c r="F34" s="29"/>
      <c r="G34" s="29"/>
      <c r="H34" s="29"/>
      <c r="I34" s="28"/>
      <c r="J34" s="26"/>
      <c r="K34" s="26"/>
      <c r="L34" s="26"/>
      <c r="M34" s="26"/>
      <c r="N34" s="26"/>
      <c r="O34" s="26"/>
      <c r="P34" s="26"/>
      <c r="Q34" s="26"/>
      <c r="R34" s="110"/>
      <c r="S34" s="24"/>
      <c r="T34" s="79"/>
      <c r="U34" s="79"/>
      <c r="V34" s="79"/>
      <c r="W34" s="79"/>
      <c r="X34" s="79"/>
      <c r="Y34" s="553"/>
      <c r="Z34" s="554"/>
      <c r="AA34" s="550"/>
      <c r="AB34" s="551"/>
      <c r="AC34" s="552"/>
      <c r="AD34" s="30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2"/>
      <c r="AP34" s="32"/>
      <c r="AQ34" s="32"/>
      <c r="AR34" s="32"/>
      <c r="AS34" s="34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6"/>
      <c r="BE34" s="22">
        <f t="shared" si="0"/>
        <v>0</v>
      </c>
    </row>
    <row r="35" spans="1:57" x14ac:dyDescent="0.3">
      <c r="A35" s="60" t="str">
        <f>IF(B35="","",COUNTA($B$8:B35))</f>
        <v/>
      </c>
      <c r="B35" s="23"/>
      <c r="C35" s="29"/>
      <c r="D35" s="29"/>
      <c r="E35" s="29"/>
      <c r="F35" s="29"/>
      <c r="G35" s="29"/>
      <c r="H35" s="29"/>
      <c r="I35" s="28"/>
      <c r="J35" s="26"/>
      <c r="K35" s="26"/>
      <c r="L35" s="26"/>
      <c r="M35" s="26"/>
      <c r="N35" s="26"/>
      <c r="O35" s="26"/>
      <c r="P35" s="26"/>
      <c r="Q35" s="26"/>
      <c r="R35" s="110"/>
      <c r="S35" s="24"/>
      <c r="T35" s="79"/>
      <c r="U35" s="79"/>
      <c r="V35" s="79"/>
      <c r="W35" s="79"/>
      <c r="X35" s="79"/>
      <c r="Y35" s="553"/>
      <c r="Z35" s="554"/>
      <c r="AA35" s="550"/>
      <c r="AB35" s="551"/>
      <c r="AC35" s="552"/>
      <c r="AD35" s="30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34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6"/>
      <c r="BE35" s="22">
        <f t="shared" si="0"/>
        <v>0</v>
      </c>
    </row>
    <row r="36" spans="1:57" x14ac:dyDescent="0.3">
      <c r="A36" s="60" t="str">
        <f>IF(B36="","",COUNTA($B$8:B36))</f>
        <v/>
      </c>
      <c r="B36" s="28"/>
      <c r="C36" s="24"/>
      <c r="D36" s="24"/>
      <c r="E36" s="24"/>
      <c r="F36" s="24"/>
      <c r="G36" s="24"/>
      <c r="H36" s="24"/>
      <c r="I36" s="25"/>
      <c r="J36" s="26"/>
      <c r="K36" s="26"/>
      <c r="L36" s="26"/>
      <c r="M36" s="26"/>
      <c r="N36" s="26"/>
      <c r="O36" s="26"/>
      <c r="P36" s="26"/>
      <c r="Q36" s="26"/>
      <c r="R36" s="110"/>
      <c r="S36" s="24"/>
      <c r="T36" s="79"/>
      <c r="U36" s="79"/>
      <c r="V36" s="79"/>
      <c r="W36" s="79"/>
      <c r="X36" s="79"/>
      <c r="Y36" s="553"/>
      <c r="Z36" s="554"/>
      <c r="AA36" s="550"/>
      <c r="AB36" s="551"/>
      <c r="AC36" s="552"/>
      <c r="AD36" s="30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2"/>
      <c r="AP36" s="32"/>
      <c r="AQ36" s="32"/>
      <c r="AR36" s="32"/>
      <c r="AS36" s="34"/>
      <c r="AT36" s="77"/>
      <c r="AU36" s="77"/>
      <c r="AV36" s="77"/>
      <c r="AW36" s="77"/>
      <c r="AX36" s="77"/>
      <c r="AY36" s="77"/>
      <c r="AZ36" s="77"/>
      <c r="BA36" s="77"/>
      <c r="BB36" s="77"/>
      <c r="BC36" s="77"/>
      <c r="BD36" s="78"/>
      <c r="BE36" s="22">
        <f t="shared" si="0"/>
        <v>0</v>
      </c>
    </row>
    <row r="37" spans="1:57" x14ac:dyDescent="0.3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4"/>
      <c r="T37" s="79"/>
      <c r="U37" s="79"/>
      <c r="V37" s="79"/>
      <c r="W37" s="79"/>
      <c r="X37" s="79"/>
      <c r="Y37" s="553"/>
      <c r="Z37" s="554"/>
      <c r="AA37" s="550"/>
      <c r="AB37" s="551"/>
      <c r="AC37" s="552"/>
      <c r="AD37" s="30"/>
      <c r="AE37" s="31"/>
      <c r="AF37" s="31"/>
      <c r="AG37" s="31"/>
      <c r="AH37" s="31"/>
      <c r="AI37" s="31"/>
      <c r="AJ37" s="31"/>
      <c r="AK37" s="31"/>
      <c r="AL37" s="31"/>
      <c r="AM37" s="31"/>
      <c r="AN37" s="31"/>
      <c r="AO37" s="32"/>
      <c r="AP37" s="32"/>
      <c r="AQ37" s="32"/>
      <c r="AR37" s="32"/>
      <c r="AS37" s="34"/>
      <c r="AT37" s="77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0"/>
        <v>0</v>
      </c>
    </row>
    <row r="38" spans="1:57" x14ac:dyDescent="0.3">
      <c r="A38" s="60" t="str">
        <f>IF(B38="","",COUNTA($B$8:B38))</f>
        <v/>
      </c>
      <c r="B38" s="28"/>
      <c r="C38" s="29"/>
      <c r="D38" s="29"/>
      <c r="E38" s="29"/>
      <c r="F38" s="29"/>
      <c r="G38" s="29"/>
      <c r="H38" s="29"/>
      <c r="I38" s="28"/>
      <c r="J38" s="26"/>
      <c r="K38" s="26"/>
      <c r="L38" s="26"/>
      <c r="M38" s="26"/>
      <c r="N38" s="26"/>
      <c r="O38" s="26"/>
      <c r="P38" s="26"/>
      <c r="Q38" s="26"/>
      <c r="R38" s="110"/>
      <c r="S38" s="24"/>
      <c r="T38" s="79"/>
      <c r="U38" s="79"/>
      <c r="V38" s="79"/>
      <c r="W38" s="79"/>
      <c r="X38" s="79"/>
      <c r="Y38" s="553"/>
      <c r="Z38" s="554"/>
      <c r="AA38" s="550"/>
      <c r="AB38" s="551"/>
      <c r="AC38" s="552"/>
      <c r="AD38" s="30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2"/>
      <c r="AP38" s="32"/>
      <c r="AQ38" s="32"/>
      <c r="AR38" s="32"/>
      <c r="AS38" s="34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0"/>
        <v>0</v>
      </c>
    </row>
    <row r="39" spans="1:57" x14ac:dyDescent="0.3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4"/>
      <c r="T39" s="79"/>
      <c r="U39" s="79"/>
      <c r="V39" s="79"/>
      <c r="W39" s="79"/>
      <c r="X39" s="79"/>
      <c r="Y39" s="553"/>
      <c r="Z39" s="554"/>
      <c r="AA39" s="550"/>
      <c r="AB39" s="551"/>
      <c r="AC39" s="552"/>
      <c r="AD39" s="30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2"/>
      <c r="AP39" s="32"/>
      <c r="AQ39" s="32"/>
      <c r="AR39" s="32"/>
      <c r="AS39" s="34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0"/>
        <v>0</v>
      </c>
    </row>
    <row r="40" spans="1:57" x14ac:dyDescent="0.3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553"/>
      <c r="Z40" s="554"/>
      <c r="AA40" s="550"/>
      <c r="AB40" s="551"/>
      <c r="AC40" s="552"/>
      <c r="AD40" s="30"/>
      <c r="AE40" s="31"/>
      <c r="AF40" s="31"/>
      <c r="AG40" s="31"/>
      <c r="AH40" s="31"/>
      <c r="AI40" s="31"/>
      <c r="AJ40" s="31"/>
      <c r="AK40" s="31"/>
      <c r="AL40" s="31"/>
      <c r="AM40" s="31"/>
      <c r="AN40" s="31"/>
      <c r="AO40" s="32"/>
      <c r="AP40" s="32"/>
      <c r="AQ40" s="32"/>
      <c r="AR40" s="32"/>
      <c r="AS40" s="34"/>
      <c r="AT40" s="77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0"/>
        <v>0</v>
      </c>
    </row>
    <row r="41" spans="1:57" x14ac:dyDescent="0.3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4"/>
      <c r="T41" s="79"/>
      <c r="U41" s="79"/>
      <c r="V41" s="79"/>
      <c r="W41" s="79"/>
      <c r="X41" s="79"/>
      <c r="Y41" s="553"/>
      <c r="Z41" s="554"/>
      <c r="AA41" s="550"/>
      <c r="AB41" s="551"/>
      <c r="AC41" s="552"/>
      <c r="AD41" s="30"/>
      <c r="AE41" s="31"/>
      <c r="AF41" s="31"/>
      <c r="AG41" s="31"/>
      <c r="AH41" s="31"/>
      <c r="AI41" s="31"/>
      <c r="AJ41" s="31"/>
      <c r="AK41" s="31"/>
      <c r="AL41" s="31"/>
      <c r="AM41" s="31"/>
      <c r="AN41" s="31"/>
      <c r="AO41" s="32"/>
      <c r="AP41" s="32"/>
      <c r="AQ41" s="32"/>
      <c r="AR41" s="32"/>
      <c r="AS41" s="34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si="0"/>
        <v>0</v>
      </c>
    </row>
    <row r="42" spans="1:57" x14ac:dyDescent="0.3">
      <c r="A42" s="60" t="str">
        <f>IF(B42="","",COUNTA($B$8:B42))</f>
        <v/>
      </c>
      <c r="B42" s="23"/>
      <c r="C42" s="24"/>
      <c r="D42" s="24"/>
      <c r="E42" s="24"/>
      <c r="F42" s="24"/>
      <c r="G42" s="24"/>
      <c r="H42" s="24"/>
      <c r="I42" s="25"/>
      <c r="J42" s="26"/>
      <c r="K42" s="26"/>
      <c r="L42" s="26"/>
      <c r="M42" s="26"/>
      <c r="N42" s="26"/>
      <c r="O42" s="26"/>
      <c r="P42" s="26"/>
      <c r="Q42" s="26"/>
      <c r="R42" s="110"/>
      <c r="S42" s="24"/>
      <c r="T42" s="79"/>
      <c r="U42" s="79"/>
      <c r="V42" s="79"/>
      <c r="W42" s="79"/>
      <c r="X42" s="79"/>
      <c r="Y42" s="553"/>
      <c r="Z42" s="554"/>
      <c r="AA42" s="550"/>
      <c r="AB42" s="551"/>
      <c r="AC42" s="552"/>
      <c r="AD42" s="30"/>
      <c r="AE42" s="31"/>
      <c r="AF42" s="31"/>
      <c r="AG42" s="31"/>
      <c r="AH42" s="31"/>
      <c r="AI42" s="31"/>
      <c r="AJ42" s="31"/>
      <c r="AK42" s="31"/>
      <c r="AL42" s="31"/>
      <c r="AM42" s="31"/>
      <c r="AN42" s="31"/>
      <c r="AO42" s="32"/>
      <c r="AP42" s="32"/>
      <c r="AQ42" s="32"/>
      <c r="AR42" s="32"/>
      <c r="AS42" s="34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22">
        <f t="shared" si="0"/>
        <v>0</v>
      </c>
    </row>
    <row r="43" spans="1:57" x14ac:dyDescent="0.3">
      <c r="A43" s="60" t="str">
        <f>IF(B43="","",COUNTA($B$8:B43))</f>
        <v/>
      </c>
      <c r="B43" s="23"/>
      <c r="C43" s="24"/>
      <c r="D43" s="24"/>
      <c r="E43" s="24"/>
      <c r="F43" s="24"/>
      <c r="G43" s="24"/>
      <c r="H43" s="24"/>
      <c r="I43" s="25"/>
      <c r="J43" s="26"/>
      <c r="K43" s="26"/>
      <c r="L43" s="26"/>
      <c r="M43" s="26"/>
      <c r="N43" s="26"/>
      <c r="O43" s="26"/>
      <c r="P43" s="26"/>
      <c r="Q43" s="26"/>
      <c r="R43" s="110"/>
      <c r="S43" s="24"/>
      <c r="T43" s="79"/>
      <c r="U43" s="79"/>
      <c r="V43" s="79"/>
      <c r="W43" s="79"/>
      <c r="X43" s="79"/>
      <c r="Y43" s="553"/>
      <c r="Z43" s="554"/>
      <c r="AA43" s="550"/>
      <c r="AB43" s="551"/>
      <c r="AC43" s="552"/>
      <c r="AD43" s="30"/>
      <c r="AE43" s="31"/>
      <c r="AF43" s="31"/>
      <c r="AG43" s="31"/>
      <c r="AH43" s="31"/>
      <c r="AI43" s="31"/>
      <c r="AJ43" s="31"/>
      <c r="AK43" s="31"/>
      <c r="AL43" s="31"/>
      <c r="AM43" s="31"/>
      <c r="AN43" s="31"/>
      <c r="AO43" s="32"/>
      <c r="AP43" s="32"/>
      <c r="AQ43" s="32"/>
      <c r="AR43" s="32"/>
      <c r="AS43" s="34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22">
        <f t="shared" si="0"/>
        <v>0</v>
      </c>
    </row>
    <row r="44" spans="1:57" x14ac:dyDescent="0.3">
      <c r="A44" s="60" t="str">
        <f>IF(B44="","",COUNTA($B$8:B44))</f>
        <v/>
      </c>
      <c r="B44" s="23"/>
      <c r="C44" s="24"/>
      <c r="D44" s="24"/>
      <c r="E44" s="24"/>
      <c r="F44" s="24"/>
      <c r="G44" s="24"/>
      <c r="H44" s="24"/>
      <c r="I44" s="25"/>
      <c r="J44" s="26"/>
      <c r="K44" s="26"/>
      <c r="L44" s="26"/>
      <c r="M44" s="26"/>
      <c r="N44" s="26"/>
      <c r="O44" s="26"/>
      <c r="P44" s="26"/>
      <c r="Q44" s="26"/>
      <c r="R44" s="110"/>
      <c r="S44" s="24"/>
      <c r="T44" s="79"/>
      <c r="U44" s="79"/>
      <c r="V44" s="79"/>
      <c r="W44" s="79"/>
      <c r="X44" s="79"/>
      <c r="Y44" s="553"/>
      <c r="Z44" s="554"/>
      <c r="AA44" s="550"/>
      <c r="AB44" s="551"/>
      <c r="AC44" s="552"/>
      <c r="AD44" s="30"/>
      <c r="AE44" s="31"/>
      <c r="AF44" s="31"/>
      <c r="AG44" s="31"/>
      <c r="AH44" s="31"/>
      <c r="AI44" s="31"/>
      <c r="AJ44" s="31"/>
      <c r="AK44" s="31"/>
      <c r="AL44" s="31"/>
      <c r="AM44" s="31"/>
      <c r="AN44" s="31"/>
      <c r="AO44" s="32"/>
      <c r="AP44" s="32"/>
      <c r="AQ44" s="32"/>
      <c r="AR44" s="32"/>
      <c r="AS44" s="34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22">
        <f t="shared" si="0"/>
        <v>0</v>
      </c>
    </row>
    <row r="45" spans="1:57" x14ac:dyDescent="0.3">
      <c r="A45" s="60" t="str">
        <f>IF(B45="","",COUNTA($B$8:B45))</f>
        <v/>
      </c>
      <c r="B45" s="23"/>
      <c r="C45" s="24"/>
      <c r="D45" s="24"/>
      <c r="E45" s="24"/>
      <c r="F45" s="24"/>
      <c r="G45" s="24"/>
      <c r="H45" s="24"/>
      <c r="I45" s="25"/>
      <c r="J45" s="26"/>
      <c r="K45" s="26"/>
      <c r="L45" s="26"/>
      <c r="M45" s="26"/>
      <c r="N45" s="26"/>
      <c r="O45" s="26"/>
      <c r="P45" s="26"/>
      <c r="Q45" s="26"/>
      <c r="R45" s="110"/>
      <c r="S45" s="24"/>
      <c r="T45" s="79"/>
      <c r="U45" s="79"/>
      <c r="V45" s="79"/>
      <c r="W45" s="79"/>
      <c r="X45" s="79"/>
      <c r="Y45" s="553"/>
      <c r="Z45" s="554"/>
      <c r="AA45" s="550"/>
      <c r="AB45" s="551"/>
      <c r="AC45" s="552"/>
      <c r="AD45" s="30"/>
      <c r="AE45" s="31"/>
      <c r="AF45" s="31"/>
      <c r="AG45" s="31"/>
      <c r="AH45" s="31"/>
      <c r="AI45" s="31"/>
      <c r="AJ45" s="31"/>
      <c r="AK45" s="31"/>
      <c r="AL45" s="31"/>
      <c r="AM45" s="31"/>
      <c r="AN45" s="31"/>
      <c r="AO45" s="32"/>
      <c r="AP45" s="32"/>
      <c r="AQ45" s="32"/>
      <c r="AR45" s="32"/>
      <c r="AS45" s="48"/>
      <c r="AT45" s="49"/>
      <c r="AU45" s="49"/>
      <c r="AV45" s="49"/>
      <c r="AW45" s="49"/>
      <c r="AX45" s="49"/>
      <c r="AY45" s="49"/>
      <c r="AZ45" s="49"/>
      <c r="BA45" s="49"/>
      <c r="BB45" s="49"/>
      <c r="BC45" s="49"/>
      <c r="BD45" s="76"/>
      <c r="BE45" s="22">
        <f t="shared" si="0"/>
        <v>0</v>
      </c>
    </row>
    <row r="46" spans="1:57" x14ac:dyDescent="0.3">
      <c r="A46" s="60" t="str">
        <f>IF(B46="","",COUNTA($B$8:B46))</f>
        <v/>
      </c>
      <c r="B46" s="23"/>
      <c r="C46" s="24"/>
      <c r="D46" s="24"/>
      <c r="E46" s="24"/>
      <c r="F46" s="24"/>
      <c r="G46" s="24"/>
      <c r="H46" s="24"/>
      <c r="I46" s="25"/>
      <c r="J46" s="26"/>
      <c r="K46" s="26"/>
      <c r="L46" s="26"/>
      <c r="M46" s="26"/>
      <c r="N46" s="26"/>
      <c r="O46" s="26"/>
      <c r="P46" s="26"/>
      <c r="Q46" s="26"/>
      <c r="R46" s="110"/>
      <c r="S46" s="24"/>
      <c r="T46" s="79"/>
      <c r="U46" s="79"/>
      <c r="V46" s="79"/>
      <c r="W46" s="79"/>
      <c r="X46" s="79"/>
      <c r="Y46" s="553"/>
      <c r="Z46" s="554"/>
      <c r="AA46" s="550"/>
      <c r="AB46" s="551"/>
      <c r="AC46" s="552"/>
      <c r="AD46" s="30"/>
      <c r="AE46" s="31"/>
      <c r="AF46" s="31"/>
      <c r="AG46" s="31"/>
      <c r="AH46" s="31"/>
      <c r="AI46" s="31"/>
      <c r="AJ46" s="31"/>
      <c r="AK46" s="31"/>
      <c r="AL46" s="31"/>
      <c r="AM46" s="31"/>
      <c r="AN46" s="31"/>
      <c r="AO46" s="32"/>
      <c r="AP46" s="32"/>
      <c r="AQ46" s="32"/>
      <c r="AR46" s="32"/>
      <c r="AS46" s="34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8"/>
      <c r="BE46" s="22">
        <f t="shared" si="0"/>
        <v>0</v>
      </c>
    </row>
  </sheetData>
  <mergeCells count="110">
    <mergeCell ref="AA22:AC22"/>
    <mergeCell ref="AA23:AC23"/>
    <mergeCell ref="AA43:AC43"/>
    <mergeCell ref="AA44:AC44"/>
    <mergeCell ref="AA45:AC45"/>
    <mergeCell ref="AA46:AC46"/>
    <mergeCell ref="AA38:AC38"/>
    <mergeCell ref="AA39:AC39"/>
    <mergeCell ref="AA40:AC40"/>
    <mergeCell ref="AA41:AC41"/>
    <mergeCell ref="AA42:AC42"/>
    <mergeCell ref="AA28:AC28"/>
    <mergeCell ref="AA29:AC29"/>
    <mergeCell ref="AA30:AC30"/>
    <mergeCell ref="AA31:AC31"/>
    <mergeCell ref="AA32:AC32"/>
    <mergeCell ref="AA24:AC24"/>
    <mergeCell ref="AA25:AC25"/>
    <mergeCell ref="AA26:AC26"/>
    <mergeCell ref="AA27:AC27"/>
    <mergeCell ref="Y44:Z44"/>
    <mergeCell ref="Y45:Z45"/>
    <mergeCell ref="Y46:Z46"/>
    <mergeCell ref="Y39:Z39"/>
    <mergeCell ref="Y40:Z40"/>
    <mergeCell ref="Y41:Z41"/>
    <mergeCell ref="Y42:Z42"/>
    <mergeCell ref="Y43:Z43"/>
    <mergeCell ref="Y34:Z34"/>
    <mergeCell ref="Y35:Z35"/>
    <mergeCell ref="Y36:Z36"/>
    <mergeCell ref="Y37:Z37"/>
    <mergeCell ref="Y38:Z38"/>
    <mergeCell ref="Y29:Z29"/>
    <mergeCell ref="Y30:Z30"/>
    <mergeCell ref="AA37:AC37"/>
    <mergeCell ref="Y31:Z31"/>
    <mergeCell ref="Y32:Z32"/>
    <mergeCell ref="Y33:Z33"/>
    <mergeCell ref="AA33:AC33"/>
    <mergeCell ref="AA34:AC34"/>
    <mergeCell ref="AA35:AC35"/>
    <mergeCell ref="AA36:AC36"/>
    <mergeCell ref="Y24:Z24"/>
    <mergeCell ref="Y25:Z25"/>
    <mergeCell ref="Y26:Z26"/>
    <mergeCell ref="Y27:Z27"/>
    <mergeCell ref="Y28:Z28"/>
    <mergeCell ref="Y13:Z13"/>
    <mergeCell ref="Y14:Z14"/>
    <mergeCell ref="Y15:Z15"/>
    <mergeCell ref="Y18:Z18"/>
    <mergeCell ref="Y21:Z21"/>
    <mergeCell ref="Y16:Z16"/>
    <mergeCell ref="Y17:Z17"/>
    <mergeCell ref="Y19:Z19"/>
    <mergeCell ref="Y20:Z20"/>
    <mergeCell ref="Y22:Z22"/>
    <mergeCell ref="Y23:Z23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AU1:AY1"/>
    <mergeCell ref="AZ1:BD1"/>
    <mergeCell ref="AP2:AT2"/>
    <mergeCell ref="AZ2:BD2"/>
    <mergeCell ref="AU3:AY3"/>
    <mergeCell ref="AZ3:BD3"/>
    <mergeCell ref="AU4:AY4"/>
    <mergeCell ref="AZ4:BD4"/>
    <mergeCell ref="AA19:AC19"/>
    <mergeCell ref="AS6:BD7"/>
    <mergeCell ref="AF6:AF7"/>
    <mergeCell ref="AG6:AG7"/>
    <mergeCell ref="AH6:AH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P1:AT1"/>
    <mergeCell ref="AA14:AC14"/>
    <mergeCell ref="Y8:Z8"/>
    <mergeCell ref="Y9:Z9"/>
    <mergeCell ref="Y10:Z10"/>
    <mergeCell ref="Y11:Z11"/>
    <mergeCell ref="Y12:Z12"/>
    <mergeCell ref="Y6:Z7"/>
    <mergeCell ref="AA21:AC21"/>
    <mergeCell ref="AA8:AC8"/>
    <mergeCell ref="AA9:AC9"/>
    <mergeCell ref="AA10:AC10"/>
    <mergeCell ref="AA11:AC11"/>
    <mergeCell ref="AA12:AC12"/>
    <mergeCell ref="AA13:AC13"/>
    <mergeCell ref="AA15:AC15"/>
    <mergeCell ref="AA18:AC18"/>
    <mergeCell ref="AA16:AC16"/>
    <mergeCell ref="AA17:AC17"/>
    <mergeCell ref="AA20:AC20"/>
  </mergeCells>
  <phoneticPr fontId="13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C00-000000000000}"/>
    <dataValidation type="list" allowBlank="1" showInputMessage="1" showErrorMessage="1" sqref="Y8:Y46" xr:uid="{00000000-0002-0000-1C00-000001000000}">
      <formula1>"文字,数値,日付,時間"</formula1>
    </dataValidation>
    <dataValidation type="list" allowBlank="1" showInputMessage="1" showErrorMessage="1" sqref="AA8:AA46" xr:uid="{00000000-0002-0000-1C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6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57" width="0" style="22" hidden="1" customWidth="1"/>
    <col min="58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区分名称マスタ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m_kubun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78" t="s">
        <v>14</v>
      </c>
      <c r="AT6" s="480"/>
      <c r="AU6" s="480"/>
      <c r="AV6" s="480"/>
      <c r="AW6" s="480"/>
      <c r="AX6" s="480"/>
      <c r="AY6" s="480"/>
      <c r="AZ6" s="480"/>
      <c r="BA6" s="480"/>
      <c r="BB6" s="480"/>
      <c r="BC6" s="480"/>
      <c r="BD6" s="481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79"/>
      <c r="AT7" s="482"/>
      <c r="AU7" s="482"/>
      <c r="AV7" s="482"/>
      <c r="AW7" s="482"/>
      <c r="AX7" s="482"/>
      <c r="AY7" s="482"/>
      <c r="AZ7" s="482"/>
      <c r="BA7" s="482"/>
      <c r="BB7" s="482"/>
      <c r="BC7" s="482"/>
      <c r="BD7" s="483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158</v>
      </c>
      <c r="C9" s="109"/>
      <c r="D9" s="109"/>
      <c r="E9" s="109"/>
      <c r="F9" s="109"/>
      <c r="G9" s="109"/>
      <c r="H9" s="109"/>
      <c r="I9" s="110" t="s">
        <v>1094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kbn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217">
        <v>8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159</v>
      </c>
      <c r="C10" s="109"/>
      <c r="D10" s="109"/>
      <c r="E10" s="109"/>
      <c r="F10" s="109"/>
      <c r="G10" s="109"/>
      <c r="H10" s="109"/>
      <c r="I10" s="110" t="s">
        <v>1096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name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60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160</v>
      </c>
      <c r="C11" s="109"/>
      <c r="D11" s="109"/>
      <c r="E11" s="109"/>
      <c r="F11" s="109"/>
      <c r="G11" s="109"/>
      <c r="H11" s="109"/>
      <c r="I11" s="110" t="s">
        <v>1097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ketasu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2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111</v>
      </c>
      <c r="C12" s="109"/>
      <c r="D12" s="109"/>
      <c r="E12" s="109"/>
      <c r="F12" s="109"/>
      <c r="G12" s="109"/>
      <c r="H12" s="109"/>
      <c r="I12" s="110" t="s">
        <v>946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delete_flg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12">
        <v>1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1310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112</v>
      </c>
      <c r="C13" s="109"/>
      <c r="D13" s="109"/>
      <c r="E13" s="109"/>
      <c r="F13" s="109"/>
      <c r="G13" s="109"/>
      <c r="H13" s="109"/>
      <c r="I13" s="110" t="s">
        <v>947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insert_user_cd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36">
        <v>10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113</v>
      </c>
      <c r="C14" s="109"/>
      <c r="D14" s="109"/>
      <c r="E14" s="109"/>
      <c r="F14" s="109"/>
      <c r="G14" s="109"/>
      <c r="H14" s="109"/>
      <c r="I14" s="110" t="s">
        <v>948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insert_user_nm</v>
      </c>
      <c r="S14" s="11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30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114</v>
      </c>
      <c r="C15" s="109"/>
      <c r="D15" s="109"/>
      <c r="E15" s="109"/>
      <c r="F15" s="109"/>
      <c r="G15" s="109"/>
      <c r="H15" s="109"/>
      <c r="I15" s="110" t="s">
        <v>949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insert_datetime</v>
      </c>
      <c r="S15" s="109"/>
      <c r="T15" s="6"/>
      <c r="U15" s="6"/>
      <c r="V15" s="6"/>
      <c r="W15" s="6"/>
      <c r="X15" s="6"/>
      <c r="Y15" s="459" t="s">
        <v>85</v>
      </c>
      <c r="Z15" s="460"/>
      <c r="AA15" s="461" t="s">
        <v>817</v>
      </c>
      <c r="AB15" s="462"/>
      <c r="AC15" s="463"/>
      <c r="AD15" s="112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115</v>
      </c>
      <c r="C16" s="109"/>
      <c r="D16" s="109"/>
      <c r="E16" s="109"/>
      <c r="F16" s="109"/>
      <c r="G16" s="109"/>
      <c r="H16" s="109"/>
      <c r="I16" s="110" t="s">
        <v>950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update_user_cd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10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116</v>
      </c>
      <c r="C17" s="109"/>
      <c r="D17" s="109"/>
      <c r="E17" s="109"/>
      <c r="F17" s="109"/>
      <c r="G17" s="109"/>
      <c r="H17" s="109"/>
      <c r="I17" s="110" t="s">
        <v>951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update_user_nm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30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117</v>
      </c>
      <c r="C18" s="109"/>
      <c r="D18" s="109"/>
      <c r="E18" s="109"/>
      <c r="F18" s="109"/>
      <c r="G18" s="109"/>
      <c r="H18" s="109"/>
      <c r="I18" s="110" t="s">
        <v>952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update_datetime</v>
      </c>
      <c r="S18" s="111"/>
      <c r="T18" s="6"/>
      <c r="U18" s="6"/>
      <c r="V18" s="6"/>
      <c r="W18" s="6"/>
      <c r="X18" s="6"/>
      <c r="Y18" s="459" t="s">
        <v>85</v>
      </c>
      <c r="Z18" s="460"/>
      <c r="AA18" s="461" t="s">
        <v>817</v>
      </c>
      <c r="AB18" s="462"/>
      <c r="AC18" s="463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459"/>
      <c r="Z19" s="460"/>
      <c r="AA19" s="461"/>
      <c r="AB19" s="462"/>
      <c r="AC19" s="463"/>
      <c r="AD19" s="136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2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139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35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0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80"/>
      <c r="C38" s="143"/>
      <c r="D38" s="143"/>
      <c r="E38" s="143"/>
      <c r="F38" s="143"/>
      <c r="G38" s="143"/>
      <c r="H38" s="143"/>
      <c r="I38" s="110"/>
      <c r="J38" s="119"/>
      <c r="K38" s="119"/>
      <c r="L38" s="119"/>
      <c r="M38" s="119"/>
      <c r="N38" s="119"/>
      <c r="O38" s="119"/>
      <c r="P38" s="119"/>
      <c r="Q38" s="119"/>
      <c r="R38" s="110"/>
      <c r="S38" s="11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12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116"/>
      <c r="AT38" s="6"/>
      <c r="AU38" s="117"/>
      <c r="AV38" s="117"/>
      <c r="AW38" s="117"/>
      <c r="AX38" s="117"/>
      <c r="AY38" s="117"/>
      <c r="AZ38" s="117"/>
      <c r="BA38" s="117"/>
      <c r="BB38" s="117"/>
      <c r="BC38" s="117"/>
      <c r="BD38" s="135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80"/>
      <c r="C39" s="143"/>
      <c r="D39" s="143"/>
      <c r="E39" s="143"/>
      <c r="F39" s="143"/>
      <c r="G39" s="143"/>
      <c r="H39" s="143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35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0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80"/>
      <c r="C41" s="143"/>
      <c r="D41" s="143"/>
      <c r="E41" s="143"/>
      <c r="F41" s="143"/>
      <c r="G41" s="143"/>
      <c r="H41" s="143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35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80"/>
      <c r="C42" s="143"/>
      <c r="D42" s="143"/>
      <c r="E42" s="143"/>
      <c r="F42" s="143"/>
      <c r="G42" s="143"/>
      <c r="H42" s="143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35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0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0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110"/>
      <c r="S45" s="111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5"/>
      <c r="AP45" s="115"/>
      <c r="AQ45" s="115"/>
      <c r="AR45" s="115"/>
      <c r="AS45" s="116"/>
      <c r="AT45" s="140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11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5"/>
      <c r="AP46" s="115"/>
      <c r="AQ46" s="115"/>
      <c r="AR46" s="115"/>
      <c r="AS46" s="116"/>
      <c r="AT46" s="140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A6:A7"/>
    <mergeCell ref="B6:H7"/>
    <mergeCell ref="I6:Q7"/>
    <mergeCell ref="A1:H4"/>
    <mergeCell ref="I1:Q1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AA8:AC8"/>
    <mergeCell ref="AA9:AC9"/>
    <mergeCell ref="AA10:AC10"/>
    <mergeCell ref="AA11:AC11"/>
    <mergeCell ref="AA12:AC12"/>
    <mergeCell ref="AG6:AG7"/>
    <mergeCell ref="AH6:AH7"/>
    <mergeCell ref="AP1:AT1"/>
    <mergeCell ref="AU1:AY1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D00-000000000000}"/>
    <dataValidation type="list" allowBlank="1" showInputMessage="1" showErrorMessage="1" sqref="Y8:Y46" xr:uid="{00000000-0002-0000-1D00-000001000000}">
      <formula1>"文字,数値,日付,時間"</formula1>
    </dataValidation>
    <dataValidation type="list" allowBlank="1" showInputMessage="1" showErrorMessage="1" sqref="AA8:AA46" xr:uid="{00000000-0002-0000-1D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5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57" width="0" style="22" hidden="1" customWidth="1"/>
    <col min="58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コード名称マスタ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m_code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78" t="s">
        <v>14</v>
      </c>
      <c r="AT6" s="480"/>
      <c r="AU6" s="480"/>
      <c r="AV6" s="480"/>
      <c r="AW6" s="480"/>
      <c r="AX6" s="480"/>
      <c r="AY6" s="480"/>
      <c r="AZ6" s="480"/>
      <c r="BA6" s="480"/>
      <c r="BB6" s="480"/>
      <c r="BC6" s="480"/>
      <c r="BD6" s="481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79"/>
      <c r="AT7" s="482"/>
      <c r="AU7" s="482"/>
      <c r="AV7" s="482"/>
      <c r="AW7" s="482"/>
      <c r="AX7" s="482"/>
      <c r="AY7" s="482"/>
      <c r="AZ7" s="482"/>
      <c r="BA7" s="482"/>
      <c r="BB7" s="482"/>
      <c r="BC7" s="482"/>
      <c r="BD7" s="483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158</v>
      </c>
      <c r="C9" s="109"/>
      <c r="D9" s="109"/>
      <c r="E9" s="109"/>
      <c r="F9" s="109"/>
      <c r="G9" s="109"/>
      <c r="H9" s="109"/>
      <c r="I9" s="110" t="s">
        <v>1094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kbn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217">
        <v>8</v>
      </c>
      <c r="AE9" s="113" t="s">
        <v>106</v>
      </c>
      <c r="AF9" s="114" t="s">
        <v>119</v>
      </c>
      <c r="AG9" s="114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474</v>
      </c>
      <c r="C10" s="109"/>
      <c r="D10" s="109"/>
      <c r="E10" s="109"/>
      <c r="F10" s="109"/>
      <c r="G10" s="109"/>
      <c r="H10" s="109"/>
      <c r="I10" s="110" t="s">
        <v>1095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code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30</v>
      </c>
      <c r="AE10" s="113" t="s">
        <v>106</v>
      </c>
      <c r="AF10" s="114" t="s">
        <v>121</v>
      </c>
      <c r="AG10" s="114" t="s">
        <v>1802</v>
      </c>
      <c r="AH10" s="114" t="s">
        <v>106</v>
      </c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159</v>
      </c>
      <c r="C11" s="109"/>
      <c r="D11" s="109"/>
      <c r="E11" s="109"/>
      <c r="F11" s="109"/>
      <c r="G11" s="109"/>
      <c r="H11" s="109"/>
      <c r="I11" s="110" t="s">
        <v>1096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name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60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225</v>
      </c>
      <c r="C12" s="109"/>
      <c r="D12" s="109"/>
      <c r="E12" s="109"/>
      <c r="F12" s="109"/>
      <c r="G12" s="109"/>
      <c r="H12" s="109"/>
      <c r="I12" s="110" t="s">
        <v>944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disp_order</v>
      </c>
      <c r="S12" s="109"/>
      <c r="T12" s="6"/>
      <c r="U12" s="6"/>
      <c r="V12" s="6"/>
      <c r="W12" s="6"/>
      <c r="X12" s="6"/>
      <c r="Y12" s="459" t="s">
        <v>226</v>
      </c>
      <c r="Z12" s="460"/>
      <c r="AA12" s="461" t="s">
        <v>227</v>
      </c>
      <c r="AB12" s="462"/>
      <c r="AC12" s="463"/>
      <c r="AD12" s="112">
        <v>3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 t="s">
        <v>228</v>
      </c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80" t="s">
        <v>111</v>
      </c>
      <c r="C13" s="109"/>
      <c r="D13" s="109"/>
      <c r="E13" s="109"/>
      <c r="F13" s="109"/>
      <c r="G13" s="109"/>
      <c r="H13" s="109"/>
      <c r="I13" s="110" t="s">
        <v>946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delete_flg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1310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112</v>
      </c>
      <c r="C14" s="109"/>
      <c r="D14" s="109"/>
      <c r="E14" s="109"/>
      <c r="F14" s="109"/>
      <c r="G14" s="109"/>
      <c r="H14" s="109"/>
      <c r="I14" s="110" t="s">
        <v>947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insert_user_cd</v>
      </c>
      <c r="S14" s="11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10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113</v>
      </c>
      <c r="C15" s="109"/>
      <c r="D15" s="109"/>
      <c r="E15" s="109"/>
      <c r="F15" s="109"/>
      <c r="G15" s="109"/>
      <c r="H15" s="109"/>
      <c r="I15" s="110" t="s">
        <v>948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insert_user_nm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30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114</v>
      </c>
      <c r="C16" s="109"/>
      <c r="D16" s="109"/>
      <c r="E16" s="109"/>
      <c r="F16" s="109"/>
      <c r="G16" s="109"/>
      <c r="H16" s="109"/>
      <c r="I16" s="110" t="s">
        <v>949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insert_datetime</v>
      </c>
      <c r="S16" s="109"/>
      <c r="T16" s="6"/>
      <c r="U16" s="6"/>
      <c r="V16" s="6"/>
      <c r="W16" s="6"/>
      <c r="X16" s="6"/>
      <c r="Y16" s="459" t="s">
        <v>85</v>
      </c>
      <c r="Z16" s="460"/>
      <c r="AA16" s="461" t="s">
        <v>817</v>
      </c>
      <c r="AB16" s="462"/>
      <c r="AC16" s="463"/>
      <c r="AD16" s="112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115</v>
      </c>
      <c r="C17" s="109"/>
      <c r="D17" s="109"/>
      <c r="E17" s="109"/>
      <c r="F17" s="109"/>
      <c r="G17" s="109"/>
      <c r="H17" s="109"/>
      <c r="I17" s="110" t="s">
        <v>950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update_user_cd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10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116</v>
      </c>
      <c r="C18" s="109"/>
      <c r="D18" s="109"/>
      <c r="E18" s="109"/>
      <c r="F18" s="109"/>
      <c r="G18" s="109"/>
      <c r="H18" s="109"/>
      <c r="I18" s="110" t="s">
        <v>951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update_user_nm</v>
      </c>
      <c r="S18" s="111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117</v>
      </c>
      <c r="C19" s="109"/>
      <c r="D19" s="109"/>
      <c r="E19" s="109"/>
      <c r="F19" s="109"/>
      <c r="G19" s="109"/>
      <c r="H19" s="109"/>
      <c r="I19" s="110" t="s">
        <v>952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update_datetime</v>
      </c>
      <c r="S19" s="109"/>
      <c r="T19" s="6"/>
      <c r="U19" s="6"/>
      <c r="V19" s="6"/>
      <c r="W19" s="6"/>
      <c r="X19" s="6"/>
      <c r="Y19" s="459" t="s">
        <v>85</v>
      </c>
      <c r="Z19" s="460"/>
      <c r="AA19" s="461" t="s">
        <v>817</v>
      </c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2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139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35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0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80"/>
      <c r="C38" s="143"/>
      <c r="D38" s="143"/>
      <c r="E38" s="143"/>
      <c r="F38" s="143"/>
      <c r="G38" s="143"/>
      <c r="H38" s="143"/>
      <c r="I38" s="110"/>
      <c r="J38" s="119"/>
      <c r="K38" s="119"/>
      <c r="L38" s="119"/>
      <c r="M38" s="119"/>
      <c r="N38" s="119"/>
      <c r="O38" s="119"/>
      <c r="P38" s="119"/>
      <c r="Q38" s="119"/>
      <c r="R38" s="110"/>
      <c r="S38" s="11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12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116"/>
      <c r="AT38" s="6"/>
      <c r="AU38" s="117"/>
      <c r="AV38" s="117"/>
      <c r="AW38" s="117"/>
      <c r="AX38" s="117"/>
      <c r="AY38" s="117"/>
      <c r="AZ38" s="117"/>
      <c r="BA38" s="117"/>
      <c r="BB38" s="117"/>
      <c r="BC38" s="117"/>
      <c r="BD38" s="135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80"/>
      <c r="C39" s="143"/>
      <c r="D39" s="143"/>
      <c r="E39" s="143"/>
      <c r="F39" s="143"/>
      <c r="G39" s="143"/>
      <c r="H39" s="143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35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0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80"/>
      <c r="C42" s="143"/>
      <c r="D42" s="143"/>
      <c r="E42" s="143"/>
      <c r="F42" s="143"/>
      <c r="G42" s="143"/>
      <c r="H42" s="143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35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80"/>
      <c r="C43" s="143"/>
      <c r="D43" s="143"/>
      <c r="E43" s="143"/>
      <c r="F43" s="143"/>
      <c r="G43" s="143"/>
      <c r="H43" s="143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35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80"/>
      <c r="C44" s="143"/>
      <c r="D44" s="143"/>
      <c r="E44" s="143"/>
      <c r="F44" s="143"/>
      <c r="G44" s="143"/>
      <c r="H44" s="143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35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80"/>
      <c r="C45" s="143"/>
      <c r="D45" s="143"/>
      <c r="E45" s="143"/>
      <c r="F45" s="143"/>
      <c r="G45" s="143"/>
      <c r="H45" s="143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135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80"/>
      <c r="C46" s="143"/>
      <c r="D46" s="143"/>
      <c r="E46" s="143"/>
      <c r="F46" s="143"/>
      <c r="G46" s="143"/>
      <c r="H46" s="143"/>
      <c r="I46" s="110"/>
      <c r="J46" s="119"/>
      <c r="K46" s="119"/>
      <c r="L46" s="119"/>
      <c r="M46" s="119"/>
      <c r="N46" s="119"/>
      <c r="O46" s="119"/>
      <c r="P46" s="119"/>
      <c r="Q46" s="119"/>
      <c r="R46" s="110"/>
      <c r="S46" s="11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/>
      <c r="AT46" s="6"/>
      <c r="AU46" s="117"/>
      <c r="AV46" s="117"/>
      <c r="AW46" s="117"/>
      <c r="AX46" s="117"/>
      <c r="AY46" s="117"/>
      <c r="AZ46" s="117"/>
      <c r="BA46" s="117"/>
      <c r="BB46" s="117"/>
      <c r="BC46" s="117"/>
      <c r="BD46" s="135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A6:A7"/>
    <mergeCell ref="B6:H7"/>
    <mergeCell ref="I6:Q7"/>
    <mergeCell ref="A1:H4"/>
    <mergeCell ref="I1:Q1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Z1:BD1"/>
    <mergeCell ref="AP2:AT2"/>
    <mergeCell ref="AZ2:BD2"/>
    <mergeCell ref="AU3:AY3"/>
    <mergeCell ref="AZ3:BD3"/>
    <mergeCell ref="AU4:AY4"/>
    <mergeCell ref="AZ4:BD4"/>
    <mergeCell ref="R1:X1"/>
    <mergeCell ref="I2:Q4"/>
    <mergeCell ref="R2:X4"/>
    <mergeCell ref="AA8:AC8"/>
    <mergeCell ref="AA9:AC9"/>
    <mergeCell ref="AA10:AC10"/>
    <mergeCell ref="AA11:AC11"/>
    <mergeCell ref="AA12:AC12"/>
    <mergeCell ref="AG6:AG7"/>
    <mergeCell ref="AH6:AH7"/>
    <mergeCell ref="AP1:AT1"/>
    <mergeCell ref="AU1:AY1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Y42:Z42"/>
    <mergeCell ref="Y43:Z43"/>
    <mergeCell ref="Y44:Z44"/>
    <mergeCell ref="Y37:Z37"/>
    <mergeCell ref="Y38:Z38"/>
    <mergeCell ref="Y39:Z39"/>
    <mergeCell ref="Y40:Z40"/>
    <mergeCell ref="Y41:Z41"/>
    <mergeCell ref="Y32:Z32"/>
    <mergeCell ref="Y33:Z33"/>
    <mergeCell ref="Y34:Z34"/>
    <mergeCell ref="Y35:Z35"/>
    <mergeCell ref="Y36:Z36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E00-000000000000}"/>
    <dataValidation type="list" allowBlank="1" showInputMessage="1" showErrorMessage="1" sqref="Y8:Y46" xr:uid="{00000000-0002-0000-1E00-000001000000}">
      <formula1>"文字,数値,日付,時間"</formula1>
    </dataValidation>
    <dataValidation type="list" allowBlank="1" showInputMessage="1" showErrorMessage="1" sqref="AA8:AA46" xr:uid="{00000000-0002-0000-1E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7">
    <tabColor rgb="FFFFFF00"/>
  </sheetPr>
  <dimension ref="A1:BD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6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6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承認経路マスタ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6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6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m_shonin_route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6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6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6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</row>
    <row r="9" spans="1:56" s="1" customFormat="1" x14ac:dyDescent="0.3">
      <c r="A9" s="134">
        <f>IF(B9="","",COUNTA($B$8:B9))</f>
        <v>2</v>
      </c>
      <c r="B9" s="9" t="s">
        <v>108</v>
      </c>
      <c r="C9" s="109"/>
      <c r="D9" s="109"/>
      <c r="E9" s="109"/>
      <c r="F9" s="109"/>
      <c r="G9" s="109"/>
      <c r="H9" s="109"/>
      <c r="I9" s="110" t="s">
        <v>938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kino_cd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10</v>
      </c>
      <c r="AE9" s="113" t="s">
        <v>106</v>
      </c>
      <c r="AF9" s="114" t="s">
        <v>119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</row>
    <row r="10" spans="1:56" s="1" customFormat="1" x14ac:dyDescent="0.3">
      <c r="A10" s="134">
        <f>IF(B10="","",COUNTA($B$8:B10))</f>
        <v>3</v>
      </c>
      <c r="B10" s="9" t="s">
        <v>120</v>
      </c>
      <c r="C10" s="109"/>
      <c r="D10" s="109"/>
      <c r="E10" s="109"/>
      <c r="F10" s="109"/>
      <c r="G10" s="109"/>
      <c r="H10" s="109"/>
      <c r="I10" s="110" t="s">
        <v>953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user_cd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10</v>
      </c>
      <c r="AE10" s="113" t="s">
        <v>106</v>
      </c>
      <c r="AF10" s="114" t="s">
        <v>1815</v>
      </c>
      <c r="AG10" s="192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</row>
    <row r="11" spans="1:56" s="1" customFormat="1" x14ac:dyDescent="0.3">
      <c r="A11" s="134">
        <f>IF(B11="","",COUNTA($B$8:B11))</f>
        <v>4</v>
      </c>
      <c r="B11" s="9" t="s">
        <v>1816</v>
      </c>
      <c r="C11" s="109"/>
      <c r="D11" s="109"/>
      <c r="E11" s="109"/>
      <c r="F11" s="109"/>
      <c r="G11" s="109"/>
      <c r="H11" s="109"/>
      <c r="I11" s="110" t="s">
        <v>1814</v>
      </c>
      <c r="J11" s="111"/>
      <c r="K11" s="111"/>
      <c r="L11" s="111"/>
      <c r="M11" s="111"/>
      <c r="N11" s="111"/>
      <c r="O11" s="111"/>
      <c r="P11" s="111"/>
      <c r="Q11" s="111"/>
      <c r="R11" s="110" t="s">
        <v>1814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10</v>
      </c>
      <c r="AE11" s="113" t="s">
        <v>106</v>
      </c>
      <c r="AF11" s="114" t="s">
        <v>126</v>
      </c>
      <c r="AG11" s="192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</row>
    <row r="12" spans="1:56" s="1" customFormat="1" x14ac:dyDescent="0.3">
      <c r="A12" s="134">
        <f>IF(B12="","",COUNTA($B$8:B12))</f>
        <v>5</v>
      </c>
      <c r="B12" s="5" t="s">
        <v>161</v>
      </c>
      <c r="C12" s="109"/>
      <c r="D12" s="109"/>
      <c r="E12" s="109"/>
      <c r="F12" s="109"/>
      <c r="G12" s="109"/>
      <c r="H12" s="109"/>
      <c r="I12" s="110" t="s">
        <v>1813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shonin_order</v>
      </c>
      <c r="S12" s="109"/>
      <c r="T12" s="6"/>
      <c r="U12" s="6"/>
      <c r="V12" s="6"/>
      <c r="W12" s="6"/>
      <c r="X12" s="6"/>
      <c r="Y12" s="459" t="s">
        <v>226</v>
      </c>
      <c r="Z12" s="460"/>
      <c r="AA12" s="461" t="s">
        <v>227</v>
      </c>
      <c r="AB12" s="462"/>
      <c r="AC12" s="463"/>
      <c r="AD12" s="112">
        <v>2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</row>
    <row r="13" spans="1:56" s="1" customFormat="1" x14ac:dyDescent="0.3">
      <c r="A13" s="134">
        <f>IF(B13="","",COUNTA($B$8:B13))</f>
        <v>6</v>
      </c>
      <c r="B13" s="80" t="s">
        <v>1803</v>
      </c>
      <c r="C13" s="109"/>
      <c r="D13" s="109"/>
      <c r="E13" s="109"/>
      <c r="F13" s="109"/>
      <c r="G13" s="109"/>
      <c r="H13" s="109"/>
      <c r="I13" s="110" t="s">
        <v>1804</v>
      </c>
      <c r="J13" s="111"/>
      <c r="K13" s="111"/>
      <c r="L13" s="111"/>
      <c r="M13" s="111"/>
      <c r="N13" s="111"/>
      <c r="O13" s="111"/>
      <c r="P13" s="111"/>
      <c r="Q13" s="111"/>
      <c r="R13" s="110" t="s">
        <v>1804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1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 t="s">
        <v>1805</v>
      </c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</row>
    <row r="14" spans="1:56" s="1" customFormat="1" x14ac:dyDescent="0.3">
      <c r="A14" s="134">
        <f>IF(B14="","",COUNTA($B$8:B14))</f>
        <v>7</v>
      </c>
      <c r="B14" s="80" t="s">
        <v>256</v>
      </c>
      <c r="C14" s="109"/>
      <c r="D14" s="109"/>
      <c r="E14" s="109"/>
      <c r="F14" s="109"/>
      <c r="G14" s="109"/>
      <c r="H14" s="109"/>
      <c r="I14" s="110" t="s">
        <v>1286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saishu_shonin_flg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12">
        <v>1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221" t="s">
        <v>1955</v>
      </c>
      <c r="AT14" s="223"/>
      <c r="AU14" s="223"/>
      <c r="AV14" s="223"/>
      <c r="AW14" s="223"/>
      <c r="AX14" s="223"/>
      <c r="AY14" s="223"/>
      <c r="AZ14" s="223"/>
      <c r="BA14" s="223"/>
      <c r="BB14" s="223"/>
      <c r="BC14" s="223"/>
      <c r="BD14" s="224"/>
    </row>
    <row r="15" spans="1:56" s="1" customFormat="1" x14ac:dyDescent="0.3">
      <c r="A15" s="134">
        <f>IF(B15="","",COUNTA($B$8:B15))</f>
        <v>8</v>
      </c>
      <c r="B15" s="9" t="s">
        <v>1285</v>
      </c>
      <c r="C15" s="109"/>
      <c r="D15" s="109"/>
      <c r="E15" s="109"/>
      <c r="F15" s="109"/>
      <c r="G15" s="109"/>
      <c r="H15" s="109"/>
      <c r="I15" s="110" t="s">
        <v>1287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saishu_shonin_auth_flg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1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259" t="s">
        <v>1954</v>
      </c>
      <c r="AT15" s="223"/>
      <c r="AU15" s="223"/>
      <c r="AV15" s="223"/>
      <c r="AW15" s="223"/>
      <c r="AX15" s="223"/>
      <c r="AY15" s="223"/>
      <c r="AZ15" s="223"/>
      <c r="BA15" s="223"/>
      <c r="BB15" s="223"/>
      <c r="BC15" s="223"/>
      <c r="BD15" s="224"/>
    </row>
    <row r="16" spans="1:56" s="1" customFormat="1" x14ac:dyDescent="0.3">
      <c r="A16" s="134">
        <f>IF(B16="","",COUNTA($B$8:B16))</f>
        <v>9</v>
      </c>
      <c r="B16" s="9" t="s">
        <v>111</v>
      </c>
      <c r="C16" s="109"/>
      <c r="D16" s="109"/>
      <c r="E16" s="109"/>
      <c r="F16" s="109"/>
      <c r="G16" s="109"/>
      <c r="H16" s="109"/>
      <c r="I16" s="110" t="s">
        <v>946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delete_flg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12">
        <v>1</v>
      </c>
      <c r="AE16" s="113" t="s">
        <v>106</v>
      </c>
      <c r="AF16" s="114"/>
      <c r="AG16" s="114"/>
      <c r="AH16" s="114"/>
      <c r="AI16" s="114"/>
      <c r="AJ16" s="114"/>
      <c r="AK16" s="114"/>
      <c r="AL16" s="114"/>
      <c r="AM16" s="114"/>
      <c r="AN16" s="114"/>
      <c r="AO16" s="115"/>
      <c r="AP16" s="115"/>
      <c r="AQ16" s="115"/>
      <c r="AR16" s="115"/>
      <c r="AS16" s="116" t="s">
        <v>1310</v>
      </c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</row>
    <row r="17" spans="1:56" s="1" customFormat="1" x14ac:dyDescent="0.3">
      <c r="A17" s="134">
        <f>IF(B17="","",COUNTA($B$8:B17))</f>
        <v>10</v>
      </c>
      <c r="B17" s="9" t="s">
        <v>112</v>
      </c>
      <c r="C17" s="109"/>
      <c r="D17" s="109"/>
      <c r="E17" s="109"/>
      <c r="F17" s="109"/>
      <c r="G17" s="109"/>
      <c r="H17" s="109"/>
      <c r="I17" s="110" t="s">
        <v>947</v>
      </c>
      <c r="J17" s="119"/>
      <c r="K17" s="119"/>
      <c r="L17" s="119"/>
      <c r="M17" s="119"/>
      <c r="N17" s="119"/>
      <c r="O17" s="119"/>
      <c r="P17" s="119"/>
      <c r="Q17" s="119"/>
      <c r="R17" s="110" t="str">
        <f>VLOOKUP(B17,'項目一覧 (2)'!A:B,2,FALSE)</f>
        <v>insert_user_cd</v>
      </c>
      <c r="S17" s="11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10</v>
      </c>
      <c r="AE17" s="113" t="s">
        <v>106</v>
      </c>
      <c r="AF17" s="114"/>
      <c r="AG17" s="114"/>
      <c r="AH17" s="114"/>
      <c r="AI17" s="114"/>
      <c r="AJ17" s="114"/>
      <c r="AK17" s="114"/>
      <c r="AL17" s="114"/>
      <c r="AM17" s="114"/>
      <c r="AN17" s="114"/>
      <c r="AO17" s="115"/>
      <c r="AP17" s="115"/>
      <c r="AQ17" s="115"/>
      <c r="AR17" s="115"/>
      <c r="AS17" s="116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</row>
    <row r="18" spans="1:56" s="1" customFormat="1" x14ac:dyDescent="0.3">
      <c r="A18" s="134">
        <f>IF(B18="","",COUNTA($B$8:B18))</f>
        <v>11</v>
      </c>
      <c r="B18" s="9" t="s">
        <v>113</v>
      </c>
      <c r="C18" s="109"/>
      <c r="D18" s="109"/>
      <c r="E18" s="109"/>
      <c r="F18" s="109"/>
      <c r="G18" s="109"/>
      <c r="H18" s="109"/>
      <c r="I18" s="110" t="s">
        <v>948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insert_user_nm</v>
      </c>
      <c r="S18" s="109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36">
        <v>30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</row>
    <row r="19" spans="1:56" s="1" customFormat="1" x14ac:dyDescent="0.3">
      <c r="A19" s="134">
        <f>IF(B19="","",COUNTA($B$8:B19))</f>
        <v>12</v>
      </c>
      <c r="B19" s="9" t="s">
        <v>114</v>
      </c>
      <c r="C19" s="109"/>
      <c r="D19" s="109"/>
      <c r="E19" s="109"/>
      <c r="F19" s="109"/>
      <c r="G19" s="109"/>
      <c r="H19" s="109"/>
      <c r="I19" s="110" t="s">
        <v>949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insert_datetime</v>
      </c>
      <c r="S19" s="109"/>
      <c r="T19" s="6"/>
      <c r="U19" s="6"/>
      <c r="V19" s="6"/>
      <c r="W19" s="6"/>
      <c r="X19" s="6"/>
      <c r="Y19" s="459" t="s">
        <v>85</v>
      </c>
      <c r="Z19" s="460"/>
      <c r="AA19" s="461" t="s">
        <v>817</v>
      </c>
      <c r="AB19" s="462"/>
      <c r="AC19" s="463"/>
      <c r="AD19" s="112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</row>
    <row r="20" spans="1:56" s="1" customFormat="1" x14ac:dyDescent="0.3">
      <c r="A20" s="134">
        <f>IF(B20="","",COUNTA($B$8:B20))</f>
        <v>13</v>
      </c>
      <c r="B20" s="9" t="s">
        <v>115</v>
      </c>
      <c r="C20" s="109"/>
      <c r="D20" s="109"/>
      <c r="E20" s="109"/>
      <c r="F20" s="109"/>
      <c r="G20" s="109"/>
      <c r="H20" s="109"/>
      <c r="I20" s="110" t="s">
        <v>950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update_user_cd</v>
      </c>
      <c r="S20" s="109"/>
      <c r="T20" s="6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36">
        <v>10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</row>
    <row r="21" spans="1:56" s="1" customFormat="1" x14ac:dyDescent="0.3">
      <c r="A21" s="134">
        <f>IF(B21="","",COUNTA($B$8:B21))</f>
        <v>14</v>
      </c>
      <c r="B21" s="9" t="s">
        <v>116</v>
      </c>
      <c r="C21" s="109"/>
      <c r="D21" s="109"/>
      <c r="E21" s="109"/>
      <c r="F21" s="109"/>
      <c r="G21" s="109"/>
      <c r="H21" s="109"/>
      <c r="I21" s="110" t="s">
        <v>951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update_user_nm</v>
      </c>
      <c r="S21" s="111"/>
      <c r="T21" s="6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136">
        <v>30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</row>
    <row r="22" spans="1:56" s="1" customFormat="1" x14ac:dyDescent="0.3">
      <c r="A22" s="134">
        <f>IF(B22="","",COUNTA($B$8:B22))</f>
        <v>15</v>
      </c>
      <c r="B22" s="9" t="s">
        <v>117</v>
      </c>
      <c r="C22" s="109"/>
      <c r="D22" s="109"/>
      <c r="E22" s="109"/>
      <c r="F22" s="109"/>
      <c r="G22" s="109"/>
      <c r="H22" s="109"/>
      <c r="I22" s="110" t="s">
        <v>952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update_datetime</v>
      </c>
      <c r="S22" s="109"/>
      <c r="T22" s="6"/>
      <c r="U22" s="6"/>
      <c r="V22" s="6"/>
      <c r="W22" s="6"/>
      <c r="X22" s="6"/>
      <c r="Y22" s="459" t="s">
        <v>85</v>
      </c>
      <c r="Z22" s="460"/>
      <c r="AA22" s="461" t="s">
        <v>817</v>
      </c>
      <c r="AB22" s="462"/>
      <c r="AC22" s="463"/>
      <c r="AD22" s="112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38"/>
    </row>
    <row r="23" spans="1:56" s="1" customFormat="1" x14ac:dyDescent="0.3">
      <c r="A23" s="134" t="str">
        <f>IF(B23="","",COUNTA($B$8:B23))</f>
        <v/>
      </c>
      <c r="B23" s="9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</row>
    <row r="24" spans="1:56" s="1" customFormat="1" x14ac:dyDescent="0.3">
      <c r="A24" s="134" t="str">
        <f>IF(B24="","",COUNTA($B$8:B24))</f>
        <v/>
      </c>
      <c r="B24" s="74"/>
      <c r="C24" s="3"/>
      <c r="D24" s="3"/>
      <c r="E24" s="3"/>
      <c r="F24" s="3"/>
      <c r="G24" s="3"/>
      <c r="H24" s="3"/>
      <c r="I24" s="74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41"/>
      <c r="AU24" s="141"/>
      <c r="AV24" s="141"/>
      <c r="AW24" s="141"/>
      <c r="AX24" s="141"/>
      <c r="AY24" s="141"/>
      <c r="AZ24" s="141"/>
      <c r="BA24" s="141"/>
      <c r="BB24" s="141"/>
      <c r="BC24" s="141"/>
      <c r="BD24" s="142"/>
    </row>
    <row r="25" spans="1:56" s="1" customFormat="1" x14ac:dyDescent="0.3">
      <c r="A25" s="134" t="str">
        <f>IF(B25="","",COUNTA($B$8:B25))</f>
        <v/>
      </c>
      <c r="B25" s="9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41"/>
      <c r="AU25" s="141"/>
      <c r="AV25" s="141"/>
      <c r="AW25" s="141"/>
      <c r="AX25" s="141"/>
      <c r="AY25" s="141"/>
      <c r="AZ25" s="141"/>
      <c r="BA25" s="141"/>
      <c r="BB25" s="141"/>
      <c r="BC25" s="141"/>
      <c r="BD25" s="142"/>
    </row>
    <row r="26" spans="1:56" s="1" customFormat="1" x14ac:dyDescent="0.3">
      <c r="A26" s="134" t="str">
        <f>IF(B26="","",COUNTA($B$8:B26))</f>
        <v/>
      </c>
      <c r="B26" s="74"/>
      <c r="C26" s="109"/>
      <c r="D26" s="109"/>
      <c r="E26" s="109"/>
      <c r="F26" s="109"/>
      <c r="G26" s="109"/>
      <c r="H26" s="109"/>
      <c r="I26" s="2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</row>
    <row r="27" spans="1:56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</row>
    <row r="28" spans="1:56" s="1" customFormat="1" x14ac:dyDescent="0.3">
      <c r="A28" s="134" t="str">
        <f>IF(B28="","",COUNTA($B$8:B28))</f>
        <v/>
      </c>
      <c r="B28" s="74"/>
      <c r="C28" s="3"/>
      <c r="D28" s="3"/>
      <c r="E28" s="3"/>
      <c r="F28" s="3"/>
      <c r="G28" s="3"/>
      <c r="H28" s="3"/>
      <c r="I28" s="74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</row>
    <row r="29" spans="1:56" s="1" customFormat="1" x14ac:dyDescent="0.3">
      <c r="A29" s="134" t="str">
        <f>IF(B29="","",COUNTA($B$8:B29))</f>
        <v/>
      </c>
      <c r="B29" s="74"/>
      <c r="C29" s="3"/>
      <c r="D29" s="3"/>
      <c r="E29" s="3"/>
      <c r="F29" s="3"/>
      <c r="G29" s="3"/>
      <c r="H29" s="3"/>
      <c r="I29" s="74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</row>
    <row r="30" spans="1:56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</row>
    <row r="31" spans="1:56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</row>
    <row r="32" spans="1:56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11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</row>
    <row r="33" spans="1:56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</row>
    <row r="34" spans="1:56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</row>
    <row r="35" spans="1:56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</row>
    <row r="36" spans="1:56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</row>
    <row r="37" spans="1:56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139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35"/>
    </row>
    <row r="38" spans="1:56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</row>
    <row r="39" spans="1:56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38"/>
    </row>
    <row r="40" spans="1:56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0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</row>
    <row r="41" spans="1:56" s="1" customFormat="1" x14ac:dyDescent="0.3">
      <c r="A41" s="134" t="str">
        <f>IF(B41="","",COUNTA($B$8:B41))</f>
        <v/>
      </c>
      <c r="B41" s="80"/>
      <c r="C41" s="143"/>
      <c r="D41" s="143"/>
      <c r="E41" s="143"/>
      <c r="F41" s="143"/>
      <c r="G41" s="143"/>
      <c r="H41" s="143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135"/>
    </row>
    <row r="42" spans="1:56" s="1" customFormat="1" x14ac:dyDescent="0.3">
      <c r="A42" s="134" t="str">
        <f>IF(B42="","",COUNTA($B$8:B42))</f>
        <v/>
      </c>
      <c r="B42" s="80"/>
      <c r="C42" s="143"/>
      <c r="D42" s="143"/>
      <c r="E42" s="143"/>
      <c r="F42" s="143"/>
      <c r="G42" s="143"/>
      <c r="H42" s="143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35"/>
    </row>
    <row r="43" spans="1:56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0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36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38"/>
    </row>
    <row r="44" spans="1:56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0"/>
      <c r="AU44" s="118"/>
      <c r="AV44" s="118"/>
      <c r="AW44" s="118"/>
      <c r="AX44" s="118"/>
      <c r="AY44" s="118"/>
      <c r="AZ44" s="118"/>
      <c r="BA44" s="118"/>
      <c r="BB44" s="118"/>
      <c r="BC44" s="118"/>
      <c r="BD44" s="138"/>
    </row>
    <row r="45" spans="1:56" s="1" customFormat="1" x14ac:dyDescent="0.3">
      <c r="A45" s="134" t="str">
        <f>IF(B45="","",COUNTA($B$8:B45))</f>
        <v/>
      </c>
      <c r="B45" s="9"/>
      <c r="C45" s="109"/>
      <c r="D45" s="109"/>
      <c r="E45" s="109"/>
      <c r="F45" s="109"/>
      <c r="G45" s="109"/>
      <c r="H45" s="109"/>
      <c r="I45" s="2"/>
      <c r="J45" s="111"/>
      <c r="K45" s="111"/>
      <c r="L45" s="111"/>
      <c r="M45" s="111"/>
      <c r="N45" s="111"/>
      <c r="O45" s="111"/>
      <c r="P45" s="111"/>
      <c r="Q45" s="111"/>
      <c r="R45" s="110"/>
      <c r="S45" s="111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4"/>
      <c r="AF45" s="114"/>
      <c r="AG45" s="114"/>
      <c r="AH45" s="114"/>
      <c r="AI45" s="114"/>
      <c r="AJ45" s="114"/>
      <c r="AK45" s="114"/>
      <c r="AL45" s="114"/>
      <c r="AM45" s="114"/>
      <c r="AN45" s="114"/>
      <c r="AO45" s="115"/>
      <c r="AP45" s="115"/>
      <c r="AQ45" s="115"/>
      <c r="AR45" s="115"/>
      <c r="AS45" s="116"/>
      <c r="AT45" s="140"/>
      <c r="AU45" s="118"/>
      <c r="AV45" s="118"/>
      <c r="AW45" s="118"/>
      <c r="AX45" s="118"/>
      <c r="AY45" s="118"/>
      <c r="AZ45" s="118"/>
      <c r="BA45" s="118"/>
      <c r="BB45" s="118"/>
      <c r="BC45" s="118"/>
      <c r="BD45" s="138"/>
    </row>
    <row r="46" spans="1:56" s="1" customFormat="1" x14ac:dyDescent="0.3">
      <c r="A46" s="134" t="str">
        <f>IF(B46="","",COUNTA($B$8:B46))</f>
        <v/>
      </c>
      <c r="B46" s="9"/>
      <c r="C46" s="109"/>
      <c r="D46" s="109"/>
      <c r="E46" s="109"/>
      <c r="F46" s="109"/>
      <c r="G46" s="109"/>
      <c r="H46" s="109"/>
      <c r="I46" s="2"/>
      <c r="J46" s="111"/>
      <c r="K46" s="111"/>
      <c r="L46" s="111"/>
      <c r="M46" s="111"/>
      <c r="N46" s="111"/>
      <c r="O46" s="111"/>
      <c r="P46" s="111"/>
      <c r="Q46" s="111"/>
      <c r="R46" s="110"/>
      <c r="S46" s="111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4"/>
      <c r="AF46" s="114"/>
      <c r="AG46" s="114"/>
      <c r="AH46" s="114"/>
      <c r="AI46" s="114"/>
      <c r="AJ46" s="114"/>
      <c r="AK46" s="114"/>
      <c r="AL46" s="114"/>
      <c r="AM46" s="114"/>
      <c r="AN46" s="114"/>
      <c r="AO46" s="115"/>
      <c r="AP46" s="115"/>
      <c r="AQ46" s="115"/>
      <c r="AR46" s="115"/>
      <c r="AS46" s="116"/>
      <c r="AT46" s="140"/>
      <c r="AU46" s="118"/>
      <c r="AV46" s="118"/>
      <c r="AW46" s="118"/>
      <c r="AX46" s="118"/>
      <c r="AY46" s="118"/>
      <c r="AZ46" s="118"/>
      <c r="BA46" s="118"/>
      <c r="BB46" s="118"/>
      <c r="BC46" s="118"/>
      <c r="BD46" s="138"/>
    </row>
    <row r="47" spans="1:56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6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Y42:Z42"/>
    <mergeCell ref="Y43:Z43"/>
    <mergeCell ref="Y44:Z44"/>
    <mergeCell ref="Y37:Z37"/>
    <mergeCell ref="Y38:Z38"/>
    <mergeCell ref="Y39:Z39"/>
    <mergeCell ref="Y40:Z40"/>
    <mergeCell ref="Y41:Z41"/>
    <mergeCell ref="AA41:AC41"/>
    <mergeCell ref="AA42:AC42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count="3">
    <dataValidation imeMode="hiragana" allowBlank="1" showInputMessage="1" showErrorMessage="1" sqref="JO65540:JZ65542 TK65540:TV65542 ADG65540:ADR65542 ANC65540:ANN65542 AWY65540:AXJ65542 BGU65540:BHF65542 BQQ65540:BRB65542 CAM65540:CAX65542 CKI65540:CKT65542 CUE65540:CUP65542 DEA65540:DEL65542 DNW65540:DOH65542 DXS65540:DYD65542 EHO65540:EHZ65542 ERK65540:ERV65542 FBG65540:FBR65542 FLC65540:FLN65542 FUY65540:FVJ65542 GEU65540:GFF65542 GOQ65540:GPB65542 GYM65540:GYX65542 HII65540:HIT65542 HSE65540:HSP65542 ICA65540:ICL65542 ILW65540:IMH65542 IVS65540:IWD65542 JFO65540:JFZ65542 JPK65540:JPV65542 JZG65540:JZR65542 KJC65540:KJN65542 KSY65540:KTJ65542 LCU65540:LDF65542 LMQ65540:LNB65542 LWM65540:LWX65542 MGI65540:MGT65542 MQE65540:MQP65542 NAA65540:NAL65542 NJW65540:NKH65542 NTS65540:NUD65542 ODO65540:ODZ65542 ONK65540:ONV65542 OXG65540:OXR65542 PHC65540:PHN65542 PQY65540:PRJ65542 QAU65540:QBF65542 QKQ65540:QLB65542 QUM65540:QUX65542 REI65540:RET65542 ROE65540:ROP65542 RYA65540:RYL65542 SHW65540:SIH65542 SRS65540:SSD65542 TBO65540:TBZ65542 TLK65540:TLV65542 TVG65540:TVR65542 UFC65540:UFN65542 UOY65540:UPJ65542 UYU65540:UZF65542 VIQ65540:VJB65542 VSM65540:VSX65542 WCI65540:WCT65542 WME65540:WMP65542 WWA65540:WWL65542 JO131076:JZ131078 TK131076:TV131078 ADG131076:ADR131078 ANC131076:ANN131078 AWY131076:AXJ131078 BGU131076:BHF131078 BQQ131076:BRB131078 CAM131076:CAX131078 CKI131076:CKT131078 CUE131076:CUP131078 DEA131076:DEL131078 DNW131076:DOH131078 DXS131076:DYD131078 EHO131076:EHZ131078 ERK131076:ERV131078 FBG131076:FBR131078 FLC131076:FLN131078 FUY131076:FVJ131078 GEU131076:GFF131078 GOQ131076:GPB131078 GYM131076:GYX131078 HII131076:HIT131078 HSE131076:HSP131078 ICA131076:ICL131078 ILW131076:IMH131078 IVS131076:IWD131078 JFO131076:JFZ131078 JPK131076:JPV131078 JZG131076:JZR131078 KJC131076:KJN131078 KSY131076:KTJ131078 LCU131076:LDF131078 LMQ131076:LNB131078 LWM131076:LWX131078 MGI131076:MGT131078 MQE131076:MQP131078 NAA131076:NAL131078 NJW131076:NKH131078 NTS131076:NUD131078 ODO131076:ODZ131078 ONK131076:ONV131078 OXG131076:OXR131078 PHC131076:PHN131078 PQY131076:PRJ131078 QAU131076:QBF131078 QKQ131076:QLB131078 QUM131076:QUX131078 REI131076:RET131078 ROE131076:ROP131078 RYA131076:RYL131078 SHW131076:SIH131078 SRS131076:SSD131078 TBO131076:TBZ131078 TLK131076:TLV131078 TVG131076:TVR131078 UFC131076:UFN131078 UOY131076:UPJ131078 UYU131076:UZF131078 VIQ131076:VJB131078 VSM131076:VSX131078 WCI131076:WCT131078 WME131076:WMP131078 WWA131076:WWL131078 JO196612:JZ196614 TK196612:TV196614 ADG196612:ADR196614 ANC196612:ANN196614 AWY196612:AXJ196614 BGU196612:BHF196614 BQQ196612:BRB196614 CAM196612:CAX196614 CKI196612:CKT196614 CUE196612:CUP196614 DEA196612:DEL196614 DNW196612:DOH196614 DXS196612:DYD196614 EHO196612:EHZ196614 ERK196612:ERV196614 FBG196612:FBR196614 FLC196612:FLN196614 FUY196612:FVJ196614 GEU196612:GFF196614 GOQ196612:GPB196614 GYM196612:GYX196614 HII196612:HIT196614 HSE196612:HSP196614 ICA196612:ICL196614 ILW196612:IMH196614 IVS196612:IWD196614 JFO196612:JFZ196614 JPK196612:JPV196614 JZG196612:JZR196614 KJC196612:KJN196614 KSY196612:KTJ196614 LCU196612:LDF196614 LMQ196612:LNB196614 LWM196612:LWX196614 MGI196612:MGT196614 MQE196612:MQP196614 NAA196612:NAL196614 NJW196612:NKH196614 NTS196612:NUD196614 ODO196612:ODZ196614 ONK196612:ONV196614 OXG196612:OXR196614 PHC196612:PHN196614 PQY196612:PRJ196614 QAU196612:QBF196614 QKQ196612:QLB196614 QUM196612:QUX196614 REI196612:RET196614 ROE196612:ROP196614 RYA196612:RYL196614 SHW196612:SIH196614 SRS196612:SSD196614 TBO196612:TBZ196614 TLK196612:TLV196614 TVG196612:TVR196614 UFC196612:UFN196614 UOY196612:UPJ196614 UYU196612:UZF196614 VIQ196612:VJB196614 VSM196612:VSX196614 WCI196612:WCT196614 WME196612:WMP196614 WWA196612:WWL196614 JO262148:JZ262150 TK262148:TV262150 ADG262148:ADR262150 ANC262148:ANN262150 AWY262148:AXJ262150 BGU262148:BHF262150 BQQ262148:BRB262150 CAM262148:CAX262150 CKI262148:CKT262150 CUE262148:CUP262150 DEA262148:DEL262150 DNW262148:DOH262150 DXS262148:DYD262150 EHO262148:EHZ262150 ERK262148:ERV262150 FBG262148:FBR262150 FLC262148:FLN262150 FUY262148:FVJ262150 GEU262148:GFF262150 GOQ262148:GPB262150 GYM262148:GYX262150 HII262148:HIT262150 HSE262148:HSP262150 ICA262148:ICL262150 ILW262148:IMH262150 IVS262148:IWD262150 JFO262148:JFZ262150 JPK262148:JPV262150 JZG262148:JZR262150 KJC262148:KJN262150 KSY262148:KTJ262150 LCU262148:LDF262150 LMQ262148:LNB262150 LWM262148:LWX262150 MGI262148:MGT262150 MQE262148:MQP262150 NAA262148:NAL262150 NJW262148:NKH262150 NTS262148:NUD262150 ODO262148:ODZ262150 ONK262148:ONV262150 OXG262148:OXR262150 PHC262148:PHN262150 PQY262148:PRJ262150 QAU262148:QBF262150 QKQ262148:QLB262150 QUM262148:QUX262150 REI262148:RET262150 ROE262148:ROP262150 RYA262148:RYL262150 SHW262148:SIH262150 SRS262148:SSD262150 TBO262148:TBZ262150 TLK262148:TLV262150 TVG262148:TVR262150 UFC262148:UFN262150 UOY262148:UPJ262150 UYU262148:UZF262150 VIQ262148:VJB262150 VSM262148:VSX262150 WCI262148:WCT262150 WME262148:WMP262150 WWA262148:WWL262150 JO327684:JZ327686 TK327684:TV327686 ADG327684:ADR327686 ANC327684:ANN327686 AWY327684:AXJ327686 BGU327684:BHF327686 BQQ327684:BRB327686 CAM327684:CAX327686 CKI327684:CKT327686 CUE327684:CUP327686 DEA327684:DEL327686 DNW327684:DOH327686 DXS327684:DYD327686 EHO327684:EHZ327686 ERK327684:ERV327686 FBG327684:FBR327686 FLC327684:FLN327686 FUY327684:FVJ327686 GEU327684:GFF327686 GOQ327684:GPB327686 GYM327684:GYX327686 HII327684:HIT327686 HSE327684:HSP327686 ICA327684:ICL327686 ILW327684:IMH327686 IVS327684:IWD327686 JFO327684:JFZ327686 JPK327684:JPV327686 JZG327684:JZR327686 KJC327684:KJN327686 KSY327684:KTJ327686 LCU327684:LDF327686 LMQ327684:LNB327686 LWM327684:LWX327686 MGI327684:MGT327686 MQE327684:MQP327686 NAA327684:NAL327686 NJW327684:NKH327686 NTS327684:NUD327686 ODO327684:ODZ327686 ONK327684:ONV327686 OXG327684:OXR327686 PHC327684:PHN327686 PQY327684:PRJ327686 QAU327684:QBF327686 QKQ327684:QLB327686 QUM327684:QUX327686 REI327684:RET327686 ROE327684:ROP327686 RYA327684:RYL327686 SHW327684:SIH327686 SRS327684:SSD327686 TBO327684:TBZ327686 TLK327684:TLV327686 TVG327684:TVR327686 UFC327684:UFN327686 UOY327684:UPJ327686 UYU327684:UZF327686 VIQ327684:VJB327686 VSM327684:VSX327686 WCI327684:WCT327686 WME327684:WMP327686 WWA327684:WWL327686 JO393220:JZ393222 TK393220:TV393222 ADG393220:ADR393222 ANC393220:ANN393222 AWY393220:AXJ393222 BGU393220:BHF393222 BQQ393220:BRB393222 CAM393220:CAX393222 CKI393220:CKT393222 CUE393220:CUP393222 DEA393220:DEL393222 DNW393220:DOH393222 DXS393220:DYD393222 EHO393220:EHZ393222 ERK393220:ERV393222 FBG393220:FBR393222 FLC393220:FLN393222 FUY393220:FVJ393222 GEU393220:GFF393222 GOQ393220:GPB393222 GYM393220:GYX393222 HII393220:HIT393222 HSE393220:HSP393222 ICA393220:ICL393222 ILW393220:IMH393222 IVS393220:IWD393222 JFO393220:JFZ393222 JPK393220:JPV393222 JZG393220:JZR393222 KJC393220:KJN393222 KSY393220:KTJ393222 LCU393220:LDF393222 LMQ393220:LNB393222 LWM393220:LWX393222 MGI393220:MGT393222 MQE393220:MQP393222 NAA393220:NAL393222 NJW393220:NKH393222 NTS393220:NUD393222 ODO393220:ODZ393222 ONK393220:ONV393222 OXG393220:OXR393222 PHC393220:PHN393222 PQY393220:PRJ393222 QAU393220:QBF393222 QKQ393220:QLB393222 QUM393220:QUX393222 REI393220:RET393222 ROE393220:ROP393222 RYA393220:RYL393222 SHW393220:SIH393222 SRS393220:SSD393222 TBO393220:TBZ393222 TLK393220:TLV393222 TVG393220:TVR393222 UFC393220:UFN393222 UOY393220:UPJ393222 UYU393220:UZF393222 VIQ393220:VJB393222 VSM393220:VSX393222 WCI393220:WCT393222 WME393220:WMP393222 WWA393220:WWL393222 JO458756:JZ458758 TK458756:TV458758 ADG458756:ADR458758 ANC458756:ANN458758 AWY458756:AXJ458758 BGU458756:BHF458758 BQQ458756:BRB458758 CAM458756:CAX458758 CKI458756:CKT458758 CUE458756:CUP458758 DEA458756:DEL458758 DNW458756:DOH458758 DXS458756:DYD458758 EHO458756:EHZ458758 ERK458756:ERV458758 FBG458756:FBR458758 FLC458756:FLN458758 FUY458756:FVJ458758 GEU458756:GFF458758 GOQ458756:GPB458758 GYM458756:GYX458758 HII458756:HIT458758 HSE458756:HSP458758 ICA458756:ICL458758 ILW458756:IMH458758 IVS458756:IWD458758 JFO458756:JFZ458758 JPK458756:JPV458758 JZG458756:JZR458758 KJC458756:KJN458758 KSY458756:KTJ458758 LCU458756:LDF458758 LMQ458756:LNB458758 LWM458756:LWX458758 MGI458756:MGT458758 MQE458756:MQP458758 NAA458756:NAL458758 NJW458756:NKH458758 NTS458756:NUD458758 ODO458756:ODZ458758 ONK458756:ONV458758 OXG458756:OXR458758 PHC458756:PHN458758 PQY458756:PRJ458758 QAU458756:QBF458758 QKQ458756:QLB458758 QUM458756:QUX458758 REI458756:RET458758 ROE458756:ROP458758 RYA458756:RYL458758 SHW458756:SIH458758 SRS458756:SSD458758 TBO458756:TBZ458758 TLK458756:TLV458758 TVG458756:TVR458758 UFC458756:UFN458758 UOY458756:UPJ458758 UYU458756:UZF458758 VIQ458756:VJB458758 VSM458756:VSX458758 WCI458756:WCT458758 WME458756:WMP458758 WWA458756:WWL458758 JO524292:JZ524294 TK524292:TV524294 ADG524292:ADR524294 ANC524292:ANN524294 AWY524292:AXJ524294 BGU524292:BHF524294 BQQ524292:BRB524294 CAM524292:CAX524294 CKI524292:CKT524294 CUE524292:CUP524294 DEA524292:DEL524294 DNW524292:DOH524294 DXS524292:DYD524294 EHO524292:EHZ524294 ERK524292:ERV524294 FBG524292:FBR524294 FLC524292:FLN524294 FUY524292:FVJ524294 GEU524292:GFF524294 GOQ524292:GPB524294 GYM524292:GYX524294 HII524292:HIT524294 HSE524292:HSP524294 ICA524292:ICL524294 ILW524292:IMH524294 IVS524292:IWD524294 JFO524292:JFZ524294 JPK524292:JPV524294 JZG524292:JZR524294 KJC524292:KJN524294 KSY524292:KTJ524294 LCU524292:LDF524294 LMQ524292:LNB524294 LWM524292:LWX524294 MGI524292:MGT524294 MQE524292:MQP524294 NAA524292:NAL524294 NJW524292:NKH524294 NTS524292:NUD524294 ODO524292:ODZ524294 ONK524292:ONV524294 OXG524292:OXR524294 PHC524292:PHN524294 PQY524292:PRJ524294 QAU524292:QBF524294 QKQ524292:QLB524294 QUM524292:QUX524294 REI524292:RET524294 ROE524292:ROP524294 RYA524292:RYL524294 SHW524292:SIH524294 SRS524292:SSD524294 TBO524292:TBZ524294 TLK524292:TLV524294 TVG524292:TVR524294 UFC524292:UFN524294 UOY524292:UPJ524294 UYU524292:UZF524294 VIQ524292:VJB524294 VSM524292:VSX524294 WCI524292:WCT524294 WME524292:WMP524294 WWA524292:WWL524294 JO589828:JZ589830 TK589828:TV589830 ADG589828:ADR589830 ANC589828:ANN589830 AWY589828:AXJ589830 BGU589828:BHF589830 BQQ589828:BRB589830 CAM589828:CAX589830 CKI589828:CKT589830 CUE589828:CUP589830 DEA589828:DEL589830 DNW589828:DOH589830 DXS589828:DYD589830 EHO589828:EHZ589830 ERK589828:ERV589830 FBG589828:FBR589830 FLC589828:FLN589830 FUY589828:FVJ589830 GEU589828:GFF589830 GOQ589828:GPB589830 GYM589828:GYX589830 HII589828:HIT589830 HSE589828:HSP589830 ICA589828:ICL589830 ILW589828:IMH589830 IVS589828:IWD589830 JFO589828:JFZ589830 JPK589828:JPV589830 JZG589828:JZR589830 KJC589828:KJN589830 KSY589828:KTJ589830 LCU589828:LDF589830 LMQ589828:LNB589830 LWM589828:LWX589830 MGI589828:MGT589830 MQE589828:MQP589830 NAA589828:NAL589830 NJW589828:NKH589830 NTS589828:NUD589830 ODO589828:ODZ589830 ONK589828:ONV589830 OXG589828:OXR589830 PHC589828:PHN589830 PQY589828:PRJ589830 QAU589828:QBF589830 QKQ589828:QLB589830 QUM589828:QUX589830 REI589828:RET589830 ROE589828:ROP589830 RYA589828:RYL589830 SHW589828:SIH589830 SRS589828:SSD589830 TBO589828:TBZ589830 TLK589828:TLV589830 TVG589828:TVR589830 UFC589828:UFN589830 UOY589828:UPJ589830 UYU589828:UZF589830 VIQ589828:VJB589830 VSM589828:VSX589830 WCI589828:WCT589830 WME589828:WMP589830 WWA589828:WWL589830 JO655364:JZ655366 TK655364:TV655366 ADG655364:ADR655366 ANC655364:ANN655366 AWY655364:AXJ655366 BGU655364:BHF655366 BQQ655364:BRB655366 CAM655364:CAX655366 CKI655364:CKT655366 CUE655364:CUP655366 DEA655364:DEL655366 DNW655364:DOH655366 DXS655364:DYD655366 EHO655364:EHZ655366 ERK655364:ERV655366 FBG655364:FBR655366 FLC655364:FLN655366 FUY655364:FVJ655366 GEU655364:GFF655366 GOQ655364:GPB655366 GYM655364:GYX655366 HII655364:HIT655366 HSE655364:HSP655366 ICA655364:ICL655366 ILW655364:IMH655366 IVS655364:IWD655366 JFO655364:JFZ655366 JPK655364:JPV655366 JZG655364:JZR655366 KJC655364:KJN655366 KSY655364:KTJ655366 LCU655364:LDF655366 LMQ655364:LNB655366 LWM655364:LWX655366 MGI655364:MGT655366 MQE655364:MQP655366 NAA655364:NAL655366 NJW655364:NKH655366 NTS655364:NUD655366 ODO655364:ODZ655366 ONK655364:ONV655366 OXG655364:OXR655366 PHC655364:PHN655366 PQY655364:PRJ655366 QAU655364:QBF655366 QKQ655364:QLB655366 QUM655364:QUX655366 REI655364:RET655366 ROE655364:ROP655366 RYA655364:RYL655366 SHW655364:SIH655366 SRS655364:SSD655366 TBO655364:TBZ655366 TLK655364:TLV655366 TVG655364:TVR655366 UFC655364:UFN655366 UOY655364:UPJ655366 UYU655364:UZF655366 VIQ655364:VJB655366 VSM655364:VSX655366 WCI655364:WCT655366 WME655364:WMP655366 WWA655364:WWL655366 JO720900:JZ720902 TK720900:TV720902 ADG720900:ADR720902 ANC720900:ANN720902 AWY720900:AXJ720902 BGU720900:BHF720902 BQQ720900:BRB720902 CAM720900:CAX720902 CKI720900:CKT720902 CUE720900:CUP720902 DEA720900:DEL720902 DNW720900:DOH720902 DXS720900:DYD720902 EHO720900:EHZ720902 ERK720900:ERV720902 FBG720900:FBR720902 FLC720900:FLN720902 FUY720900:FVJ720902 GEU720900:GFF720902 GOQ720900:GPB720902 GYM720900:GYX720902 HII720900:HIT720902 HSE720900:HSP720902 ICA720900:ICL720902 ILW720900:IMH720902 IVS720900:IWD720902 JFO720900:JFZ720902 JPK720900:JPV720902 JZG720900:JZR720902 KJC720900:KJN720902 KSY720900:KTJ720902 LCU720900:LDF720902 LMQ720900:LNB720902 LWM720900:LWX720902 MGI720900:MGT720902 MQE720900:MQP720902 NAA720900:NAL720902 NJW720900:NKH720902 NTS720900:NUD720902 ODO720900:ODZ720902 ONK720900:ONV720902 OXG720900:OXR720902 PHC720900:PHN720902 PQY720900:PRJ720902 QAU720900:QBF720902 QKQ720900:QLB720902 QUM720900:QUX720902 REI720900:RET720902 ROE720900:ROP720902 RYA720900:RYL720902 SHW720900:SIH720902 SRS720900:SSD720902 TBO720900:TBZ720902 TLK720900:TLV720902 TVG720900:TVR720902 UFC720900:UFN720902 UOY720900:UPJ720902 UYU720900:UZF720902 VIQ720900:VJB720902 VSM720900:VSX720902 WCI720900:WCT720902 WME720900:WMP720902 WWA720900:WWL720902 JO786436:JZ786438 TK786436:TV786438 ADG786436:ADR786438 ANC786436:ANN786438 AWY786436:AXJ786438 BGU786436:BHF786438 BQQ786436:BRB786438 CAM786436:CAX786438 CKI786436:CKT786438 CUE786436:CUP786438 DEA786436:DEL786438 DNW786436:DOH786438 DXS786436:DYD786438 EHO786436:EHZ786438 ERK786436:ERV786438 FBG786436:FBR786438 FLC786436:FLN786438 FUY786436:FVJ786438 GEU786436:GFF786438 GOQ786436:GPB786438 GYM786436:GYX786438 HII786436:HIT786438 HSE786436:HSP786438 ICA786436:ICL786438 ILW786436:IMH786438 IVS786436:IWD786438 JFO786436:JFZ786438 JPK786436:JPV786438 JZG786436:JZR786438 KJC786436:KJN786438 KSY786436:KTJ786438 LCU786436:LDF786438 LMQ786436:LNB786438 LWM786436:LWX786438 MGI786436:MGT786438 MQE786436:MQP786438 NAA786436:NAL786438 NJW786436:NKH786438 NTS786436:NUD786438 ODO786436:ODZ786438 ONK786436:ONV786438 OXG786436:OXR786438 PHC786436:PHN786438 PQY786436:PRJ786438 QAU786436:QBF786438 QKQ786436:QLB786438 QUM786436:QUX786438 REI786436:RET786438 ROE786436:ROP786438 RYA786436:RYL786438 SHW786436:SIH786438 SRS786436:SSD786438 TBO786436:TBZ786438 TLK786436:TLV786438 TVG786436:TVR786438 UFC786436:UFN786438 UOY786436:UPJ786438 UYU786436:UZF786438 VIQ786436:VJB786438 VSM786436:VSX786438 WCI786436:WCT786438 WME786436:WMP786438 WWA786436:WWL786438 JO851972:JZ851974 TK851972:TV851974 ADG851972:ADR851974 ANC851972:ANN851974 AWY851972:AXJ851974 BGU851972:BHF851974 BQQ851972:BRB851974 CAM851972:CAX851974 CKI851972:CKT851974 CUE851972:CUP851974 DEA851972:DEL851974 DNW851972:DOH851974 DXS851972:DYD851974 EHO851972:EHZ851974 ERK851972:ERV851974 FBG851972:FBR851974 FLC851972:FLN851974 FUY851972:FVJ851974 GEU851972:GFF851974 GOQ851972:GPB851974 GYM851972:GYX851974 HII851972:HIT851974 HSE851972:HSP851974 ICA851972:ICL851974 ILW851972:IMH851974 IVS851972:IWD851974 JFO851972:JFZ851974 JPK851972:JPV851974 JZG851972:JZR851974 KJC851972:KJN851974 KSY851972:KTJ851974 LCU851972:LDF851974 LMQ851972:LNB851974 LWM851972:LWX851974 MGI851972:MGT851974 MQE851972:MQP851974 NAA851972:NAL851974 NJW851972:NKH851974 NTS851972:NUD851974 ODO851972:ODZ851974 ONK851972:ONV851974 OXG851972:OXR851974 PHC851972:PHN851974 PQY851972:PRJ851974 QAU851972:QBF851974 QKQ851972:QLB851974 QUM851972:QUX851974 REI851972:RET851974 ROE851972:ROP851974 RYA851972:RYL851974 SHW851972:SIH851974 SRS851972:SSD851974 TBO851972:TBZ851974 TLK851972:TLV851974 TVG851972:TVR851974 UFC851972:UFN851974 UOY851972:UPJ851974 UYU851972:UZF851974 VIQ851972:VJB851974 VSM851972:VSX851974 WCI851972:WCT851974 WME851972:WMP851974 WWA851972:WWL851974 JO917508:JZ917510 TK917508:TV917510 ADG917508:ADR917510 ANC917508:ANN917510 AWY917508:AXJ917510 BGU917508:BHF917510 BQQ917508:BRB917510 CAM917508:CAX917510 CKI917508:CKT917510 CUE917508:CUP917510 DEA917508:DEL917510 DNW917508:DOH917510 DXS917508:DYD917510 EHO917508:EHZ917510 ERK917508:ERV917510 FBG917508:FBR917510 FLC917508:FLN917510 FUY917508:FVJ917510 GEU917508:GFF917510 GOQ917508:GPB917510 GYM917508:GYX917510 HII917508:HIT917510 HSE917508:HSP917510 ICA917508:ICL917510 ILW917508:IMH917510 IVS917508:IWD917510 JFO917508:JFZ917510 JPK917508:JPV917510 JZG917508:JZR917510 KJC917508:KJN917510 KSY917508:KTJ917510 LCU917508:LDF917510 LMQ917508:LNB917510 LWM917508:LWX917510 MGI917508:MGT917510 MQE917508:MQP917510 NAA917508:NAL917510 NJW917508:NKH917510 NTS917508:NUD917510 ODO917508:ODZ917510 ONK917508:ONV917510 OXG917508:OXR917510 PHC917508:PHN917510 PQY917508:PRJ917510 QAU917508:QBF917510 QKQ917508:QLB917510 QUM917508:QUX917510 REI917508:RET917510 ROE917508:ROP917510 RYA917508:RYL917510 SHW917508:SIH917510 SRS917508:SSD917510 TBO917508:TBZ917510 TLK917508:TLV917510 TVG917508:TVR917510 UFC917508:UFN917510 UOY917508:UPJ917510 UYU917508:UZF917510 VIQ917508:VJB917510 VSM917508:VSX917510 WCI917508:WCT917510 WME917508:WMP917510 WWA917508:WWL917510 JO983044:JZ983046 TK983044:TV983046 ADG983044:ADR983046 ANC983044:ANN983046 AWY983044:AXJ983046 BGU983044:BHF983046 BQQ983044:BRB983046 CAM983044:CAX983046 CKI983044:CKT983046 CUE983044:CUP983046 DEA983044:DEL983046 DNW983044:DOH983046 DXS983044:DYD983046 EHO983044:EHZ983046 ERK983044:ERV983046 FBG983044:FBR983046 FLC983044:FLN983046 FUY983044:FVJ983046 GEU983044:GFF983046 GOQ983044:GPB983046 GYM983044:GYX983046 HII983044:HIT983046 HSE983044:HSP983046 ICA983044:ICL983046 ILW983044:IMH983046 IVS983044:IWD983046 JFO983044:JFZ983046 JPK983044:JPV983046 JZG983044:JZR983046 KJC983044:KJN983046 KSY983044:KTJ983046 LCU983044:LDF983046 LMQ983044:LNB983046 LWM983044:LWX983046 MGI983044:MGT983046 MQE983044:MQP983046 NAA983044:NAL983046 NJW983044:NKH983046 NTS983044:NUD983046 ODO983044:ODZ983046 ONK983044:ONV983046 OXG983044:OXR983046 PHC983044:PHN983046 PQY983044:PRJ983046 QAU983044:QBF983046 QKQ983044:QLB983046 QUM983044:QUX983046 REI983044:RET983046 ROE983044:ROP983046 RYA983044:RYL983046 SHW983044:SIH983046 SRS983044:SSD983046 TBO983044:TBZ983046 TLK983044:TLV983046 TVG983044:TVR983046 UFC983044:UFN983046 UOY983044:UPJ983046 UYU983044:UZF983046 VIQ983044:VJB983046 VSM983044:VSX983046 WCI983044:WCT983046 WME983044:WMP983046 WWA983044:WWL983046 Z65540:AJ65542 Z983044:AJ983046 Z917508:AJ917510 Z851972:AJ851974 Z786436:AJ786438 Z720900:AJ720902 Z655364:AJ655366 Z589828:AJ589830 Z524292:AJ524294 Z458756:AJ458758 Z393220:AJ393222 Z327684:AJ327686 Z262148:AJ262150 Z196612:AJ196614 Z131076:AJ131078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1F00-000000000000}"/>
    <dataValidation type="list" allowBlank="1" showInputMessage="1" showErrorMessage="1" sqref="Y8:Y46" xr:uid="{00000000-0002-0000-1F00-000001000000}">
      <formula1>"文字,数値,日付,時間"</formula1>
    </dataValidation>
    <dataValidation type="list" allowBlank="1" showInputMessage="1" showErrorMessage="1" sqref="AA8:AA46" xr:uid="{00000000-0002-0000-1F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8"/>
  <dimension ref="A1:BE285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42" width="2.6328125" style="47" customWidth="1"/>
    <col min="43" max="55" width="2.6328125" style="47"/>
    <col min="56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業者品種マスタ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m_gyosha_hinshu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116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7"/>
      <c r="BE8" s="1">
        <f t="shared" ref="BE8:BE45" si="0">IF(I8&lt;&gt;R8,1,0)</f>
        <v>0</v>
      </c>
    </row>
    <row r="9" spans="1:57" s="1" customFormat="1" x14ac:dyDescent="0.3">
      <c r="A9" s="134">
        <f>IF(B9="","",COUNTA($B$8:B9))</f>
        <v>2</v>
      </c>
      <c r="B9" s="5" t="s">
        <v>132</v>
      </c>
      <c r="C9" s="109"/>
      <c r="D9" s="109"/>
      <c r="E9" s="109"/>
      <c r="F9" s="109"/>
      <c r="G9" s="109"/>
      <c r="H9" s="109"/>
      <c r="I9" s="110" t="s">
        <v>1004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gyosha_cd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5</v>
      </c>
      <c r="AE9" s="113" t="s">
        <v>106</v>
      </c>
      <c r="AF9" s="114" t="s">
        <v>403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7"/>
      <c r="BE9" s="1">
        <f t="shared" si="0"/>
        <v>0</v>
      </c>
    </row>
    <row r="10" spans="1:57" s="1" customFormat="1" x14ac:dyDescent="0.3">
      <c r="A10" s="134">
        <f>IF(B10="","",COUNTA($B$8:B10))</f>
        <v>3</v>
      </c>
      <c r="B10" s="9" t="s">
        <v>127</v>
      </c>
      <c r="C10" s="109"/>
      <c r="D10" s="109"/>
      <c r="E10" s="109"/>
      <c r="F10" s="109"/>
      <c r="G10" s="109"/>
      <c r="H10" s="109"/>
      <c r="I10" s="110" t="s">
        <v>959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hinshu_cd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20</v>
      </c>
      <c r="AE10" s="113" t="s">
        <v>106</v>
      </c>
      <c r="AF10" s="114" t="s">
        <v>404</v>
      </c>
      <c r="AG10" s="192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7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1912</v>
      </c>
      <c r="C11" s="109"/>
      <c r="D11" s="109"/>
      <c r="E11" s="109"/>
      <c r="F11" s="109"/>
      <c r="G11" s="109"/>
      <c r="H11" s="109"/>
      <c r="I11" s="110" t="s">
        <v>1966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paper_weight</v>
      </c>
      <c r="S11" s="109"/>
      <c r="T11" s="6"/>
      <c r="U11" s="6"/>
      <c r="V11" s="6"/>
      <c r="W11" s="6"/>
      <c r="X11" s="6"/>
      <c r="Y11" s="459" t="s">
        <v>226</v>
      </c>
      <c r="Z11" s="460"/>
      <c r="AA11" s="461" t="s">
        <v>227</v>
      </c>
      <c r="AB11" s="462"/>
      <c r="AC11" s="463"/>
      <c r="AD11" s="112">
        <v>4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7"/>
      <c r="BE11" s="1">
        <f t="shared" ref="BE11" si="1">IF(I11&lt;&gt;R11,1,0)</f>
        <v>1</v>
      </c>
    </row>
    <row r="12" spans="1:57" s="1" customFormat="1" x14ac:dyDescent="0.3">
      <c r="A12" s="134">
        <f>IF(B12="","",COUNTA($B$8:B12))</f>
        <v>5</v>
      </c>
      <c r="B12" s="9" t="s">
        <v>247</v>
      </c>
      <c r="C12" s="109"/>
      <c r="D12" s="109"/>
      <c r="E12" s="109"/>
      <c r="F12" s="109"/>
      <c r="G12" s="109"/>
      <c r="H12" s="109"/>
      <c r="I12" s="110" t="s">
        <v>975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width</v>
      </c>
      <c r="S12" s="109"/>
      <c r="T12" s="6"/>
      <c r="U12" s="6"/>
      <c r="V12" s="6"/>
      <c r="W12" s="6"/>
      <c r="X12" s="6"/>
      <c r="Y12" s="459" t="s">
        <v>226</v>
      </c>
      <c r="Z12" s="460"/>
      <c r="AA12" s="461" t="s">
        <v>227</v>
      </c>
      <c r="AB12" s="462"/>
      <c r="AC12" s="463"/>
      <c r="AD12" s="112">
        <v>4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7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248</v>
      </c>
      <c r="C13" s="109"/>
      <c r="D13" s="109"/>
      <c r="E13" s="109"/>
      <c r="F13" s="109"/>
      <c r="G13" s="109"/>
      <c r="H13" s="109"/>
      <c r="I13" s="110" t="s">
        <v>976</v>
      </c>
      <c r="J13" s="119"/>
      <c r="K13" s="119"/>
      <c r="L13" s="119"/>
      <c r="M13" s="119"/>
      <c r="N13" s="119"/>
      <c r="O13" s="119"/>
      <c r="P13" s="119"/>
      <c r="Q13" s="119"/>
      <c r="R13" s="110" t="str">
        <f>VLOOKUP(B13,'項目一覧 (2)'!A:B,2,FALSE)</f>
        <v>length</v>
      </c>
      <c r="S13" s="119"/>
      <c r="T13" s="6"/>
      <c r="U13" s="6"/>
      <c r="V13" s="6"/>
      <c r="W13" s="6"/>
      <c r="X13" s="6"/>
      <c r="Y13" s="459" t="s">
        <v>226</v>
      </c>
      <c r="Z13" s="460"/>
      <c r="AA13" s="461" t="s">
        <v>227</v>
      </c>
      <c r="AB13" s="462"/>
      <c r="AC13" s="463"/>
      <c r="AD13" s="112">
        <v>5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7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249</v>
      </c>
      <c r="C14" s="109"/>
      <c r="D14" s="109"/>
      <c r="E14" s="109"/>
      <c r="F14" s="109"/>
      <c r="G14" s="109"/>
      <c r="H14" s="109"/>
      <c r="I14" s="110" t="s">
        <v>1100</v>
      </c>
      <c r="J14" s="111"/>
      <c r="K14" s="111"/>
      <c r="L14" s="111"/>
      <c r="M14" s="111"/>
      <c r="N14" s="111"/>
      <c r="O14" s="111"/>
      <c r="P14" s="111"/>
      <c r="Q14" s="111"/>
      <c r="R14" s="110" t="str">
        <f>VLOOKUP(B14,'項目一覧 (2)'!A:B,2,FALSE)</f>
        <v>qty_unit</v>
      </c>
      <c r="S14" s="10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36">
        <v>2</v>
      </c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37"/>
      <c r="AP14" s="137"/>
      <c r="AQ14" s="137"/>
      <c r="AR14" s="137"/>
      <c r="AS14" s="80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7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430</v>
      </c>
      <c r="C15" s="109"/>
      <c r="D15" s="109"/>
      <c r="E15" s="109"/>
      <c r="F15" s="109"/>
      <c r="G15" s="109"/>
      <c r="H15" s="109"/>
      <c r="I15" s="110" t="s">
        <v>1101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konyu_price</v>
      </c>
      <c r="S15" s="109"/>
      <c r="T15" s="6"/>
      <c r="U15" s="6"/>
      <c r="V15" s="6"/>
      <c r="W15" s="6"/>
      <c r="X15" s="6"/>
      <c r="Y15" s="459" t="s">
        <v>226</v>
      </c>
      <c r="Z15" s="460"/>
      <c r="AA15" s="461" t="s">
        <v>227</v>
      </c>
      <c r="AB15" s="462"/>
      <c r="AC15" s="463"/>
      <c r="AD15" s="136">
        <v>13</v>
      </c>
      <c r="AE15" s="113" t="s">
        <v>429</v>
      </c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7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431</v>
      </c>
      <c r="C16" s="109"/>
      <c r="D16" s="109"/>
      <c r="E16" s="109"/>
      <c r="F16" s="109"/>
      <c r="G16" s="109"/>
      <c r="H16" s="109"/>
      <c r="I16" s="110" t="s">
        <v>1102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konyu_price_unit</v>
      </c>
      <c r="S16" s="111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12">
        <v>2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7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427</v>
      </c>
      <c r="C17" s="109"/>
      <c r="D17" s="109"/>
      <c r="E17" s="109"/>
      <c r="F17" s="109"/>
      <c r="G17" s="109"/>
      <c r="H17" s="109"/>
      <c r="I17" s="110" t="s">
        <v>1103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hanbai_price</v>
      </c>
      <c r="S17" s="109"/>
      <c r="T17" s="6"/>
      <c r="U17" s="6"/>
      <c r="V17" s="6"/>
      <c r="W17" s="6"/>
      <c r="X17" s="6"/>
      <c r="Y17" s="459" t="s">
        <v>226</v>
      </c>
      <c r="Z17" s="460"/>
      <c r="AA17" s="461" t="s">
        <v>227</v>
      </c>
      <c r="AB17" s="462"/>
      <c r="AC17" s="463"/>
      <c r="AD17" s="136">
        <v>13</v>
      </c>
      <c r="AE17" s="113" t="s">
        <v>429</v>
      </c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7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428</v>
      </c>
      <c r="C18" s="109"/>
      <c r="D18" s="109"/>
      <c r="E18" s="109"/>
      <c r="F18" s="109"/>
      <c r="G18" s="109"/>
      <c r="H18" s="109"/>
      <c r="I18" s="110" t="s">
        <v>1104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hanbai_price_unit</v>
      </c>
      <c r="S18" s="111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12">
        <v>2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7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250</v>
      </c>
      <c r="C19" s="109"/>
      <c r="D19" s="109"/>
      <c r="E19" s="109"/>
      <c r="F19" s="109"/>
      <c r="G19" s="109"/>
      <c r="H19" s="109"/>
      <c r="I19" s="110" t="s">
        <v>1054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currency_cd</v>
      </c>
      <c r="S19" s="109"/>
      <c r="T19" s="6"/>
      <c r="U19" s="6"/>
      <c r="V19" s="6"/>
      <c r="W19" s="6"/>
      <c r="X19" s="6"/>
      <c r="Y19" s="459" t="s">
        <v>118</v>
      </c>
      <c r="Z19" s="460"/>
      <c r="AA19" s="461" t="s">
        <v>102</v>
      </c>
      <c r="AB19" s="462"/>
      <c r="AC19" s="463"/>
      <c r="AD19" s="136">
        <v>4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7"/>
      <c r="BE19" s="1">
        <f t="shared" si="0"/>
        <v>0</v>
      </c>
    </row>
    <row r="20" spans="1:57" s="1" customFormat="1" x14ac:dyDescent="0.3">
      <c r="A20" s="134">
        <f>IF(B20="","",COUNTA($B$8:B20))</f>
        <v>13</v>
      </c>
      <c r="B20" s="9" t="s">
        <v>419</v>
      </c>
      <c r="C20" s="109"/>
      <c r="D20" s="109"/>
      <c r="E20" s="109"/>
      <c r="F20" s="109"/>
      <c r="G20" s="109"/>
      <c r="H20" s="109"/>
      <c r="I20" s="110" t="s">
        <v>1105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marume_kbn</v>
      </c>
      <c r="S20" s="109"/>
      <c r="T20" s="6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36">
        <v>1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 t="s">
        <v>421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7"/>
      <c r="BE20" s="1">
        <f t="shared" si="0"/>
        <v>0</v>
      </c>
    </row>
    <row r="21" spans="1:57" s="1" customFormat="1" x14ac:dyDescent="0.3">
      <c r="A21" s="134">
        <f>IF(B21="","",COUNTA($B$8:B21))</f>
        <v>14</v>
      </c>
      <c r="B21" s="9" t="s">
        <v>420</v>
      </c>
      <c r="C21" s="109"/>
      <c r="D21" s="109"/>
      <c r="E21" s="109"/>
      <c r="F21" s="109"/>
      <c r="G21" s="109"/>
      <c r="H21" s="109"/>
      <c r="I21" s="110" t="s">
        <v>1233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renryo_marume_kbn</v>
      </c>
      <c r="S21" s="109"/>
      <c r="T21" s="6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136">
        <v>1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 t="s">
        <v>422</v>
      </c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7"/>
      <c r="BE21" s="1">
        <f t="shared" si="0"/>
        <v>0</v>
      </c>
    </row>
    <row r="22" spans="1:57" s="1" customFormat="1" x14ac:dyDescent="0.3">
      <c r="A22" s="134">
        <f>IF(B22="","",COUNTA($B$8:B22))</f>
        <v>15</v>
      </c>
      <c r="B22" s="9" t="s">
        <v>460</v>
      </c>
      <c r="C22" s="109"/>
      <c r="D22" s="109"/>
      <c r="E22" s="109"/>
      <c r="F22" s="109"/>
      <c r="G22" s="109"/>
      <c r="H22" s="109"/>
      <c r="I22" s="110" t="s">
        <v>1107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yosyaku</v>
      </c>
      <c r="S22" s="109"/>
      <c r="T22" s="6"/>
      <c r="U22" s="6"/>
      <c r="V22" s="6"/>
      <c r="W22" s="6"/>
      <c r="X22" s="6"/>
      <c r="Y22" s="459" t="s">
        <v>226</v>
      </c>
      <c r="Z22" s="460"/>
      <c r="AA22" s="461" t="s">
        <v>227</v>
      </c>
      <c r="AB22" s="462"/>
      <c r="AC22" s="463"/>
      <c r="AD22" s="136">
        <v>3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 t="s">
        <v>461</v>
      </c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7"/>
      <c r="BE22" s="1">
        <f t="shared" ref="BE22:BE23" si="2">IF(I22&lt;&gt;R22,1,0)</f>
        <v>0</v>
      </c>
    </row>
    <row r="23" spans="1:57" s="1" customFormat="1" x14ac:dyDescent="0.3">
      <c r="A23" s="134">
        <f>IF(B23="","",COUNTA($B$8:B23))</f>
        <v>16</v>
      </c>
      <c r="B23" s="9" t="s">
        <v>144</v>
      </c>
      <c r="C23" s="109"/>
      <c r="D23" s="109"/>
      <c r="E23" s="109"/>
      <c r="F23" s="109"/>
      <c r="G23" s="109"/>
      <c r="H23" s="109"/>
      <c r="I23" s="110" t="s">
        <v>1003</v>
      </c>
      <c r="J23" s="111"/>
      <c r="K23" s="111"/>
      <c r="L23" s="111"/>
      <c r="M23" s="111"/>
      <c r="N23" s="111"/>
      <c r="O23" s="111"/>
      <c r="P23" s="111"/>
      <c r="Q23" s="124"/>
      <c r="R23" s="110" t="str">
        <f>VLOOKUP(B23,'項目一覧 (2)'!A:B,2,FALSE)</f>
        <v>tax_rate_kbn</v>
      </c>
      <c r="S23" s="109"/>
      <c r="T23" s="6"/>
      <c r="U23" s="6"/>
      <c r="V23" s="6"/>
      <c r="W23" s="6"/>
      <c r="X23" s="6"/>
      <c r="Y23" s="459" t="s">
        <v>118</v>
      </c>
      <c r="Z23" s="460"/>
      <c r="AA23" s="461" t="s">
        <v>102</v>
      </c>
      <c r="AB23" s="462"/>
      <c r="AC23" s="463"/>
      <c r="AD23" s="217">
        <v>2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2"/>
        <v>0</v>
      </c>
    </row>
    <row r="24" spans="1:57" s="1" customFormat="1" x14ac:dyDescent="0.3">
      <c r="A24" s="134">
        <f>IF(B24="","",COUNTA($B$8:B24))</f>
        <v>17</v>
      </c>
      <c r="B24" s="9" t="s">
        <v>1866</v>
      </c>
      <c r="C24" s="109"/>
      <c r="D24" s="109"/>
      <c r="E24" s="109"/>
      <c r="F24" s="109"/>
      <c r="G24" s="109"/>
      <c r="H24" s="109"/>
      <c r="I24" s="110" t="s">
        <v>1867</v>
      </c>
      <c r="J24" s="111"/>
      <c r="K24" s="111"/>
      <c r="L24" s="111"/>
      <c r="M24" s="111"/>
      <c r="N24" s="111"/>
      <c r="O24" s="111"/>
      <c r="P24" s="111"/>
      <c r="Q24" s="111"/>
      <c r="R24" s="110" t="s">
        <v>1867</v>
      </c>
      <c r="S24" s="109"/>
      <c r="T24" s="6"/>
      <c r="U24" s="6"/>
      <c r="V24" s="6"/>
      <c r="W24" s="6"/>
      <c r="X24" s="6"/>
      <c r="Y24" s="459" t="s">
        <v>118</v>
      </c>
      <c r="Z24" s="460"/>
      <c r="AA24" s="461" t="s">
        <v>102</v>
      </c>
      <c r="AB24" s="462"/>
      <c r="AC24" s="463"/>
      <c r="AD24" s="136">
        <v>3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7"/>
      <c r="BE24" s="1">
        <f t="shared" si="0"/>
        <v>0</v>
      </c>
    </row>
    <row r="25" spans="1:57" s="1" customFormat="1" x14ac:dyDescent="0.3">
      <c r="A25" s="134">
        <f>IF(B25="","",COUNTA($B$8:B25))</f>
        <v>18</v>
      </c>
      <c r="B25" s="94" t="s">
        <v>2322</v>
      </c>
      <c r="C25" s="309"/>
      <c r="D25" s="309"/>
      <c r="E25" s="309"/>
      <c r="F25" s="309"/>
      <c r="G25" s="309"/>
      <c r="H25" s="309"/>
      <c r="I25" s="310" t="s">
        <v>2323</v>
      </c>
      <c r="J25" s="311"/>
      <c r="K25" s="311"/>
      <c r="L25" s="311"/>
      <c r="M25" s="311"/>
      <c r="N25" s="311"/>
      <c r="O25" s="311"/>
      <c r="P25" s="311"/>
      <c r="Q25" s="311"/>
      <c r="R25" s="310" t="str">
        <f>VLOOKUP(B25,'項目一覧 (2)'!A:B,2,FALSE)</f>
        <v>kaigai_label</v>
      </c>
      <c r="S25" s="309"/>
      <c r="T25" s="95"/>
      <c r="U25" s="95"/>
      <c r="V25" s="95"/>
      <c r="W25" s="95"/>
      <c r="X25" s="95"/>
      <c r="Y25" s="561" t="s">
        <v>118</v>
      </c>
      <c r="Z25" s="562"/>
      <c r="AA25" s="558" t="s">
        <v>102</v>
      </c>
      <c r="AB25" s="559"/>
      <c r="AC25" s="560"/>
      <c r="AD25" s="349">
        <v>1</v>
      </c>
      <c r="AE25" s="312"/>
      <c r="AF25" s="312"/>
      <c r="AG25" s="312"/>
      <c r="AH25" s="312"/>
      <c r="AI25" s="312"/>
      <c r="AJ25" s="312"/>
      <c r="AK25" s="312"/>
      <c r="AL25" s="312"/>
      <c r="AM25" s="312"/>
      <c r="AN25" s="312"/>
      <c r="AO25" s="345"/>
      <c r="AP25" s="345"/>
      <c r="AQ25" s="345"/>
      <c r="AR25" s="345"/>
      <c r="AS25" s="324" t="s">
        <v>2324</v>
      </c>
      <c r="AT25" s="314"/>
      <c r="AU25" s="314"/>
      <c r="AV25" s="314"/>
      <c r="AW25" s="314"/>
      <c r="AX25" s="314"/>
      <c r="AY25" s="314"/>
      <c r="AZ25" s="314"/>
      <c r="BA25" s="314"/>
      <c r="BB25" s="314"/>
      <c r="BC25" s="314"/>
      <c r="BD25" s="96"/>
      <c r="BE25" s="1">
        <f t="shared" ref="BE25" si="3">IF(I25&lt;&gt;R25,1,0)</f>
        <v>0</v>
      </c>
    </row>
    <row r="26" spans="1:57" s="1" customFormat="1" x14ac:dyDescent="0.3">
      <c r="A26" s="134">
        <f>IF(B26="","",COUNTA($B$8:B26))</f>
        <v>19</v>
      </c>
      <c r="B26" s="74" t="s">
        <v>111</v>
      </c>
      <c r="C26" s="3"/>
      <c r="D26" s="3"/>
      <c r="E26" s="3"/>
      <c r="F26" s="3"/>
      <c r="G26" s="3"/>
      <c r="H26" s="3"/>
      <c r="I26" s="110" t="s">
        <v>946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delete_flg</v>
      </c>
      <c r="S26" s="109"/>
      <c r="T26" s="6"/>
      <c r="U26" s="6"/>
      <c r="V26" s="6"/>
      <c r="W26" s="6"/>
      <c r="X26" s="6"/>
      <c r="Y26" s="459" t="s">
        <v>118</v>
      </c>
      <c r="Z26" s="460"/>
      <c r="AA26" s="461" t="s">
        <v>102</v>
      </c>
      <c r="AB26" s="462"/>
      <c r="AC26" s="463"/>
      <c r="AD26" s="136">
        <v>1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116" t="s">
        <v>1310</v>
      </c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7"/>
      <c r="BE26" s="1">
        <f t="shared" si="0"/>
        <v>0</v>
      </c>
    </row>
    <row r="27" spans="1:57" s="1" customFormat="1" x14ac:dyDescent="0.3">
      <c r="A27" s="134">
        <f>IF(B27="","",COUNTA($B$8:B27))</f>
        <v>20</v>
      </c>
      <c r="B27" s="74" t="s">
        <v>112</v>
      </c>
      <c r="C27" s="3"/>
      <c r="D27" s="3"/>
      <c r="E27" s="3"/>
      <c r="F27" s="3"/>
      <c r="G27" s="3"/>
      <c r="H27" s="3"/>
      <c r="I27" s="110" t="s">
        <v>947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insert_user_cd</v>
      </c>
      <c r="S27" s="109"/>
      <c r="T27" s="6"/>
      <c r="U27" s="6"/>
      <c r="V27" s="6"/>
      <c r="W27" s="6"/>
      <c r="X27" s="6"/>
      <c r="Y27" s="459" t="s">
        <v>118</v>
      </c>
      <c r="Z27" s="460"/>
      <c r="AA27" s="461" t="s">
        <v>102</v>
      </c>
      <c r="AB27" s="462"/>
      <c r="AC27" s="463"/>
      <c r="AD27" s="136">
        <v>10</v>
      </c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7"/>
      <c r="BE27" s="1">
        <f t="shared" si="0"/>
        <v>0</v>
      </c>
    </row>
    <row r="28" spans="1:57" s="1" customFormat="1" x14ac:dyDescent="0.3">
      <c r="A28" s="134">
        <f>IF(B28="","",COUNTA($B$8:B28))</f>
        <v>21</v>
      </c>
      <c r="B28" s="9" t="s">
        <v>113</v>
      </c>
      <c r="C28" s="109"/>
      <c r="D28" s="109"/>
      <c r="E28" s="109"/>
      <c r="F28" s="109"/>
      <c r="G28" s="109"/>
      <c r="H28" s="109"/>
      <c r="I28" s="110" t="s">
        <v>948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insert_user_nm</v>
      </c>
      <c r="S28" s="109"/>
      <c r="T28" s="6"/>
      <c r="U28" s="6"/>
      <c r="V28" s="6"/>
      <c r="W28" s="6"/>
      <c r="X28" s="6"/>
      <c r="Y28" s="459" t="s">
        <v>118</v>
      </c>
      <c r="Z28" s="460"/>
      <c r="AA28" s="461" t="s">
        <v>102</v>
      </c>
      <c r="AB28" s="462"/>
      <c r="AC28" s="463"/>
      <c r="AD28" s="136">
        <v>30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7"/>
      <c r="BE28" s="1">
        <f t="shared" si="0"/>
        <v>0</v>
      </c>
    </row>
    <row r="29" spans="1:57" s="1" customFormat="1" x14ac:dyDescent="0.3">
      <c r="A29" s="134">
        <f>IF(B29="","",COUNTA($B$8:B29))</f>
        <v>22</v>
      </c>
      <c r="B29" s="9" t="s">
        <v>114</v>
      </c>
      <c r="C29" s="109"/>
      <c r="D29" s="109"/>
      <c r="E29" s="109"/>
      <c r="F29" s="109"/>
      <c r="G29" s="109"/>
      <c r="H29" s="109"/>
      <c r="I29" s="110" t="s">
        <v>949</v>
      </c>
      <c r="J29" s="111"/>
      <c r="K29" s="111"/>
      <c r="L29" s="111"/>
      <c r="M29" s="111"/>
      <c r="N29" s="111"/>
      <c r="O29" s="111"/>
      <c r="P29" s="111"/>
      <c r="Q29" s="111"/>
      <c r="R29" s="110" t="str">
        <f>VLOOKUP(B29,'項目一覧 (2)'!A:B,2,FALSE)</f>
        <v>insert_datetime</v>
      </c>
      <c r="S29" s="109"/>
      <c r="T29" s="6"/>
      <c r="U29" s="6"/>
      <c r="V29" s="6"/>
      <c r="W29" s="6"/>
      <c r="X29" s="6"/>
      <c r="Y29" s="459" t="s">
        <v>85</v>
      </c>
      <c r="Z29" s="460"/>
      <c r="AA29" s="461" t="s">
        <v>817</v>
      </c>
      <c r="AB29" s="462"/>
      <c r="AC29" s="463"/>
      <c r="AD29" s="112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7"/>
      <c r="BE29" s="1">
        <f t="shared" si="0"/>
        <v>0</v>
      </c>
    </row>
    <row r="30" spans="1:57" s="1" customFormat="1" x14ac:dyDescent="0.3">
      <c r="A30" s="134">
        <f>IF(B30="","",COUNTA($B$8:B30))</f>
        <v>23</v>
      </c>
      <c r="B30" s="9" t="s">
        <v>115</v>
      </c>
      <c r="C30" s="109"/>
      <c r="D30" s="109"/>
      <c r="E30" s="109"/>
      <c r="F30" s="109"/>
      <c r="G30" s="109"/>
      <c r="H30" s="109"/>
      <c r="I30" s="110" t="s">
        <v>950</v>
      </c>
      <c r="J30" s="111"/>
      <c r="K30" s="111"/>
      <c r="L30" s="111"/>
      <c r="M30" s="111"/>
      <c r="N30" s="111"/>
      <c r="O30" s="111"/>
      <c r="P30" s="111"/>
      <c r="Q30" s="111"/>
      <c r="R30" s="110" t="str">
        <f>VLOOKUP(B30,'項目一覧 (2)'!A:B,2,FALSE)</f>
        <v>update_user_cd</v>
      </c>
      <c r="S30" s="111"/>
      <c r="T30" s="6"/>
      <c r="U30" s="6"/>
      <c r="V30" s="6"/>
      <c r="W30" s="6"/>
      <c r="X30" s="6"/>
      <c r="Y30" s="459" t="s">
        <v>118</v>
      </c>
      <c r="Z30" s="460"/>
      <c r="AA30" s="461" t="s">
        <v>102</v>
      </c>
      <c r="AB30" s="462"/>
      <c r="AC30" s="463"/>
      <c r="AD30" s="136">
        <v>10</v>
      </c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7"/>
      <c r="BE30" s="1">
        <f t="shared" si="0"/>
        <v>0</v>
      </c>
    </row>
    <row r="31" spans="1:57" s="1" customFormat="1" x14ac:dyDescent="0.3">
      <c r="A31" s="134">
        <f>IF(B31="","",COUNTA($B$8:B31))</f>
        <v>24</v>
      </c>
      <c r="B31" s="9" t="s">
        <v>116</v>
      </c>
      <c r="C31" s="109"/>
      <c r="D31" s="109"/>
      <c r="E31" s="109"/>
      <c r="F31" s="109"/>
      <c r="G31" s="109"/>
      <c r="H31" s="109"/>
      <c r="I31" s="110" t="s">
        <v>951</v>
      </c>
      <c r="J31" s="111"/>
      <c r="K31" s="111"/>
      <c r="L31" s="111"/>
      <c r="M31" s="111"/>
      <c r="N31" s="111"/>
      <c r="O31" s="111"/>
      <c r="P31" s="111"/>
      <c r="Q31" s="111"/>
      <c r="R31" s="110" t="str">
        <f>VLOOKUP(B31,'項目一覧 (2)'!A:B,2,FALSE)</f>
        <v>update_user_nm</v>
      </c>
      <c r="S31" s="109"/>
      <c r="T31" s="6"/>
      <c r="U31" s="6"/>
      <c r="V31" s="6"/>
      <c r="W31" s="6"/>
      <c r="X31" s="6"/>
      <c r="Y31" s="459" t="s">
        <v>118</v>
      </c>
      <c r="Z31" s="460"/>
      <c r="AA31" s="461" t="s">
        <v>102</v>
      </c>
      <c r="AB31" s="462"/>
      <c r="AC31" s="463"/>
      <c r="AD31" s="136">
        <v>30</v>
      </c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7"/>
      <c r="BE31" s="1">
        <f t="shared" si="0"/>
        <v>0</v>
      </c>
    </row>
    <row r="32" spans="1:57" s="1" customFormat="1" x14ac:dyDescent="0.3">
      <c r="A32" s="134">
        <f>IF(B32="","",COUNTA($B$8:B32))</f>
        <v>25</v>
      </c>
      <c r="B32" s="9" t="s">
        <v>117</v>
      </c>
      <c r="C32" s="109"/>
      <c r="D32" s="109"/>
      <c r="E32" s="109"/>
      <c r="F32" s="109"/>
      <c r="G32" s="109"/>
      <c r="H32" s="109"/>
      <c r="I32" s="110" t="s">
        <v>952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update_datetime</v>
      </c>
      <c r="S32" s="109"/>
      <c r="T32" s="6"/>
      <c r="U32" s="6"/>
      <c r="V32" s="6"/>
      <c r="W32" s="6"/>
      <c r="X32" s="6"/>
      <c r="Y32" s="459" t="s">
        <v>85</v>
      </c>
      <c r="Z32" s="460"/>
      <c r="AA32" s="461" t="s">
        <v>817</v>
      </c>
      <c r="AB32" s="462"/>
      <c r="AC32" s="463"/>
      <c r="AD32" s="112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7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7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7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139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7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7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7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11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12"/>
      <c r="AE38" s="114"/>
      <c r="AF38" s="114"/>
      <c r="AG38" s="114"/>
      <c r="AH38" s="114"/>
      <c r="AI38" s="114"/>
      <c r="AJ38" s="114"/>
      <c r="AK38" s="114"/>
      <c r="AL38" s="114"/>
      <c r="AM38" s="114"/>
      <c r="AN38" s="114"/>
      <c r="AO38" s="115"/>
      <c r="AP38" s="115"/>
      <c r="AQ38" s="115"/>
      <c r="AR38" s="115"/>
      <c r="AS38" s="116"/>
      <c r="AT38" s="140"/>
      <c r="AU38" s="118"/>
      <c r="AV38" s="118"/>
      <c r="AW38" s="118"/>
      <c r="AX38" s="118"/>
      <c r="AY38" s="118"/>
      <c r="AZ38" s="118"/>
      <c r="BA38" s="118"/>
      <c r="BB38" s="118"/>
      <c r="BC38" s="118"/>
      <c r="BD38" s="7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80"/>
      <c r="C39" s="143"/>
      <c r="D39" s="143"/>
      <c r="E39" s="143"/>
      <c r="F39" s="143"/>
      <c r="G39" s="143"/>
      <c r="H39" s="143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7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80"/>
      <c r="C40" s="143"/>
      <c r="D40" s="143"/>
      <c r="E40" s="143"/>
      <c r="F40" s="143"/>
      <c r="G40" s="143"/>
      <c r="H40" s="143"/>
      <c r="I40" s="110"/>
      <c r="J40" s="119"/>
      <c r="K40" s="119"/>
      <c r="L40" s="119"/>
      <c r="M40" s="119"/>
      <c r="N40" s="119"/>
      <c r="O40" s="119"/>
      <c r="P40" s="119"/>
      <c r="Q40" s="119"/>
      <c r="R40" s="110"/>
      <c r="S40" s="11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116"/>
      <c r="AT40" s="6"/>
      <c r="AU40" s="117"/>
      <c r="AV40" s="117"/>
      <c r="AW40" s="117"/>
      <c r="AX40" s="117"/>
      <c r="AY40" s="117"/>
      <c r="AZ40" s="117"/>
      <c r="BA40" s="117"/>
      <c r="BB40" s="117"/>
      <c r="BC40" s="117"/>
      <c r="BD40" s="7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80"/>
      <c r="C41" s="143"/>
      <c r="D41" s="143"/>
      <c r="E41" s="143"/>
      <c r="F41" s="143"/>
      <c r="G41" s="143"/>
      <c r="H41" s="143"/>
      <c r="I41" s="110"/>
      <c r="J41" s="119"/>
      <c r="K41" s="119"/>
      <c r="L41" s="119"/>
      <c r="M41" s="119"/>
      <c r="N41" s="119"/>
      <c r="O41" s="119"/>
      <c r="P41" s="119"/>
      <c r="Q41" s="119"/>
      <c r="R41" s="110"/>
      <c r="S41" s="11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116"/>
      <c r="AT41" s="6"/>
      <c r="AU41" s="117"/>
      <c r="AV41" s="117"/>
      <c r="AW41" s="117"/>
      <c r="AX41" s="117"/>
      <c r="AY41" s="117"/>
      <c r="AZ41" s="117"/>
      <c r="BA41" s="117"/>
      <c r="BB41" s="117"/>
      <c r="BC41" s="117"/>
      <c r="BD41" s="7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80"/>
      <c r="C42" s="143"/>
      <c r="D42" s="143"/>
      <c r="E42" s="143"/>
      <c r="F42" s="143"/>
      <c r="G42" s="143"/>
      <c r="H42" s="143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7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9"/>
      <c r="C43" s="109"/>
      <c r="D43" s="109"/>
      <c r="E43" s="109"/>
      <c r="F43" s="109"/>
      <c r="G43" s="109"/>
      <c r="H43" s="109"/>
      <c r="I43" s="2"/>
      <c r="J43" s="111"/>
      <c r="K43" s="111"/>
      <c r="L43" s="111"/>
      <c r="M43" s="111"/>
      <c r="N43" s="111"/>
      <c r="O43" s="111"/>
      <c r="P43" s="111"/>
      <c r="Q43" s="111"/>
      <c r="R43" s="110"/>
      <c r="S43" s="111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4"/>
      <c r="AF43" s="114"/>
      <c r="AG43" s="114"/>
      <c r="AH43" s="114"/>
      <c r="AI43" s="114"/>
      <c r="AJ43" s="114"/>
      <c r="AK43" s="114"/>
      <c r="AL43" s="114"/>
      <c r="AM43" s="114"/>
      <c r="AN43" s="114"/>
      <c r="AO43" s="115"/>
      <c r="AP43" s="115"/>
      <c r="AQ43" s="115"/>
      <c r="AR43" s="115"/>
      <c r="AS43" s="116"/>
      <c r="AT43" s="140"/>
      <c r="AU43" s="118"/>
      <c r="AV43" s="118"/>
      <c r="AW43" s="118"/>
      <c r="AX43" s="118"/>
      <c r="AY43" s="118"/>
      <c r="AZ43" s="118"/>
      <c r="BA43" s="118"/>
      <c r="BB43" s="118"/>
      <c r="BC43" s="118"/>
      <c r="BD43" s="7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9"/>
      <c r="C44" s="109"/>
      <c r="D44" s="109"/>
      <c r="E44" s="109"/>
      <c r="F44" s="109"/>
      <c r="G44" s="109"/>
      <c r="H44" s="109"/>
      <c r="I44" s="2"/>
      <c r="J44" s="111"/>
      <c r="K44" s="111"/>
      <c r="L44" s="111"/>
      <c r="M44" s="111"/>
      <c r="N44" s="111"/>
      <c r="O44" s="111"/>
      <c r="P44" s="111"/>
      <c r="Q44" s="111"/>
      <c r="R44" s="110"/>
      <c r="S44" s="111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4"/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/>
      <c r="AT44" s="140"/>
      <c r="AU44" s="118"/>
      <c r="AV44" s="118"/>
      <c r="AW44" s="118"/>
      <c r="AX44" s="118"/>
      <c r="AY44" s="118"/>
      <c r="AZ44" s="118"/>
      <c r="BA44" s="118"/>
      <c r="BB44" s="118"/>
      <c r="BC44" s="118"/>
      <c r="BD44" s="7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80"/>
      <c r="C45" s="143"/>
      <c r="D45" s="143"/>
      <c r="E45" s="143"/>
      <c r="F45" s="143"/>
      <c r="G45" s="143"/>
      <c r="H45" s="143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7"/>
      <c r="BE45" s="1">
        <f t="shared" si="0"/>
        <v>0</v>
      </c>
    </row>
    <row r="46" spans="1:57" s="1" customFormat="1" x14ac:dyDescent="0.3">
      <c r="A46" s="134" t="str">
        <f>IF(B46="","",COUNTA($B$8:B46))</f>
        <v/>
      </c>
      <c r="B46" s="80"/>
      <c r="C46" s="143"/>
      <c r="D46" s="143"/>
      <c r="E46" s="143"/>
      <c r="F46" s="143"/>
      <c r="G46" s="143"/>
      <c r="H46" s="143"/>
      <c r="I46" s="110"/>
      <c r="J46" s="119"/>
      <c r="K46" s="119"/>
      <c r="L46" s="119"/>
      <c r="M46" s="119"/>
      <c r="N46" s="119"/>
      <c r="O46" s="119"/>
      <c r="P46" s="119"/>
      <c r="Q46" s="119"/>
      <c r="R46" s="110"/>
      <c r="S46" s="11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/>
      <c r="AT46" s="6"/>
      <c r="AU46" s="117"/>
      <c r="AV46" s="117"/>
      <c r="AW46" s="117"/>
      <c r="AX46" s="117"/>
      <c r="AY46" s="117"/>
      <c r="AZ46" s="117"/>
      <c r="BA46" s="117"/>
      <c r="BB46" s="117"/>
      <c r="BC46" s="117"/>
      <c r="BD46" s="7"/>
      <c r="BE46" s="1">
        <f t="shared" ref="BE46" si="4">IF(I46&lt;&gt;R46,1,0)</f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</row>
    <row r="49" spans="42:55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</row>
    <row r="50" spans="42:55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</row>
    <row r="51" spans="42:55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</row>
    <row r="52" spans="42:55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</row>
    <row r="53" spans="42:55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</row>
    <row r="54" spans="42:55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</row>
    <row r="55" spans="42:55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</row>
    <row r="56" spans="42:55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</row>
    <row r="57" spans="42:55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</row>
    <row r="58" spans="42:55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</row>
    <row r="59" spans="42:55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</row>
    <row r="60" spans="42:55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</row>
    <row r="61" spans="42:55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</row>
    <row r="62" spans="42:55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</row>
    <row r="63" spans="42:55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</row>
    <row r="64" spans="42:55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</row>
    <row r="65" spans="42:55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</row>
    <row r="66" spans="42:55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</row>
    <row r="67" spans="42:55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</row>
    <row r="68" spans="42:55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</row>
    <row r="69" spans="42:55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</row>
    <row r="70" spans="42:55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</row>
    <row r="71" spans="42:55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</row>
    <row r="72" spans="42:55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</row>
    <row r="73" spans="42:55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</row>
    <row r="74" spans="42:55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</row>
    <row r="75" spans="42:55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</row>
    <row r="76" spans="42:55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</row>
    <row r="77" spans="42:55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</row>
    <row r="78" spans="42:55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</row>
    <row r="79" spans="42:55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</row>
    <row r="80" spans="42:55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</row>
    <row r="81" spans="42:55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</row>
    <row r="82" spans="42:55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</row>
    <row r="83" spans="42:55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</row>
    <row r="84" spans="42:55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</row>
    <row r="85" spans="42:55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</row>
    <row r="86" spans="42:55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</row>
    <row r="87" spans="42:55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</row>
    <row r="88" spans="42:55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</row>
    <row r="89" spans="42:55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</row>
    <row r="90" spans="42:55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</row>
    <row r="91" spans="42:55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</row>
    <row r="92" spans="42:55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</row>
    <row r="93" spans="42:55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</row>
    <row r="94" spans="42:55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</row>
    <row r="95" spans="42:55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</row>
    <row r="96" spans="42:55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</row>
    <row r="97" spans="42:55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</row>
    <row r="98" spans="42:55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</row>
    <row r="99" spans="42:55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</row>
    <row r="100" spans="42:55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</row>
    <row r="101" spans="42:55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</row>
    <row r="102" spans="42:55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</row>
    <row r="103" spans="42:55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</row>
    <row r="104" spans="42:55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</row>
    <row r="105" spans="42:55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</row>
    <row r="106" spans="42:55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</row>
    <row r="107" spans="42:55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</row>
    <row r="108" spans="42:55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</row>
    <row r="109" spans="42:55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</row>
    <row r="110" spans="42:55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</row>
    <row r="111" spans="42:55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</row>
    <row r="112" spans="42:55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</row>
    <row r="113" spans="42:55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</row>
    <row r="114" spans="42:55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</row>
    <row r="115" spans="42:55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</row>
    <row r="116" spans="42:55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</row>
    <row r="117" spans="42:55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</row>
    <row r="118" spans="42:55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</row>
    <row r="119" spans="42:55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</row>
    <row r="120" spans="42:55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</row>
    <row r="121" spans="42:55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</row>
    <row r="122" spans="42:55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</row>
    <row r="123" spans="42:55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</row>
    <row r="124" spans="42:55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</row>
    <row r="125" spans="42:55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</row>
    <row r="126" spans="42:55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</row>
    <row r="127" spans="42:55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</row>
    <row r="128" spans="42:55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</row>
    <row r="129" spans="42:55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</row>
    <row r="130" spans="42:55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</row>
    <row r="131" spans="42:55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</row>
    <row r="132" spans="42:55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</row>
    <row r="133" spans="42:55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</row>
    <row r="134" spans="42:55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</row>
    <row r="135" spans="42:55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</row>
    <row r="136" spans="42:55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</row>
    <row r="137" spans="42:55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</row>
    <row r="138" spans="42:55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</row>
    <row r="139" spans="42:55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</row>
    <row r="140" spans="42:55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</row>
    <row r="141" spans="42:55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</row>
    <row r="142" spans="42:55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</row>
    <row r="143" spans="42:55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</row>
    <row r="144" spans="42:55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</row>
    <row r="145" spans="42:55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</row>
    <row r="146" spans="42:55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</row>
    <row r="147" spans="42:55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</row>
    <row r="148" spans="42:55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</row>
    <row r="149" spans="42:55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</row>
    <row r="150" spans="42:55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</row>
    <row r="151" spans="42:55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</row>
    <row r="152" spans="42:55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</row>
    <row r="153" spans="42:55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</row>
    <row r="154" spans="42:55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</row>
    <row r="155" spans="42:55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</row>
    <row r="156" spans="42:55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</row>
    <row r="157" spans="42:55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</row>
    <row r="158" spans="42:55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</row>
    <row r="159" spans="42:55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</row>
    <row r="160" spans="42:55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</row>
    <row r="161" spans="42:55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</row>
    <row r="162" spans="42:55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</row>
    <row r="163" spans="42:55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</row>
    <row r="164" spans="42:55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</row>
    <row r="165" spans="42:55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</row>
    <row r="166" spans="42:55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</row>
    <row r="167" spans="42:55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</row>
    <row r="168" spans="42:55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</row>
    <row r="169" spans="42:55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</row>
    <row r="170" spans="42:55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</row>
    <row r="171" spans="42:55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</row>
    <row r="172" spans="42:55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</row>
    <row r="173" spans="42:55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</row>
    <row r="174" spans="42:55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</row>
    <row r="175" spans="42:55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</row>
    <row r="176" spans="42:55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</row>
    <row r="177" spans="42:55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</row>
    <row r="178" spans="42:55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</row>
    <row r="179" spans="42:55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</row>
    <row r="180" spans="42:55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</row>
    <row r="181" spans="42:55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</row>
    <row r="182" spans="42:55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</row>
    <row r="183" spans="42:55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</row>
    <row r="184" spans="42:55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</row>
    <row r="185" spans="42:55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</row>
    <row r="186" spans="42:55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</row>
    <row r="187" spans="42:55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</row>
    <row r="188" spans="42:55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</row>
    <row r="189" spans="42:55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</row>
    <row r="190" spans="42:55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</row>
    <row r="191" spans="42:55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</row>
    <row r="192" spans="42:55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</row>
    <row r="193" spans="42:55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</row>
    <row r="194" spans="42:55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</row>
    <row r="195" spans="42:55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</row>
    <row r="196" spans="42:55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</row>
    <row r="197" spans="42:55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</row>
    <row r="198" spans="42:55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</row>
    <row r="199" spans="42:55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</row>
    <row r="200" spans="42:55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</row>
    <row r="201" spans="42:55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</row>
    <row r="202" spans="42:55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</row>
    <row r="203" spans="42:55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</row>
    <row r="204" spans="42:55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</row>
    <row r="205" spans="42:55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</row>
    <row r="206" spans="42:55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</row>
    <row r="207" spans="42:55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</row>
    <row r="208" spans="42:55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</row>
    <row r="209" spans="42:55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</row>
    <row r="210" spans="42:55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</row>
    <row r="211" spans="42:55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</row>
    <row r="212" spans="42:55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</row>
    <row r="213" spans="42:55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</row>
    <row r="214" spans="42:55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</row>
    <row r="215" spans="42:55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</row>
    <row r="216" spans="42:55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</row>
    <row r="217" spans="42:55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</row>
    <row r="218" spans="42:55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</row>
    <row r="219" spans="42:55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</row>
    <row r="220" spans="42:55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</row>
    <row r="221" spans="42:55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</row>
    <row r="222" spans="42:55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</row>
    <row r="223" spans="42:55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</row>
    <row r="224" spans="42:55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</row>
    <row r="225" spans="42:55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</row>
    <row r="226" spans="42:55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</row>
    <row r="227" spans="42:55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</row>
    <row r="228" spans="42:55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</row>
    <row r="229" spans="42:55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</row>
    <row r="230" spans="42:55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</row>
    <row r="231" spans="42:55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</row>
    <row r="232" spans="42:55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</row>
    <row r="233" spans="42:55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</row>
    <row r="234" spans="42:55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</row>
    <row r="235" spans="42:55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</row>
    <row r="236" spans="42:55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</row>
    <row r="237" spans="42:55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</row>
    <row r="238" spans="42:55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</row>
    <row r="239" spans="42:55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</row>
    <row r="240" spans="42:55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</row>
    <row r="241" spans="42:55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</row>
    <row r="242" spans="42:55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</row>
    <row r="243" spans="42:55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</row>
    <row r="244" spans="42:55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</row>
    <row r="245" spans="42:55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</row>
    <row r="246" spans="42:55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</row>
    <row r="247" spans="42:55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</row>
    <row r="248" spans="42:55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</row>
    <row r="249" spans="42:55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</row>
    <row r="250" spans="42:55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</row>
    <row r="251" spans="42:55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</row>
    <row r="252" spans="42:55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</row>
    <row r="253" spans="42:55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</row>
    <row r="254" spans="42:55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</row>
    <row r="255" spans="42:55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</row>
    <row r="256" spans="42:55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</row>
    <row r="257" spans="42:55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</row>
    <row r="258" spans="42:55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</row>
    <row r="259" spans="42:55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</row>
    <row r="260" spans="42:55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</row>
    <row r="261" spans="42:55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</row>
    <row r="262" spans="42:55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</row>
    <row r="263" spans="42:55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</row>
    <row r="264" spans="42:55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</row>
    <row r="265" spans="42:55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</row>
    <row r="266" spans="42:55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</row>
    <row r="267" spans="42:55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</row>
    <row r="268" spans="42:55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</row>
    <row r="269" spans="42:55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</row>
    <row r="270" spans="42:55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</row>
    <row r="271" spans="42:55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</row>
    <row r="272" spans="42:55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</row>
    <row r="273" spans="42:55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</row>
    <row r="274" spans="42:55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</row>
    <row r="275" spans="42:55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</row>
    <row r="276" spans="42:55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</row>
    <row r="277" spans="42:55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</row>
    <row r="278" spans="42:55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</row>
    <row r="279" spans="42:55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</row>
    <row r="280" spans="42:55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</row>
    <row r="281" spans="42:55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</row>
    <row r="282" spans="42:55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</row>
    <row r="283" spans="42:55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</row>
    <row r="284" spans="42:55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</row>
    <row r="285" spans="42:55" s="1" customFormat="1" x14ac:dyDescent="0.3">
      <c r="AP285" s="131"/>
      <c r="AQ285" s="131"/>
      <c r="AR285" s="131"/>
      <c r="AS285" s="131"/>
      <c r="AT285" s="131"/>
      <c r="AU285" s="131"/>
      <c r="AV285" s="131"/>
      <c r="AW285" s="131"/>
      <c r="AX285" s="131"/>
      <c r="AY285" s="131"/>
      <c r="AZ285" s="131"/>
      <c r="BA285" s="131"/>
      <c r="BB285" s="131"/>
      <c r="BC285" s="131"/>
    </row>
  </sheetData>
  <mergeCells count="110">
    <mergeCell ref="Y46:Z46"/>
    <mergeCell ref="AA46:AC46"/>
    <mergeCell ref="Y42:Z42"/>
    <mergeCell ref="Y43:Z43"/>
    <mergeCell ref="Y44:Z44"/>
    <mergeCell ref="Y45:Z45"/>
    <mergeCell ref="Y37:Z37"/>
    <mergeCell ref="Y38:Z38"/>
    <mergeCell ref="Y39:Z39"/>
    <mergeCell ref="Y40:Z40"/>
    <mergeCell ref="Y41:Z41"/>
    <mergeCell ref="AA45:AC45"/>
    <mergeCell ref="AA39:AC39"/>
    <mergeCell ref="AA40:AC40"/>
    <mergeCell ref="AA41:AC41"/>
    <mergeCell ref="AA42:AC42"/>
    <mergeCell ref="AA43:AC43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1:Z21"/>
    <mergeCell ref="Y22:Z22"/>
    <mergeCell ref="Y23:Z23"/>
    <mergeCell ref="Y24:Z24"/>
    <mergeCell ref="Y26:Z26"/>
    <mergeCell ref="Y16:Z16"/>
    <mergeCell ref="Y17:Z17"/>
    <mergeCell ref="Y18:Z18"/>
    <mergeCell ref="Y19:Z19"/>
    <mergeCell ref="Y20:Z20"/>
    <mergeCell ref="Y25:Z25"/>
    <mergeCell ref="Y11:Z11"/>
    <mergeCell ref="Y12:Z12"/>
    <mergeCell ref="Y13:Z13"/>
    <mergeCell ref="Y14:Z14"/>
    <mergeCell ref="Y15:Z15"/>
    <mergeCell ref="Y8:Z8"/>
    <mergeCell ref="Y9:Z9"/>
    <mergeCell ref="Y10:Z10"/>
    <mergeCell ref="AA44:AC44"/>
    <mergeCell ref="AA29:AC29"/>
    <mergeCell ref="AA30:AC30"/>
    <mergeCell ref="AA31:AC31"/>
    <mergeCell ref="AA32:AC32"/>
    <mergeCell ref="AA33:AC33"/>
    <mergeCell ref="AA23:AC23"/>
    <mergeCell ref="AA24:AC24"/>
    <mergeCell ref="AA26:AC26"/>
    <mergeCell ref="AA27:AC27"/>
    <mergeCell ref="AA28:AC28"/>
    <mergeCell ref="AA18:AC18"/>
    <mergeCell ref="AA19:AC19"/>
    <mergeCell ref="AA20:AC20"/>
    <mergeCell ref="AA21:AC21"/>
    <mergeCell ref="AA22:AC22"/>
    <mergeCell ref="AA34:AC34"/>
    <mergeCell ref="AA35:AC35"/>
    <mergeCell ref="AA36:AC36"/>
    <mergeCell ref="AA37:AC37"/>
    <mergeCell ref="AA38:AC38"/>
    <mergeCell ref="AA13:AC13"/>
    <mergeCell ref="AA14:AC14"/>
    <mergeCell ref="AA15:AC15"/>
    <mergeCell ref="AA16:AC16"/>
    <mergeCell ref="AA17:AC17"/>
    <mergeCell ref="AA25:AC25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count="3">
    <dataValidation imeMode="hiragana" allowBlank="1" showInputMessage="1" showErrorMessage="1" sqref="JM65538:JX65540 TI65538:TT65540 ADE65538:ADP65540 ANA65538:ANL65540 AWW65538:AXH65540 BGS65538:BHD65540 BQO65538:BQZ65540 CAK65538:CAV65540 CKG65538:CKR65540 CUC65538:CUN65540 DDY65538:DEJ65540 DNU65538:DOF65540 DXQ65538:DYB65540 EHM65538:EHX65540 ERI65538:ERT65540 FBE65538:FBP65540 FLA65538:FLL65540 FUW65538:FVH65540 GES65538:GFD65540 GOO65538:GOZ65540 GYK65538:GYV65540 HIG65538:HIR65540 HSC65538:HSN65540 IBY65538:ICJ65540 ILU65538:IMF65540 IVQ65538:IWB65540 JFM65538:JFX65540 JPI65538:JPT65540 JZE65538:JZP65540 KJA65538:KJL65540 KSW65538:KTH65540 LCS65538:LDD65540 LMO65538:LMZ65540 LWK65538:LWV65540 MGG65538:MGR65540 MQC65538:MQN65540 MZY65538:NAJ65540 NJU65538:NKF65540 NTQ65538:NUB65540 ODM65538:ODX65540 ONI65538:ONT65540 OXE65538:OXP65540 PHA65538:PHL65540 PQW65538:PRH65540 QAS65538:QBD65540 QKO65538:QKZ65540 QUK65538:QUV65540 REG65538:RER65540 ROC65538:RON65540 RXY65538:RYJ65540 SHU65538:SIF65540 SRQ65538:SSB65540 TBM65538:TBX65540 TLI65538:TLT65540 TVE65538:TVP65540 UFA65538:UFL65540 UOW65538:UPH65540 UYS65538:UZD65540 VIO65538:VIZ65540 VSK65538:VSV65540 WCG65538:WCR65540 WMC65538:WMN65540 WVY65538:WWJ65540 JM131074:JX131076 TI131074:TT131076 ADE131074:ADP131076 ANA131074:ANL131076 AWW131074:AXH131076 BGS131074:BHD131076 BQO131074:BQZ131076 CAK131074:CAV131076 CKG131074:CKR131076 CUC131074:CUN131076 DDY131074:DEJ131076 DNU131074:DOF131076 DXQ131074:DYB131076 EHM131074:EHX131076 ERI131074:ERT131076 FBE131074:FBP131076 FLA131074:FLL131076 FUW131074:FVH131076 GES131074:GFD131076 GOO131074:GOZ131076 GYK131074:GYV131076 HIG131074:HIR131076 HSC131074:HSN131076 IBY131074:ICJ131076 ILU131074:IMF131076 IVQ131074:IWB131076 JFM131074:JFX131076 JPI131074:JPT131076 JZE131074:JZP131076 KJA131074:KJL131076 KSW131074:KTH131076 LCS131074:LDD131076 LMO131074:LMZ131076 LWK131074:LWV131076 MGG131074:MGR131076 MQC131074:MQN131076 MZY131074:NAJ131076 NJU131074:NKF131076 NTQ131074:NUB131076 ODM131074:ODX131076 ONI131074:ONT131076 OXE131074:OXP131076 PHA131074:PHL131076 PQW131074:PRH131076 QAS131074:QBD131076 QKO131074:QKZ131076 QUK131074:QUV131076 REG131074:RER131076 ROC131074:RON131076 RXY131074:RYJ131076 SHU131074:SIF131076 SRQ131074:SSB131076 TBM131074:TBX131076 TLI131074:TLT131076 TVE131074:TVP131076 UFA131074:UFL131076 UOW131074:UPH131076 UYS131074:UZD131076 VIO131074:VIZ131076 VSK131074:VSV131076 WCG131074:WCR131076 WMC131074:WMN131076 WVY131074:WWJ131076 JM196610:JX196612 TI196610:TT196612 ADE196610:ADP196612 ANA196610:ANL196612 AWW196610:AXH196612 BGS196610:BHD196612 BQO196610:BQZ196612 CAK196610:CAV196612 CKG196610:CKR196612 CUC196610:CUN196612 DDY196610:DEJ196612 DNU196610:DOF196612 DXQ196610:DYB196612 EHM196610:EHX196612 ERI196610:ERT196612 FBE196610:FBP196612 FLA196610:FLL196612 FUW196610:FVH196612 GES196610:GFD196612 GOO196610:GOZ196612 GYK196610:GYV196612 HIG196610:HIR196612 HSC196610:HSN196612 IBY196610:ICJ196612 ILU196610:IMF196612 IVQ196610:IWB196612 JFM196610:JFX196612 JPI196610:JPT196612 JZE196610:JZP196612 KJA196610:KJL196612 KSW196610:KTH196612 LCS196610:LDD196612 LMO196610:LMZ196612 LWK196610:LWV196612 MGG196610:MGR196612 MQC196610:MQN196612 MZY196610:NAJ196612 NJU196610:NKF196612 NTQ196610:NUB196612 ODM196610:ODX196612 ONI196610:ONT196612 OXE196610:OXP196612 PHA196610:PHL196612 PQW196610:PRH196612 QAS196610:QBD196612 QKO196610:QKZ196612 QUK196610:QUV196612 REG196610:RER196612 ROC196610:RON196612 RXY196610:RYJ196612 SHU196610:SIF196612 SRQ196610:SSB196612 TBM196610:TBX196612 TLI196610:TLT196612 TVE196610:TVP196612 UFA196610:UFL196612 UOW196610:UPH196612 UYS196610:UZD196612 VIO196610:VIZ196612 VSK196610:VSV196612 WCG196610:WCR196612 WMC196610:WMN196612 WVY196610:WWJ196612 JM262146:JX262148 TI262146:TT262148 ADE262146:ADP262148 ANA262146:ANL262148 AWW262146:AXH262148 BGS262146:BHD262148 BQO262146:BQZ262148 CAK262146:CAV262148 CKG262146:CKR262148 CUC262146:CUN262148 DDY262146:DEJ262148 DNU262146:DOF262148 DXQ262146:DYB262148 EHM262146:EHX262148 ERI262146:ERT262148 FBE262146:FBP262148 FLA262146:FLL262148 FUW262146:FVH262148 GES262146:GFD262148 GOO262146:GOZ262148 GYK262146:GYV262148 HIG262146:HIR262148 HSC262146:HSN262148 IBY262146:ICJ262148 ILU262146:IMF262148 IVQ262146:IWB262148 JFM262146:JFX262148 JPI262146:JPT262148 JZE262146:JZP262148 KJA262146:KJL262148 KSW262146:KTH262148 LCS262146:LDD262148 LMO262146:LMZ262148 LWK262146:LWV262148 MGG262146:MGR262148 MQC262146:MQN262148 MZY262146:NAJ262148 NJU262146:NKF262148 NTQ262146:NUB262148 ODM262146:ODX262148 ONI262146:ONT262148 OXE262146:OXP262148 PHA262146:PHL262148 PQW262146:PRH262148 QAS262146:QBD262148 QKO262146:QKZ262148 QUK262146:QUV262148 REG262146:RER262148 ROC262146:RON262148 RXY262146:RYJ262148 SHU262146:SIF262148 SRQ262146:SSB262148 TBM262146:TBX262148 TLI262146:TLT262148 TVE262146:TVP262148 UFA262146:UFL262148 UOW262146:UPH262148 UYS262146:UZD262148 VIO262146:VIZ262148 VSK262146:VSV262148 WCG262146:WCR262148 WMC262146:WMN262148 WVY262146:WWJ262148 JM327682:JX327684 TI327682:TT327684 ADE327682:ADP327684 ANA327682:ANL327684 AWW327682:AXH327684 BGS327682:BHD327684 BQO327682:BQZ327684 CAK327682:CAV327684 CKG327682:CKR327684 CUC327682:CUN327684 DDY327682:DEJ327684 DNU327682:DOF327684 DXQ327682:DYB327684 EHM327682:EHX327684 ERI327682:ERT327684 FBE327682:FBP327684 FLA327682:FLL327684 FUW327682:FVH327684 GES327682:GFD327684 GOO327682:GOZ327684 GYK327682:GYV327684 HIG327682:HIR327684 HSC327682:HSN327684 IBY327682:ICJ327684 ILU327682:IMF327684 IVQ327682:IWB327684 JFM327682:JFX327684 JPI327682:JPT327684 JZE327682:JZP327684 KJA327682:KJL327684 KSW327682:KTH327684 LCS327682:LDD327684 LMO327682:LMZ327684 LWK327682:LWV327684 MGG327682:MGR327684 MQC327682:MQN327684 MZY327682:NAJ327684 NJU327682:NKF327684 NTQ327682:NUB327684 ODM327682:ODX327684 ONI327682:ONT327684 OXE327682:OXP327684 PHA327682:PHL327684 PQW327682:PRH327684 QAS327682:QBD327684 QKO327682:QKZ327684 QUK327682:QUV327684 REG327682:RER327684 ROC327682:RON327684 RXY327682:RYJ327684 SHU327682:SIF327684 SRQ327682:SSB327684 TBM327682:TBX327684 TLI327682:TLT327684 TVE327682:TVP327684 UFA327682:UFL327684 UOW327682:UPH327684 UYS327682:UZD327684 VIO327682:VIZ327684 VSK327682:VSV327684 WCG327682:WCR327684 WMC327682:WMN327684 WVY327682:WWJ327684 JM393218:JX393220 TI393218:TT393220 ADE393218:ADP393220 ANA393218:ANL393220 AWW393218:AXH393220 BGS393218:BHD393220 BQO393218:BQZ393220 CAK393218:CAV393220 CKG393218:CKR393220 CUC393218:CUN393220 DDY393218:DEJ393220 DNU393218:DOF393220 DXQ393218:DYB393220 EHM393218:EHX393220 ERI393218:ERT393220 FBE393218:FBP393220 FLA393218:FLL393220 FUW393218:FVH393220 GES393218:GFD393220 GOO393218:GOZ393220 GYK393218:GYV393220 HIG393218:HIR393220 HSC393218:HSN393220 IBY393218:ICJ393220 ILU393218:IMF393220 IVQ393218:IWB393220 JFM393218:JFX393220 JPI393218:JPT393220 JZE393218:JZP393220 KJA393218:KJL393220 KSW393218:KTH393220 LCS393218:LDD393220 LMO393218:LMZ393220 LWK393218:LWV393220 MGG393218:MGR393220 MQC393218:MQN393220 MZY393218:NAJ393220 NJU393218:NKF393220 NTQ393218:NUB393220 ODM393218:ODX393220 ONI393218:ONT393220 OXE393218:OXP393220 PHA393218:PHL393220 PQW393218:PRH393220 QAS393218:QBD393220 QKO393218:QKZ393220 QUK393218:QUV393220 REG393218:RER393220 ROC393218:RON393220 RXY393218:RYJ393220 SHU393218:SIF393220 SRQ393218:SSB393220 TBM393218:TBX393220 TLI393218:TLT393220 TVE393218:TVP393220 UFA393218:UFL393220 UOW393218:UPH393220 UYS393218:UZD393220 VIO393218:VIZ393220 VSK393218:VSV393220 WCG393218:WCR393220 WMC393218:WMN393220 WVY393218:WWJ393220 JM458754:JX458756 TI458754:TT458756 ADE458754:ADP458756 ANA458754:ANL458756 AWW458754:AXH458756 BGS458754:BHD458756 BQO458754:BQZ458756 CAK458754:CAV458756 CKG458754:CKR458756 CUC458754:CUN458756 DDY458754:DEJ458756 DNU458754:DOF458756 DXQ458754:DYB458756 EHM458754:EHX458756 ERI458754:ERT458756 FBE458754:FBP458756 FLA458754:FLL458756 FUW458754:FVH458756 GES458754:GFD458756 GOO458754:GOZ458756 GYK458754:GYV458756 HIG458754:HIR458756 HSC458754:HSN458756 IBY458754:ICJ458756 ILU458754:IMF458756 IVQ458754:IWB458756 JFM458754:JFX458756 JPI458754:JPT458756 JZE458754:JZP458756 KJA458754:KJL458756 KSW458754:KTH458756 LCS458754:LDD458756 LMO458754:LMZ458756 LWK458754:LWV458756 MGG458754:MGR458756 MQC458754:MQN458756 MZY458754:NAJ458756 NJU458754:NKF458756 NTQ458754:NUB458756 ODM458754:ODX458756 ONI458754:ONT458756 OXE458754:OXP458756 PHA458754:PHL458756 PQW458754:PRH458756 QAS458754:QBD458756 QKO458754:QKZ458756 QUK458754:QUV458756 REG458754:RER458756 ROC458754:RON458756 RXY458754:RYJ458756 SHU458754:SIF458756 SRQ458754:SSB458756 TBM458754:TBX458756 TLI458754:TLT458756 TVE458754:TVP458756 UFA458754:UFL458756 UOW458754:UPH458756 UYS458754:UZD458756 VIO458754:VIZ458756 VSK458754:VSV458756 WCG458754:WCR458756 WMC458754:WMN458756 WVY458754:WWJ458756 JM524290:JX524292 TI524290:TT524292 ADE524290:ADP524292 ANA524290:ANL524292 AWW524290:AXH524292 BGS524290:BHD524292 BQO524290:BQZ524292 CAK524290:CAV524292 CKG524290:CKR524292 CUC524290:CUN524292 DDY524290:DEJ524292 DNU524290:DOF524292 DXQ524290:DYB524292 EHM524290:EHX524292 ERI524290:ERT524292 FBE524290:FBP524292 FLA524290:FLL524292 FUW524290:FVH524292 GES524290:GFD524292 GOO524290:GOZ524292 GYK524290:GYV524292 HIG524290:HIR524292 HSC524290:HSN524292 IBY524290:ICJ524292 ILU524290:IMF524292 IVQ524290:IWB524292 JFM524290:JFX524292 JPI524290:JPT524292 JZE524290:JZP524292 KJA524290:KJL524292 KSW524290:KTH524292 LCS524290:LDD524292 LMO524290:LMZ524292 LWK524290:LWV524292 MGG524290:MGR524292 MQC524290:MQN524292 MZY524290:NAJ524292 NJU524290:NKF524292 NTQ524290:NUB524292 ODM524290:ODX524292 ONI524290:ONT524292 OXE524290:OXP524292 PHA524290:PHL524292 PQW524290:PRH524292 QAS524290:QBD524292 QKO524290:QKZ524292 QUK524290:QUV524292 REG524290:RER524292 ROC524290:RON524292 RXY524290:RYJ524292 SHU524290:SIF524292 SRQ524290:SSB524292 TBM524290:TBX524292 TLI524290:TLT524292 TVE524290:TVP524292 UFA524290:UFL524292 UOW524290:UPH524292 UYS524290:UZD524292 VIO524290:VIZ524292 VSK524290:VSV524292 WCG524290:WCR524292 WMC524290:WMN524292 WVY524290:WWJ524292 JM589826:JX589828 TI589826:TT589828 ADE589826:ADP589828 ANA589826:ANL589828 AWW589826:AXH589828 BGS589826:BHD589828 BQO589826:BQZ589828 CAK589826:CAV589828 CKG589826:CKR589828 CUC589826:CUN589828 DDY589826:DEJ589828 DNU589826:DOF589828 DXQ589826:DYB589828 EHM589826:EHX589828 ERI589826:ERT589828 FBE589826:FBP589828 FLA589826:FLL589828 FUW589826:FVH589828 GES589826:GFD589828 GOO589826:GOZ589828 GYK589826:GYV589828 HIG589826:HIR589828 HSC589826:HSN589828 IBY589826:ICJ589828 ILU589826:IMF589828 IVQ589826:IWB589828 JFM589826:JFX589828 JPI589826:JPT589828 JZE589826:JZP589828 KJA589826:KJL589828 KSW589826:KTH589828 LCS589826:LDD589828 LMO589826:LMZ589828 LWK589826:LWV589828 MGG589826:MGR589828 MQC589826:MQN589828 MZY589826:NAJ589828 NJU589826:NKF589828 NTQ589826:NUB589828 ODM589826:ODX589828 ONI589826:ONT589828 OXE589826:OXP589828 PHA589826:PHL589828 PQW589826:PRH589828 QAS589826:QBD589828 QKO589826:QKZ589828 QUK589826:QUV589828 REG589826:RER589828 ROC589826:RON589828 RXY589826:RYJ589828 SHU589826:SIF589828 SRQ589826:SSB589828 TBM589826:TBX589828 TLI589826:TLT589828 TVE589826:TVP589828 UFA589826:UFL589828 UOW589826:UPH589828 UYS589826:UZD589828 VIO589826:VIZ589828 VSK589826:VSV589828 WCG589826:WCR589828 WMC589826:WMN589828 WVY589826:WWJ589828 JM655362:JX655364 TI655362:TT655364 ADE655362:ADP655364 ANA655362:ANL655364 AWW655362:AXH655364 BGS655362:BHD655364 BQO655362:BQZ655364 CAK655362:CAV655364 CKG655362:CKR655364 CUC655362:CUN655364 DDY655362:DEJ655364 DNU655362:DOF655364 DXQ655362:DYB655364 EHM655362:EHX655364 ERI655362:ERT655364 FBE655362:FBP655364 FLA655362:FLL655364 FUW655362:FVH655364 GES655362:GFD655364 GOO655362:GOZ655364 GYK655362:GYV655364 HIG655362:HIR655364 HSC655362:HSN655364 IBY655362:ICJ655364 ILU655362:IMF655364 IVQ655362:IWB655364 JFM655362:JFX655364 JPI655362:JPT655364 JZE655362:JZP655364 KJA655362:KJL655364 KSW655362:KTH655364 LCS655362:LDD655364 LMO655362:LMZ655364 LWK655362:LWV655364 MGG655362:MGR655364 MQC655362:MQN655364 MZY655362:NAJ655364 NJU655362:NKF655364 NTQ655362:NUB655364 ODM655362:ODX655364 ONI655362:ONT655364 OXE655362:OXP655364 PHA655362:PHL655364 PQW655362:PRH655364 QAS655362:QBD655364 QKO655362:QKZ655364 QUK655362:QUV655364 REG655362:RER655364 ROC655362:RON655364 RXY655362:RYJ655364 SHU655362:SIF655364 SRQ655362:SSB655364 TBM655362:TBX655364 TLI655362:TLT655364 TVE655362:TVP655364 UFA655362:UFL655364 UOW655362:UPH655364 UYS655362:UZD655364 VIO655362:VIZ655364 VSK655362:VSV655364 WCG655362:WCR655364 WMC655362:WMN655364 WVY655362:WWJ655364 JM720898:JX720900 TI720898:TT720900 ADE720898:ADP720900 ANA720898:ANL720900 AWW720898:AXH720900 BGS720898:BHD720900 BQO720898:BQZ720900 CAK720898:CAV720900 CKG720898:CKR720900 CUC720898:CUN720900 DDY720898:DEJ720900 DNU720898:DOF720900 DXQ720898:DYB720900 EHM720898:EHX720900 ERI720898:ERT720900 FBE720898:FBP720900 FLA720898:FLL720900 FUW720898:FVH720900 GES720898:GFD720900 GOO720898:GOZ720900 GYK720898:GYV720900 HIG720898:HIR720900 HSC720898:HSN720900 IBY720898:ICJ720900 ILU720898:IMF720900 IVQ720898:IWB720900 JFM720898:JFX720900 JPI720898:JPT720900 JZE720898:JZP720900 KJA720898:KJL720900 KSW720898:KTH720900 LCS720898:LDD720900 LMO720898:LMZ720900 LWK720898:LWV720900 MGG720898:MGR720900 MQC720898:MQN720900 MZY720898:NAJ720900 NJU720898:NKF720900 NTQ720898:NUB720900 ODM720898:ODX720900 ONI720898:ONT720900 OXE720898:OXP720900 PHA720898:PHL720900 PQW720898:PRH720900 QAS720898:QBD720900 QKO720898:QKZ720900 QUK720898:QUV720900 REG720898:RER720900 ROC720898:RON720900 RXY720898:RYJ720900 SHU720898:SIF720900 SRQ720898:SSB720900 TBM720898:TBX720900 TLI720898:TLT720900 TVE720898:TVP720900 UFA720898:UFL720900 UOW720898:UPH720900 UYS720898:UZD720900 VIO720898:VIZ720900 VSK720898:VSV720900 WCG720898:WCR720900 WMC720898:WMN720900 WVY720898:WWJ720900 JM786434:JX786436 TI786434:TT786436 ADE786434:ADP786436 ANA786434:ANL786436 AWW786434:AXH786436 BGS786434:BHD786436 BQO786434:BQZ786436 CAK786434:CAV786436 CKG786434:CKR786436 CUC786434:CUN786436 DDY786434:DEJ786436 DNU786434:DOF786436 DXQ786434:DYB786436 EHM786434:EHX786436 ERI786434:ERT786436 FBE786434:FBP786436 FLA786434:FLL786436 FUW786434:FVH786436 GES786434:GFD786436 GOO786434:GOZ786436 GYK786434:GYV786436 HIG786434:HIR786436 HSC786434:HSN786436 IBY786434:ICJ786436 ILU786434:IMF786436 IVQ786434:IWB786436 JFM786434:JFX786436 JPI786434:JPT786436 JZE786434:JZP786436 KJA786434:KJL786436 KSW786434:KTH786436 LCS786434:LDD786436 LMO786434:LMZ786436 LWK786434:LWV786436 MGG786434:MGR786436 MQC786434:MQN786436 MZY786434:NAJ786436 NJU786434:NKF786436 NTQ786434:NUB786436 ODM786434:ODX786436 ONI786434:ONT786436 OXE786434:OXP786436 PHA786434:PHL786436 PQW786434:PRH786436 QAS786434:QBD786436 QKO786434:QKZ786436 QUK786434:QUV786436 REG786434:RER786436 ROC786434:RON786436 RXY786434:RYJ786436 SHU786434:SIF786436 SRQ786434:SSB786436 TBM786434:TBX786436 TLI786434:TLT786436 TVE786434:TVP786436 UFA786434:UFL786436 UOW786434:UPH786436 UYS786434:UZD786436 VIO786434:VIZ786436 VSK786434:VSV786436 WCG786434:WCR786436 WMC786434:WMN786436 WVY786434:WWJ786436 JM851970:JX851972 TI851970:TT851972 ADE851970:ADP851972 ANA851970:ANL851972 AWW851970:AXH851972 BGS851970:BHD851972 BQO851970:BQZ851972 CAK851970:CAV851972 CKG851970:CKR851972 CUC851970:CUN851972 DDY851970:DEJ851972 DNU851970:DOF851972 DXQ851970:DYB851972 EHM851970:EHX851972 ERI851970:ERT851972 FBE851970:FBP851972 FLA851970:FLL851972 FUW851970:FVH851972 GES851970:GFD851972 GOO851970:GOZ851972 GYK851970:GYV851972 HIG851970:HIR851972 HSC851970:HSN851972 IBY851970:ICJ851972 ILU851970:IMF851972 IVQ851970:IWB851972 JFM851970:JFX851972 JPI851970:JPT851972 JZE851970:JZP851972 KJA851970:KJL851972 KSW851970:KTH851972 LCS851970:LDD851972 LMO851970:LMZ851972 LWK851970:LWV851972 MGG851970:MGR851972 MQC851970:MQN851972 MZY851970:NAJ851972 NJU851970:NKF851972 NTQ851970:NUB851972 ODM851970:ODX851972 ONI851970:ONT851972 OXE851970:OXP851972 PHA851970:PHL851972 PQW851970:PRH851972 QAS851970:QBD851972 QKO851970:QKZ851972 QUK851970:QUV851972 REG851970:RER851972 ROC851970:RON851972 RXY851970:RYJ851972 SHU851970:SIF851972 SRQ851970:SSB851972 TBM851970:TBX851972 TLI851970:TLT851972 TVE851970:TVP851972 UFA851970:UFL851972 UOW851970:UPH851972 UYS851970:UZD851972 VIO851970:VIZ851972 VSK851970:VSV851972 WCG851970:WCR851972 WMC851970:WMN851972 WVY851970:WWJ851972 JM917506:JX917508 TI917506:TT917508 ADE917506:ADP917508 ANA917506:ANL917508 AWW917506:AXH917508 BGS917506:BHD917508 BQO917506:BQZ917508 CAK917506:CAV917508 CKG917506:CKR917508 CUC917506:CUN917508 DDY917506:DEJ917508 DNU917506:DOF917508 DXQ917506:DYB917508 EHM917506:EHX917508 ERI917506:ERT917508 FBE917506:FBP917508 FLA917506:FLL917508 FUW917506:FVH917508 GES917506:GFD917508 GOO917506:GOZ917508 GYK917506:GYV917508 HIG917506:HIR917508 HSC917506:HSN917508 IBY917506:ICJ917508 ILU917506:IMF917508 IVQ917506:IWB917508 JFM917506:JFX917508 JPI917506:JPT917508 JZE917506:JZP917508 KJA917506:KJL917508 KSW917506:KTH917508 LCS917506:LDD917508 LMO917506:LMZ917508 LWK917506:LWV917508 MGG917506:MGR917508 MQC917506:MQN917508 MZY917506:NAJ917508 NJU917506:NKF917508 NTQ917506:NUB917508 ODM917506:ODX917508 ONI917506:ONT917508 OXE917506:OXP917508 PHA917506:PHL917508 PQW917506:PRH917508 QAS917506:QBD917508 QKO917506:QKZ917508 QUK917506:QUV917508 REG917506:RER917508 ROC917506:RON917508 RXY917506:RYJ917508 SHU917506:SIF917508 SRQ917506:SSB917508 TBM917506:TBX917508 TLI917506:TLT917508 TVE917506:TVP917508 UFA917506:UFL917508 UOW917506:UPH917508 UYS917506:UZD917508 VIO917506:VIZ917508 VSK917506:VSV917508 WCG917506:WCR917508 WMC917506:WMN917508 WVY917506:WWJ917508 JM983042:JX983044 TI983042:TT983044 ADE983042:ADP983044 ANA983042:ANL983044 AWW983042:AXH983044 BGS983042:BHD983044 BQO983042:BQZ983044 CAK983042:CAV983044 CKG983042:CKR983044 CUC983042:CUN983044 DDY983042:DEJ983044 DNU983042:DOF983044 DXQ983042:DYB983044 EHM983042:EHX983044 ERI983042:ERT983044 FBE983042:FBP983044 FLA983042:FLL983044 FUW983042:FVH983044 GES983042:GFD983044 GOO983042:GOZ983044 GYK983042:GYV983044 HIG983042:HIR983044 HSC983042:HSN983044 IBY983042:ICJ983044 ILU983042:IMF983044 IVQ983042:IWB983044 JFM983042:JFX983044 JPI983042:JPT983044 JZE983042:JZP983044 KJA983042:KJL983044 KSW983042:KTH983044 LCS983042:LDD983044 LMO983042:LMZ983044 LWK983042:LWV983044 MGG983042:MGR983044 MQC983042:MQN983044 MZY983042:NAJ983044 NJU983042:NKF983044 NTQ983042:NUB983044 ODM983042:ODX983044 ONI983042:ONT983044 OXE983042:OXP983044 PHA983042:PHL983044 PQW983042:PRH983044 QAS983042:QBD983044 QKO983042:QKZ983044 QUK983042:QUV983044 REG983042:RER983044 ROC983042:RON983044 RXY983042:RYJ983044 SHU983042:SIF983044 SRQ983042:SSB983044 TBM983042:TBX983044 TLI983042:TLT983044 TVE983042:TVP983044 UFA983042:UFL983044 UOW983042:UPH983044 UYS983042:UZD983044 VIO983042:VIZ983044 VSK983042:VSV983044 WCG983042:WCR983044 WMC983042:WMN983044 WVY983042:WWJ983044 Z65538:AJ65540 Z983042:AJ983044 Z917506:AJ917508 Z851970:AJ851972 Z786434:AJ786436 Z720898:AJ720900 Z655362:AJ655364 Z589826:AJ589828 Z524290:AJ524292 Z458754:AJ458756 Z393218:AJ393220 Z327682:AJ327684 Z262146:AJ262148 Z196610:AJ196612 Z131074:AJ131076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000-000000000000}"/>
    <dataValidation type="list" allowBlank="1" showInputMessage="1" showErrorMessage="1" sqref="Y8:Y46" xr:uid="{00000000-0002-0000-2000-000001000000}">
      <formula1>"文字,数値,日付,時間"</formula1>
    </dataValidation>
    <dataValidation type="list" allowBlank="1" showInputMessage="1" showErrorMessage="1" sqref="AA8:AA46" xr:uid="{00000000-0002-0000-20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59"/>
  <dimension ref="A1:BE321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42" width="2.6328125" style="47" customWidth="1"/>
    <col min="43" max="55" width="2.6328125" style="47"/>
    <col min="56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e">
        <f ca="1">VLOOKUP(RIGHT(CELL("filename",A2),LEN(CELL("filename",A2))-FIND("]",CELL("filename",A2))),テーブル一覧!B:AD,1,FALSE)</f>
        <v>#N/A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e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#N/A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1866</v>
      </c>
      <c r="C8" s="122"/>
      <c r="D8" s="122"/>
      <c r="E8" s="122"/>
      <c r="F8" s="122"/>
      <c r="G8" s="122"/>
      <c r="H8" s="122"/>
      <c r="I8" s="188" t="s">
        <v>1871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report_type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3</v>
      </c>
      <c r="AE8" s="191" t="s">
        <v>106</v>
      </c>
      <c r="AF8" s="192" t="s">
        <v>751</v>
      </c>
      <c r="AG8" s="192" t="s">
        <v>11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116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7"/>
      <c r="BE8" s="1">
        <f t="shared" ref="BE8:BE81" si="0">IF(I8&lt;&gt;R8,1,0)</f>
        <v>0</v>
      </c>
    </row>
    <row r="9" spans="1:57" s="1" customFormat="1" x14ac:dyDescent="0.3">
      <c r="A9" s="134">
        <f>IF(B9="","",COUNTA($B$8:B9))</f>
        <v>2</v>
      </c>
      <c r="B9" s="5" t="s">
        <v>1872</v>
      </c>
      <c r="C9" s="109"/>
      <c r="D9" s="109"/>
      <c r="E9" s="109"/>
      <c r="F9" s="109"/>
      <c r="G9" s="109"/>
      <c r="H9" s="109"/>
      <c r="I9" s="110" t="s">
        <v>1889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report_size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5</v>
      </c>
      <c r="AE9" s="113" t="s">
        <v>106</v>
      </c>
      <c r="AF9" s="114"/>
      <c r="AG9" s="114"/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7"/>
      <c r="BE9" s="1">
        <f t="shared" si="0"/>
        <v>0</v>
      </c>
    </row>
    <row r="10" spans="1:57" s="1" customFormat="1" x14ac:dyDescent="0.3">
      <c r="A10" s="134">
        <f>IF(B10="","",COUNTA($B$8:B10))</f>
        <v>3</v>
      </c>
      <c r="B10" s="9" t="s">
        <v>767</v>
      </c>
      <c r="C10" s="109"/>
      <c r="D10" s="109"/>
      <c r="E10" s="109"/>
      <c r="F10" s="109"/>
      <c r="G10" s="109"/>
      <c r="H10" s="109"/>
      <c r="I10" s="110" t="s">
        <v>1890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color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20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7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1892</v>
      </c>
      <c r="C11" s="109"/>
      <c r="D11" s="109"/>
      <c r="E11" s="109"/>
      <c r="F11" s="109"/>
      <c r="G11" s="109"/>
      <c r="H11" s="109"/>
      <c r="I11" s="110" t="s">
        <v>1891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picture_flg</v>
      </c>
      <c r="S11" s="109"/>
      <c r="T11" s="6"/>
      <c r="U11" s="6"/>
      <c r="V11" s="6"/>
      <c r="W11" s="6"/>
      <c r="X11" s="6"/>
      <c r="Y11" s="459" t="s">
        <v>226</v>
      </c>
      <c r="Z11" s="460"/>
      <c r="AA11" s="461" t="s">
        <v>227</v>
      </c>
      <c r="AB11" s="462"/>
      <c r="AC11" s="463"/>
      <c r="AD11" s="112">
        <v>4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7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9" t="s">
        <v>1909</v>
      </c>
      <c r="C12" s="109"/>
      <c r="D12" s="109"/>
      <c r="E12" s="109"/>
      <c r="F12" s="109"/>
      <c r="G12" s="109"/>
      <c r="H12" s="109"/>
      <c r="I12" s="110" t="s">
        <v>1910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picture_file</v>
      </c>
      <c r="S12" s="109"/>
      <c r="T12" s="6"/>
      <c r="U12" s="6"/>
      <c r="V12" s="6"/>
      <c r="W12" s="6"/>
      <c r="X12" s="6"/>
      <c r="Y12" s="459" t="s">
        <v>226</v>
      </c>
      <c r="Z12" s="460"/>
      <c r="AA12" s="461" t="s">
        <v>227</v>
      </c>
      <c r="AB12" s="462"/>
      <c r="AC12" s="463"/>
      <c r="AD12" s="112">
        <v>4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7"/>
      <c r="BE12" s="1">
        <f t="shared" ref="BE12" si="1">IF(I12&lt;&gt;R12,1,0)</f>
        <v>0</v>
      </c>
    </row>
    <row r="13" spans="1:57" s="1" customFormat="1" x14ac:dyDescent="0.3">
      <c r="A13" s="134">
        <f>IF(B13="","",COUNTA($B$8:B13))</f>
        <v>6</v>
      </c>
      <c r="B13" s="9" t="s">
        <v>1873</v>
      </c>
      <c r="C13" s="109"/>
      <c r="D13" s="109"/>
      <c r="E13" s="109"/>
      <c r="F13" s="109"/>
      <c r="G13" s="109"/>
      <c r="H13" s="109"/>
      <c r="I13" s="110" t="s">
        <v>1893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template</v>
      </c>
      <c r="S13" s="109"/>
      <c r="T13" s="6"/>
      <c r="U13" s="6"/>
      <c r="V13" s="6"/>
      <c r="W13" s="6"/>
      <c r="X13" s="6"/>
      <c r="Y13" s="459" t="s">
        <v>226</v>
      </c>
      <c r="Z13" s="460"/>
      <c r="AA13" s="461" t="s">
        <v>227</v>
      </c>
      <c r="AB13" s="462"/>
      <c r="AC13" s="463"/>
      <c r="AD13" s="112">
        <v>4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7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1894</v>
      </c>
      <c r="C14" s="109"/>
      <c r="D14" s="109"/>
      <c r="E14" s="109"/>
      <c r="F14" s="109"/>
      <c r="G14" s="109"/>
      <c r="H14" s="109"/>
      <c r="I14" s="110" t="s">
        <v>2102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out_item_flg1</v>
      </c>
      <c r="S14" s="119"/>
      <c r="T14" s="6"/>
      <c r="U14" s="6"/>
      <c r="V14" s="6"/>
      <c r="W14" s="6"/>
      <c r="X14" s="6"/>
      <c r="Y14" s="459" t="s">
        <v>226</v>
      </c>
      <c r="Z14" s="460"/>
      <c r="AA14" s="461" t="s">
        <v>227</v>
      </c>
      <c r="AB14" s="462"/>
      <c r="AC14" s="463"/>
      <c r="AD14" s="112">
        <v>5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 t="s">
        <v>1911</v>
      </c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7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1895</v>
      </c>
      <c r="C15" s="109"/>
      <c r="D15" s="109"/>
      <c r="E15" s="109"/>
      <c r="F15" s="109"/>
      <c r="G15" s="109"/>
      <c r="H15" s="109"/>
      <c r="I15" s="110" t="s">
        <v>2103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out_item_flg2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2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 t="s">
        <v>1912</v>
      </c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7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1896</v>
      </c>
      <c r="C16" s="109"/>
      <c r="D16" s="109"/>
      <c r="E16" s="109"/>
      <c r="F16" s="109"/>
      <c r="G16" s="109"/>
      <c r="H16" s="109"/>
      <c r="I16" s="110" t="s">
        <v>2104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out_item_flg3</v>
      </c>
      <c r="S16" s="109"/>
      <c r="T16" s="6"/>
      <c r="U16" s="6"/>
      <c r="V16" s="6"/>
      <c r="W16" s="6"/>
      <c r="X16" s="6"/>
      <c r="Y16" s="459" t="s">
        <v>226</v>
      </c>
      <c r="Z16" s="460"/>
      <c r="AA16" s="461" t="s">
        <v>227</v>
      </c>
      <c r="AB16" s="462"/>
      <c r="AC16" s="463"/>
      <c r="AD16" s="136">
        <v>13</v>
      </c>
      <c r="AE16" s="113" t="s">
        <v>416</v>
      </c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 t="s">
        <v>1913</v>
      </c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7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1897</v>
      </c>
      <c r="C17" s="109"/>
      <c r="D17" s="109"/>
      <c r="E17" s="109"/>
      <c r="F17" s="109"/>
      <c r="G17" s="109"/>
      <c r="H17" s="109"/>
      <c r="I17" s="110" t="s">
        <v>2105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out_item_flg4</v>
      </c>
      <c r="S17" s="111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12">
        <v>2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 t="s">
        <v>1914</v>
      </c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7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1898</v>
      </c>
      <c r="C18" s="109"/>
      <c r="D18" s="109"/>
      <c r="E18" s="109"/>
      <c r="F18" s="109"/>
      <c r="G18" s="109"/>
      <c r="H18" s="109"/>
      <c r="I18" s="110" t="s">
        <v>2106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out_item_flg5</v>
      </c>
      <c r="S18" s="109"/>
      <c r="T18" s="6"/>
      <c r="U18" s="6"/>
      <c r="V18" s="6"/>
      <c r="W18" s="6"/>
      <c r="X18" s="6"/>
      <c r="Y18" s="459" t="s">
        <v>226</v>
      </c>
      <c r="Z18" s="460"/>
      <c r="AA18" s="461" t="s">
        <v>227</v>
      </c>
      <c r="AB18" s="462"/>
      <c r="AC18" s="463"/>
      <c r="AD18" s="136">
        <v>13</v>
      </c>
      <c r="AE18" s="113" t="s">
        <v>416</v>
      </c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 t="s">
        <v>395</v>
      </c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7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1899</v>
      </c>
      <c r="C19" s="109"/>
      <c r="D19" s="109"/>
      <c r="E19" s="109"/>
      <c r="F19" s="109"/>
      <c r="G19" s="109"/>
      <c r="H19" s="109"/>
      <c r="I19" s="110" t="s">
        <v>2107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out_item_flg6</v>
      </c>
      <c r="S19" s="111"/>
      <c r="T19" s="6"/>
      <c r="U19" s="6"/>
      <c r="V19" s="6"/>
      <c r="W19" s="6"/>
      <c r="X19" s="6"/>
      <c r="Y19" s="459" t="s">
        <v>118</v>
      </c>
      <c r="Z19" s="460"/>
      <c r="AA19" s="461" t="s">
        <v>102</v>
      </c>
      <c r="AB19" s="462"/>
      <c r="AC19" s="463"/>
      <c r="AD19" s="112">
        <v>2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 t="s">
        <v>1915</v>
      </c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7"/>
      <c r="BE19" s="1">
        <f t="shared" si="0"/>
        <v>0</v>
      </c>
    </row>
    <row r="20" spans="1:57" s="1" customFormat="1" x14ac:dyDescent="0.3">
      <c r="A20" s="134">
        <f>IF(B20="","",COUNTA($B$8:B20))</f>
        <v>13</v>
      </c>
      <c r="B20" s="9" t="s">
        <v>1900</v>
      </c>
      <c r="C20" s="109"/>
      <c r="D20" s="109"/>
      <c r="E20" s="109"/>
      <c r="F20" s="109"/>
      <c r="G20" s="109"/>
      <c r="H20" s="109"/>
      <c r="I20" s="110" t="s">
        <v>2108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out_item_flg7</v>
      </c>
      <c r="S20" s="109"/>
      <c r="T20" s="6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36">
        <v>4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 t="s">
        <v>1916</v>
      </c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7"/>
      <c r="BE20" s="1">
        <f t="shared" si="0"/>
        <v>0</v>
      </c>
    </row>
    <row r="21" spans="1:57" s="1" customFormat="1" x14ac:dyDescent="0.3">
      <c r="A21" s="134">
        <f>IF(B21="","",COUNTA($B$8:B21))</f>
        <v>14</v>
      </c>
      <c r="B21" s="9" t="s">
        <v>1901</v>
      </c>
      <c r="C21" s="109"/>
      <c r="D21" s="109"/>
      <c r="E21" s="109"/>
      <c r="F21" s="109"/>
      <c r="G21" s="109"/>
      <c r="H21" s="109"/>
      <c r="I21" s="110" t="s">
        <v>2109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out_item_flg8</v>
      </c>
      <c r="S21" s="109"/>
      <c r="T21" s="6"/>
      <c r="U21" s="6"/>
      <c r="V21" s="6"/>
      <c r="W21" s="6"/>
      <c r="X21" s="6"/>
      <c r="Y21" s="459" t="s">
        <v>118</v>
      </c>
      <c r="Z21" s="460"/>
      <c r="AA21" s="461" t="s">
        <v>102</v>
      </c>
      <c r="AB21" s="462"/>
      <c r="AC21" s="463"/>
      <c r="AD21" s="136">
        <v>1</v>
      </c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 t="s">
        <v>1917</v>
      </c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7"/>
      <c r="BE21" s="1">
        <f t="shared" si="0"/>
        <v>0</v>
      </c>
    </row>
    <row r="22" spans="1:57" s="1" customFormat="1" x14ac:dyDescent="0.3">
      <c r="A22" s="134">
        <f>IF(B22="","",COUNTA($B$8:B22))</f>
        <v>15</v>
      </c>
      <c r="B22" s="9" t="s">
        <v>1902</v>
      </c>
      <c r="C22" s="109"/>
      <c r="D22" s="109"/>
      <c r="E22" s="109"/>
      <c r="F22" s="109"/>
      <c r="G22" s="109"/>
      <c r="H22" s="109"/>
      <c r="I22" s="110" t="s">
        <v>2110</v>
      </c>
      <c r="J22" s="152"/>
      <c r="K22" s="152"/>
      <c r="L22" s="152"/>
      <c r="M22" s="152"/>
      <c r="N22" s="152"/>
      <c r="O22" s="152"/>
      <c r="P22" s="152"/>
      <c r="Q22" s="152"/>
      <c r="R22" s="110" t="str">
        <f>VLOOKUP(B22,'項目一覧 (2)'!A:B,2,FALSE)</f>
        <v>out_item_flg9</v>
      </c>
      <c r="S22" s="109"/>
      <c r="T22" s="6"/>
      <c r="U22" s="6"/>
      <c r="V22" s="6"/>
      <c r="W22" s="6"/>
      <c r="X22" s="6"/>
      <c r="Y22" s="459" t="s">
        <v>118</v>
      </c>
      <c r="Z22" s="460"/>
      <c r="AA22" s="461" t="s">
        <v>102</v>
      </c>
      <c r="AB22" s="462"/>
      <c r="AC22" s="463"/>
      <c r="AD22" s="136">
        <v>1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7"/>
      <c r="BE22" s="1">
        <f t="shared" si="0"/>
        <v>0</v>
      </c>
    </row>
    <row r="23" spans="1:57" s="1" customFormat="1" x14ac:dyDescent="0.3">
      <c r="A23" s="134">
        <f>IF(B23="","",COUNTA($B$8:B23))</f>
        <v>16</v>
      </c>
      <c r="B23" s="9" t="s">
        <v>1903</v>
      </c>
      <c r="C23" s="109"/>
      <c r="D23" s="109"/>
      <c r="E23" s="109"/>
      <c r="F23" s="109"/>
      <c r="G23" s="109"/>
      <c r="H23" s="109"/>
      <c r="I23" s="110" t="s">
        <v>2111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out_item_flg10</v>
      </c>
      <c r="S23" s="109"/>
      <c r="T23" s="6"/>
      <c r="U23" s="6"/>
      <c r="V23" s="6"/>
      <c r="W23" s="6"/>
      <c r="X23" s="6"/>
      <c r="Y23" s="459" t="s">
        <v>226</v>
      </c>
      <c r="Z23" s="460"/>
      <c r="AA23" s="461" t="s">
        <v>227</v>
      </c>
      <c r="AB23" s="462"/>
      <c r="AC23" s="463"/>
      <c r="AD23" s="136">
        <v>3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7"/>
      <c r="BE23" s="1">
        <f t="shared" si="0"/>
        <v>0</v>
      </c>
    </row>
    <row r="24" spans="1:57" s="1" customFormat="1" x14ac:dyDescent="0.3">
      <c r="A24" s="134">
        <f>IF(B24="","",COUNTA($B$8:B24))</f>
        <v>17</v>
      </c>
      <c r="B24" s="9" t="s">
        <v>1904</v>
      </c>
      <c r="C24" s="109"/>
      <c r="D24" s="109"/>
      <c r="E24" s="109"/>
      <c r="F24" s="109"/>
      <c r="G24" s="109"/>
      <c r="H24" s="109"/>
      <c r="I24" s="110" t="s">
        <v>2112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out_item_flg11</v>
      </c>
      <c r="S24" s="109"/>
      <c r="T24" s="6"/>
      <c r="U24" s="6"/>
      <c r="V24" s="6"/>
      <c r="W24" s="6"/>
      <c r="X24" s="6"/>
      <c r="Y24" s="459" t="s">
        <v>118</v>
      </c>
      <c r="Z24" s="460"/>
      <c r="AA24" s="461" t="s">
        <v>102</v>
      </c>
      <c r="AB24" s="462"/>
      <c r="AC24" s="463"/>
      <c r="AD24" s="136">
        <v>2</v>
      </c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7"/>
      <c r="BE24" s="1">
        <f t="shared" si="0"/>
        <v>0</v>
      </c>
    </row>
    <row r="25" spans="1:57" s="1" customFormat="1" x14ac:dyDescent="0.3">
      <c r="A25" s="134">
        <f>IF(B25="","",COUNTA($B$8:B25))</f>
        <v>18</v>
      </c>
      <c r="B25" s="9" t="s">
        <v>1905</v>
      </c>
      <c r="C25" s="109"/>
      <c r="D25" s="109"/>
      <c r="E25" s="109"/>
      <c r="F25" s="109"/>
      <c r="G25" s="109"/>
      <c r="H25" s="109"/>
      <c r="I25" s="110" t="s">
        <v>2113</v>
      </c>
      <c r="J25" s="111"/>
      <c r="K25" s="111"/>
      <c r="L25" s="111"/>
      <c r="M25" s="111"/>
      <c r="N25" s="111"/>
      <c r="O25" s="111"/>
      <c r="P25" s="111"/>
      <c r="Q25" s="111"/>
      <c r="R25" s="110" t="str">
        <f>VLOOKUP(B25,'項目一覧 (2)'!A:B,2,FALSE)</f>
        <v>out_item_flg12</v>
      </c>
      <c r="S25" s="109"/>
      <c r="T25" s="6"/>
      <c r="U25" s="6"/>
      <c r="V25" s="6"/>
      <c r="W25" s="6"/>
      <c r="X25" s="6"/>
      <c r="Y25" s="459" t="s">
        <v>226</v>
      </c>
      <c r="Z25" s="460"/>
      <c r="AA25" s="461" t="s">
        <v>227</v>
      </c>
      <c r="AB25" s="462"/>
      <c r="AC25" s="463"/>
      <c r="AD25" s="136">
        <v>13</v>
      </c>
      <c r="AE25" s="113" t="s">
        <v>416</v>
      </c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7"/>
      <c r="BE25" s="1">
        <f t="shared" si="0"/>
        <v>0</v>
      </c>
    </row>
    <row r="26" spans="1:57" s="1" customFormat="1" x14ac:dyDescent="0.3">
      <c r="A26" s="134">
        <f>IF(B26="","",COUNTA($B$8:B26))</f>
        <v>19</v>
      </c>
      <c r="B26" s="9" t="s">
        <v>1906</v>
      </c>
      <c r="C26" s="109"/>
      <c r="D26" s="109"/>
      <c r="E26" s="109"/>
      <c r="F26" s="109"/>
      <c r="G26" s="109"/>
      <c r="H26" s="109"/>
      <c r="I26" s="110" t="s">
        <v>2114</v>
      </c>
      <c r="J26" s="111"/>
      <c r="K26" s="111"/>
      <c r="L26" s="111"/>
      <c r="M26" s="111"/>
      <c r="N26" s="111"/>
      <c r="O26" s="111"/>
      <c r="P26" s="111"/>
      <c r="Q26" s="111"/>
      <c r="R26" s="110" t="str">
        <f>VLOOKUP(B26,'項目一覧 (2)'!A:B,2,FALSE)</f>
        <v>out_item_flg13</v>
      </c>
      <c r="S26" s="111"/>
      <c r="T26" s="6"/>
      <c r="U26" s="6"/>
      <c r="V26" s="6"/>
      <c r="W26" s="6"/>
      <c r="X26" s="6"/>
      <c r="Y26" s="459" t="s">
        <v>118</v>
      </c>
      <c r="Z26" s="460"/>
      <c r="AA26" s="461" t="s">
        <v>102</v>
      </c>
      <c r="AB26" s="462"/>
      <c r="AC26" s="463"/>
      <c r="AD26" s="112">
        <v>2</v>
      </c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7"/>
      <c r="BE26" s="1">
        <f t="shared" si="0"/>
        <v>0</v>
      </c>
    </row>
    <row r="27" spans="1:57" s="1" customFormat="1" x14ac:dyDescent="0.3">
      <c r="A27" s="134">
        <f>IF(B27="","",COUNTA($B$8:B27))</f>
        <v>20</v>
      </c>
      <c r="B27" s="9" t="s">
        <v>1907</v>
      </c>
      <c r="C27" s="109"/>
      <c r="D27" s="109"/>
      <c r="E27" s="109"/>
      <c r="F27" s="109"/>
      <c r="G27" s="109"/>
      <c r="H27" s="109"/>
      <c r="I27" s="110" t="s">
        <v>2115</v>
      </c>
      <c r="J27" s="111"/>
      <c r="K27" s="111"/>
      <c r="L27" s="111"/>
      <c r="M27" s="111"/>
      <c r="N27" s="111"/>
      <c r="O27" s="111"/>
      <c r="P27" s="111"/>
      <c r="Q27" s="111"/>
      <c r="R27" s="110" t="str">
        <f>VLOOKUP(B27,'項目一覧 (2)'!A:B,2,FALSE)</f>
        <v>out_item_flg14</v>
      </c>
      <c r="S27" s="109"/>
      <c r="T27" s="6"/>
      <c r="U27" s="6"/>
      <c r="V27" s="6"/>
      <c r="W27" s="6"/>
      <c r="X27" s="6"/>
      <c r="Y27" s="459" t="s">
        <v>226</v>
      </c>
      <c r="Z27" s="460"/>
      <c r="AA27" s="461" t="s">
        <v>227</v>
      </c>
      <c r="AB27" s="462"/>
      <c r="AC27" s="463"/>
      <c r="AD27" s="136">
        <v>13</v>
      </c>
      <c r="AE27" s="113" t="s">
        <v>416</v>
      </c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7"/>
      <c r="BE27" s="1">
        <f t="shared" si="0"/>
        <v>0</v>
      </c>
    </row>
    <row r="28" spans="1:57" s="1" customFormat="1" x14ac:dyDescent="0.3">
      <c r="A28" s="134">
        <f>IF(B28="","",COUNTA($B$8:B28))</f>
        <v>21</v>
      </c>
      <c r="B28" s="9" t="s">
        <v>1908</v>
      </c>
      <c r="C28" s="109"/>
      <c r="D28" s="109"/>
      <c r="E28" s="109"/>
      <c r="F28" s="109"/>
      <c r="G28" s="109"/>
      <c r="H28" s="109"/>
      <c r="I28" s="110" t="s">
        <v>2116</v>
      </c>
      <c r="J28" s="111"/>
      <c r="K28" s="111"/>
      <c r="L28" s="111"/>
      <c r="M28" s="111"/>
      <c r="N28" s="111"/>
      <c r="O28" s="111"/>
      <c r="P28" s="111"/>
      <c r="Q28" s="111"/>
      <c r="R28" s="110" t="str">
        <f>VLOOKUP(B28,'項目一覧 (2)'!A:B,2,FALSE)</f>
        <v>out_item_flg15</v>
      </c>
      <c r="S28" s="111"/>
      <c r="T28" s="6"/>
      <c r="U28" s="6"/>
      <c r="V28" s="6"/>
      <c r="W28" s="6"/>
      <c r="X28" s="6"/>
      <c r="Y28" s="459" t="s">
        <v>118</v>
      </c>
      <c r="Z28" s="460"/>
      <c r="AA28" s="461" t="s">
        <v>102</v>
      </c>
      <c r="AB28" s="462"/>
      <c r="AC28" s="463"/>
      <c r="AD28" s="112">
        <v>2</v>
      </c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7"/>
      <c r="BE28" s="1">
        <f t="shared" si="0"/>
        <v>0</v>
      </c>
    </row>
    <row r="29" spans="1:57" s="1" customFormat="1" x14ac:dyDescent="0.3">
      <c r="A29" s="134">
        <f>IF(B29="","",COUNTA($B$8:B29))</f>
        <v>22</v>
      </c>
      <c r="B29" s="9" t="s">
        <v>1894</v>
      </c>
      <c r="C29" s="109"/>
      <c r="D29" s="109"/>
      <c r="E29" s="109"/>
      <c r="F29" s="109"/>
      <c r="G29" s="109"/>
      <c r="H29" s="109"/>
      <c r="I29" s="110" t="s">
        <v>2117</v>
      </c>
      <c r="J29" s="119"/>
      <c r="K29" s="119"/>
      <c r="L29" s="119"/>
      <c r="M29" s="119"/>
      <c r="N29" s="119"/>
      <c r="O29" s="119"/>
      <c r="P29" s="119"/>
      <c r="Q29" s="119"/>
      <c r="R29" s="110" t="str">
        <f>VLOOKUP(B29,'項目一覧 (2)'!A:B,2,FALSE)</f>
        <v>out_item_flg1</v>
      </c>
      <c r="S29" s="119"/>
      <c r="T29" s="6"/>
      <c r="U29" s="6"/>
      <c r="V29" s="6"/>
      <c r="W29" s="6"/>
      <c r="X29" s="6"/>
      <c r="Y29" s="459" t="s">
        <v>226</v>
      </c>
      <c r="Z29" s="460"/>
      <c r="AA29" s="461" t="s">
        <v>227</v>
      </c>
      <c r="AB29" s="462"/>
      <c r="AC29" s="463"/>
      <c r="AD29" s="112">
        <v>5</v>
      </c>
      <c r="AE29" s="113" t="s">
        <v>106</v>
      </c>
      <c r="AF29" s="114"/>
      <c r="AG29" s="114"/>
      <c r="AH29" s="114"/>
      <c r="AI29" s="114"/>
      <c r="AJ29" s="114"/>
      <c r="AK29" s="114"/>
      <c r="AL29" s="114"/>
      <c r="AM29" s="114"/>
      <c r="AN29" s="114"/>
      <c r="AO29" s="115"/>
      <c r="AP29" s="115"/>
      <c r="AQ29" s="115"/>
      <c r="AR29" s="115"/>
      <c r="AS29" s="116" t="s">
        <v>1911</v>
      </c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7"/>
      <c r="BE29" s="1">
        <f t="shared" ref="BE29:BE43" si="2">IF(I29&lt;&gt;R29,1,0)</f>
        <v>1</v>
      </c>
    </row>
    <row r="30" spans="1:57" s="1" customFormat="1" x14ac:dyDescent="0.3">
      <c r="A30" s="134">
        <f>IF(B30="","",COUNTA($B$8:B30))</f>
        <v>23</v>
      </c>
      <c r="B30" s="9" t="s">
        <v>1895</v>
      </c>
      <c r="C30" s="109"/>
      <c r="D30" s="109"/>
      <c r="E30" s="109"/>
      <c r="F30" s="109"/>
      <c r="G30" s="109"/>
      <c r="H30" s="109"/>
      <c r="I30" s="110" t="s">
        <v>2118</v>
      </c>
      <c r="J30" s="111"/>
      <c r="K30" s="111"/>
      <c r="L30" s="111"/>
      <c r="M30" s="111"/>
      <c r="N30" s="111"/>
      <c r="O30" s="111"/>
      <c r="P30" s="111"/>
      <c r="Q30" s="111"/>
      <c r="R30" s="110" t="str">
        <f>VLOOKUP(B30,'項目一覧 (2)'!A:B,2,FALSE)</f>
        <v>out_item_flg2</v>
      </c>
      <c r="S30" s="109"/>
      <c r="T30" s="6"/>
      <c r="U30" s="6"/>
      <c r="V30" s="6"/>
      <c r="W30" s="6"/>
      <c r="X30" s="6"/>
      <c r="Y30" s="459" t="s">
        <v>118</v>
      </c>
      <c r="Z30" s="460"/>
      <c r="AA30" s="461" t="s">
        <v>102</v>
      </c>
      <c r="AB30" s="462"/>
      <c r="AC30" s="463"/>
      <c r="AD30" s="136">
        <v>2</v>
      </c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 t="s">
        <v>1912</v>
      </c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7"/>
      <c r="BE30" s="1">
        <f t="shared" si="2"/>
        <v>1</v>
      </c>
    </row>
    <row r="31" spans="1:57" s="1" customFormat="1" x14ac:dyDescent="0.3">
      <c r="A31" s="134">
        <f>IF(B31="","",COUNTA($B$8:B31))</f>
        <v>24</v>
      </c>
      <c r="B31" s="9" t="s">
        <v>1896</v>
      </c>
      <c r="C31" s="109"/>
      <c r="D31" s="109"/>
      <c r="E31" s="109"/>
      <c r="F31" s="109"/>
      <c r="G31" s="109"/>
      <c r="H31" s="109"/>
      <c r="I31" s="110" t="s">
        <v>2119</v>
      </c>
      <c r="J31" s="111"/>
      <c r="K31" s="111"/>
      <c r="L31" s="111"/>
      <c r="M31" s="111"/>
      <c r="N31" s="111"/>
      <c r="O31" s="111"/>
      <c r="P31" s="111"/>
      <c r="Q31" s="111"/>
      <c r="R31" s="110" t="str">
        <f>VLOOKUP(B31,'項目一覧 (2)'!A:B,2,FALSE)</f>
        <v>out_item_flg3</v>
      </c>
      <c r="S31" s="109"/>
      <c r="T31" s="6"/>
      <c r="U31" s="6"/>
      <c r="V31" s="6"/>
      <c r="W31" s="6"/>
      <c r="X31" s="6"/>
      <c r="Y31" s="459" t="s">
        <v>226</v>
      </c>
      <c r="Z31" s="460"/>
      <c r="AA31" s="461" t="s">
        <v>227</v>
      </c>
      <c r="AB31" s="462"/>
      <c r="AC31" s="463"/>
      <c r="AD31" s="136">
        <v>13</v>
      </c>
      <c r="AE31" s="113" t="s">
        <v>416</v>
      </c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 t="s">
        <v>1913</v>
      </c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7"/>
      <c r="BE31" s="1">
        <f t="shared" si="2"/>
        <v>1</v>
      </c>
    </row>
    <row r="32" spans="1:57" s="1" customFormat="1" x14ac:dyDescent="0.3">
      <c r="A32" s="134">
        <f>IF(B32="","",COUNTA($B$8:B32))</f>
        <v>25</v>
      </c>
      <c r="B32" s="9" t="s">
        <v>1897</v>
      </c>
      <c r="C32" s="109"/>
      <c r="D32" s="109"/>
      <c r="E32" s="109"/>
      <c r="F32" s="109"/>
      <c r="G32" s="109"/>
      <c r="H32" s="109"/>
      <c r="I32" s="110" t="s">
        <v>2120</v>
      </c>
      <c r="J32" s="111"/>
      <c r="K32" s="111"/>
      <c r="L32" s="111"/>
      <c r="M32" s="111"/>
      <c r="N32" s="111"/>
      <c r="O32" s="111"/>
      <c r="P32" s="111"/>
      <c r="Q32" s="111"/>
      <c r="R32" s="110" t="str">
        <f>VLOOKUP(B32,'項目一覧 (2)'!A:B,2,FALSE)</f>
        <v>out_item_flg4</v>
      </c>
      <c r="S32" s="111"/>
      <c r="T32" s="6"/>
      <c r="U32" s="6"/>
      <c r="V32" s="6"/>
      <c r="W32" s="6"/>
      <c r="X32" s="6"/>
      <c r="Y32" s="459" t="s">
        <v>118</v>
      </c>
      <c r="Z32" s="460"/>
      <c r="AA32" s="461" t="s">
        <v>102</v>
      </c>
      <c r="AB32" s="462"/>
      <c r="AC32" s="463"/>
      <c r="AD32" s="112">
        <v>2</v>
      </c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 t="s">
        <v>1914</v>
      </c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7"/>
      <c r="BE32" s="1">
        <f t="shared" si="2"/>
        <v>1</v>
      </c>
    </row>
    <row r="33" spans="1:57" s="1" customFormat="1" x14ac:dyDescent="0.3">
      <c r="A33" s="134">
        <f>IF(B33="","",COUNTA($B$8:B33))</f>
        <v>26</v>
      </c>
      <c r="B33" s="9" t="s">
        <v>1898</v>
      </c>
      <c r="C33" s="109"/>
      <c r="D33" s="109"/>
      <c r="E33" s="109"/>
      <c r="F33" s="109"/>
      <c r="G33" s="109"/>
      <c r="H33" s="109"/>
      <c r="I33" s="110" t="s">
        <v>2121</v>
      </c>
      <c r="J33" s="111"/>
      <c r="K33" s="111"/>
      <c r="L33" s="111"/>
      <c r="M33" s="111"/>
      <c r="N33" s="111"/>
      <c r="O33" s="111"/>
      <c r="P33" s="111"/>
      <c r="Q33" s="111"/>
      <c r="R33" s="110" t="str">
        <f>VLOOKUP(B33,'項目一覧 (2)'!A:B,2,FALSE)</f>
        <v>out_item_flg5</v>
      </c>
      <c r="S33" s="109"/>
      <c r="T33" s="6"/>
      <c r="U33" s="6"/>
      <c r="V33" s="6"/>
      <c r="W33" s="6"/>
      <c r="X33" s="6"/>
      <c r="Y33" s="459" t="s">
        <v>226</v>
      </c>
      <c r="Z33" s="460"/>
      <c r="AA33" s="461" t="s">
        <v>227</v>
      </c>
      <c r="AB33" s="462"/>
      <c r="AC33" s="463"/>
      <c r="AD33" s="136">
        <v>13</v>
      </c>
      <c r="AE33" s="113" t="s">
        <v>416</v>
      </c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 t="s">
        <v>395</v>
      </c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7"/>
      <c r="BE33" s="1">
        <f t="shared" si="2"/>
        <v>1</v>
      </c>
    </row>
    <row r="34" spans="1:57" s="1" customFormat="1" x14ac:dyDescent="0.3">
      <c r="A34" s="134">
        <f>IF(B34="","",COUNTA($B$8:B34))</f>
        <v>27</v>
      </c>
      <c r="B34" s="9" t="s">
        <v>1899</v>
      </c>
      <c r="C34" s="109"/>
      <c r="D34" s="109"/>
      <c r="E34" s="109"/>
      <c r="F34" s="109"/>
      <c r="G34" s="109"/>
      <c r="H34" s="109"/>
      <c r="I34" s="110" t="s">
        <v>2122</v>
      </c>
      <c r="J34" s="111"/>
      <c r="K34" s="111"/>
      <c r="L34" s="111"/>
      <c r="M34" s="111"/>
      <c r="N34" s="111"/>
      <c r="O34" s="111"/>
      <c r="P34" s="111"/>
      <c r="Q34" s="111"/>
      <c r="R34" s="110" t="str">
        <f>VLOOKUP(B34,'項目一覧 (2)'!A:B,2,FALSE)</f>
        <v>out_item_flg6</v>
      </c>
      <c r="S34" s="111"/>
      <c r="T34" s="6"/>
      <c r="U34" s="6"/>
      <c r="V34" s="6"/>
      <c r="W34" s="6"/>
      <c r="X34" s="6"/>
      <c r="Y34" s="459" t="s">
        <v>118</v>
      </c>
      <c r="Z34" s="460"/>
      <c r="AA34" s="461" t="s">
        <v>102</v>
      </c>
      <c r="AB34" s="462"/>
      <c r="AC34" s="463"/>
      <c r="AD34" s="112">
        <v>2</v>
      </c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 t="s">
        <v>1915</v>
      </c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7"/>
      <c r="BE34" s="1">
        <f t="shared" si="2"/>
        <v>1</v>
      </c>
    </row>
    <row r="35" spans="1:57" s="1" customFormat="1" x14ac:dyDescent="0.3">
      <c r="A35" s="134">
        <f>IF(B35="","",COUNTA($B$8:B35))</f>
        <v>28</v>
      </c>
      <c r="B35" s="9" t="s">
        <v>1900</v>
      </c>
      <c r="C35" s="109"/>
      <c r="D35" s="109"/>
      <c r="E35" s="109"/>
      <c r="F35" s="109"/>
      <c r="G35" s="109"/>
      <c r="H35" s="109"/>
      <c r="I35" s="110" t="s">
        <v>2123</v>
      </c>
      <c r="J35" s="111"/>
      <c r="K35" s="111"/>
      <c r="L35" s="111"/>
      <c r="M35" s="111"/>
      <c r="N35" s="111"/>
      <c r="O35" s="111"/>
      <c r="P35" s="111"/>
      <c r="Q35" s="111"/>
      <c r="R35" s="110" t="str">
        <f>VLOOKUP(B35,'項目一覧 (2)'!A:B,2,FALSE)</f>
        <v>out_item_flg7</v>
      </c>
      <c r="S35" s="109"/>
      <c r="T35" s="6"/>
      <c r="U35" s="6"/>
      <c r="V35" s="6"/>
      <c r="W35" s="6"/>
      <c r="X35" s="6"/>
      <c r="Y35" s="459" t="s">
        <v>118</v>
      </c>
      <c r="Z35" s="460"/>
      <c r="AA35" s="461" t="s">
        <v>102</v>
      </c>
      <c r="AB35" s="462"/>
      <c r="AC35" s="463"/>
      <c r="AD35" s="136">
        <v>4</v>
      </c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 t="s">
        <v>1916</v>
      </c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7"/>
      <c r="BE35" s="1">
        <f t="shared" si="2"/>
        <v>1</v>
      </c>
    </row>
    <row r="36" spans="1:57" s="1" customFormat="1" x14ac:dyDescent="0.3">
      <c r="A36" s="134">
        <f>IF(B36="","",COUNTA($B$8:B36))</f>
        <v>29</v>
      </c>
      <c r="B36" s="9" t="s">
        <v>1901</v>
      </c>
      <c r="C36" s="109"/>
      <c r="D36" s="109"/>
      <c r="E36" s="109"/>
      <c r="F36" s="109"/>
      <c r="G36" s="109"/>
      <c r="H36" s="109"/>
      <c r="I36" s="110" t="s">
        <v>2124</v>
      </c>
      <c r="J36" s="111"/>
      <c r="K36" s="111"/>
      <c r="L36" s="111"/>
      <c r="M36" s="111"/>
      <c r="N36" s="111"/>
      <c r="O36" s="111"/>
      <c r="P36" s="111"/>
      <c r="Q36" s="111"/>
      <c r="R36" s="110" t="str">
        <f>VLOOKUP(B36,'項目一覧 (2)'!A:B,2,FALSE)</f>
        <v>out_item_flg8</v>
      </c>
      <c r="S36" s="109"/>
      <c r="T36" s="6"/>
      <c r="U36" s="6"/>
      <c r="V36" s="6"/>
      <c r="W36" s="6"/>
      <c r="X36" s="6"/>
      <c r="Y36" s="459" t="s">
        <v>118</v>
      </c>
      <c r="Z36" s="460"/>
      <c r="AA36" s="461" t="s">
        <v>102</v>
      </c>
      <c r="AB36" s="462"/>
      <c r="AC36" s="463"/>
      <c r="AD36" s="136">
        <v>1</v>
      </c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 t="s">
        <v>1917</v>
      </c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7"/>
      <c r="BE36" s="1">
        <f t="shared" si="2"/>
        <v>1</v>
      </c>
    </row>
    <row r="37" spans="1:57" s="1" customFormat="1" x14ac:dyDescent="0.3">
      <c r="A37" s="134">
        <f>IF(B37="","",COUNTA($B$8:B37))</f>
        <v>30</v>
      </c>
      <c r="B37" s="9" t="s">
        <v>1902</v>
      </c>
      <c r="C37" s="109"/>
      <c r="D37" s="109"/>
      <c r="E37" s="109"/>
      <c r="F37" s="109"/>
      <c r="G37" s="109"/>
      <c r="H37" s="109"/>
      <c r="I37" s="110" t="s">
        <v>2125</v>
      </c>
      <c r="J37" s="152"/>
      <c r="K37" s="152"/>
      <c r="L37" s="152"/>
      <c r="M37" s="152"/>
      <c r="N37" s="152"/>
      <c r="O37" s="152"/>
      <c r="P37" s="152"/>
      <c r="Q37" s="152"/>
      <c r="R37" s="110" t="str">
        <f>VLOOKUP(B37,'項目一覧 (2)'!A:B,2,FALSE)</f>
        <v>out_item_flg9</v>
      </c>
      <c r="S37" s="109"/>
      <c r="T37" s="6"/>
      <c r="U37" s="6"/>
      <c r="V37" s="6"/>
      <c r="W37" s="6"/>
      <c r="X37" s="6"/>
      <c r="Y37" s="459" t="s">
        <v>118</v>
      </c>
      <c r="Z37" s="460"/>
      <c r="AA37" s="461" t="s">
        <v>102</v>
      </c>
      <c r="AB37" s="462"/>
      <c r="AC37" s="463"/>
      <c r="AD37" s="136">
        <v>1</v>
      </c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7"/>
      <c r="BE37" s="1">
        <f t="shared" si="2"/>
        <v>1</v>
      </c>
    </row>
    <row r="38" spans="1:57" s="1" customFormat="1" x14ac:dyDescent="0.3">
      <c r="A38" s="134">
        <f>IF(B38="","",COUNTA($B$8:B38))</f>
        <v>31</v>
      </c>
      <c r="B38" s="9" t="s">
        <v>1903</v>
      </c>
      <c r="C38" s="109"/>
      <c r="D38" s="109"/>
      <c r="E38" s="109"/>
      <c r="F38" s="109"/>
      <c r="G38" s="109"/>
      <c r="H38" s="109"/>
      <c r="I38" s="110" t="s">
        <v>2126</v>
      </c>
      <c r="J38" s="111"/>
      <c r="K38" s="111"/>
      <c r="L38" s="111"/>
      <c r="M38" s="111"/>
      <c r="N38" s="111"/>
      <c r="O38" s="111"/>
      <c r="P38" s="111"/>
      <c r="Q38" s="111"/>
      <c r="R38" s="110" t="str">
        <f>VLOOKUP(B38,'項目一覧 (2)'!A:B,2,FALSE)</f>
        <v>out_item_flg10</v>
      </c>
      <c r="S38" s="109"/>
      <c r="T38" s="6"/>
      <c r="U38" s="6"/>
      <c r="V38" s="6"/>
      <c r="W38" s="6"/>
      <c r="X38" s="6"/>
      <c r="Y38" s="459" t="s">
        <v>226</v>
      </c>
      <c r="Z38" s="460"/>
      <c r="AA38" s="461" t="s">
        <v>227</v>
      </c>
      <c r="AB38" s="462"/>
      <c r="AC38" s="463"/>
      <c r="AD38" s="136">
        <v>3</v>
      </c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7"/>
      <c r="BE38" s="1">
        <f t="shared" si="2"/>
        <v>1</v>
      </c>
    </row>
    <row r="39" spans="1:57" s="1" customFormat="1" x14ac:dyDescent="0.3">
      <c r="A39" s="134">
        <f>IF(B39="","",COUNTA($B$8:B39))</f>
        <v>32</v>
      </c>
      <c r="B39" s="9" t="s">
        <v>1904</v>
      </c>
      <c r="C39" s="109"/>
      <c r="D39" s="109"/>
      <c r="E39" s="109"/>
      <c r="F39" s="109"/>
      <c r="G39" s="109"/>
      <c r="H39" s="109"/>
      <c r="I39" s="110" t="s">
        <v>2127</v>
      </c>
      <c r="J39" s="111"/>
      <c r="K39" s="111"/>
      <c r="L39" s="111"/>
      <c r="M39" s="111"/>
      <c r="N39" s="111"/>
      <c r="O39" s="111"/>
      <c r="P39" s="111"/>
      <c r="Q39" s="111"/>
      <c r="R39" s="110" t="str">
        <f>VLOOKUP(B39,'項目一覧 (2)'!A:B,2,FALSE)</f>
        <v>out_item_flg11</v>
      </c>
      <c r="S39" s="109"/>
      <c r="T39" s="6"/>
      <c r="U39" s="6"/>
      <c r="V39" s="6"/>
      <c r="W39" s="6"/>
      <c r="X39" s="6"/>
      <c r="Y39" s="459" t="s">
        <v>118</v>
      </c>
      <c r="Z39" s="460"/>
      <c r="AA39" s="461" t="s">
        <v>102</v>
      </c>
      <c r="AB39" s="462"/>
      <c r="AC39" s="463"/>
      <c r="AD39" s="136">
        <v>2</v>
      </c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80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7"/>
      <c r="BE39" s="1">
        <f t="shared" si="2"/>
        <v>1</v>
      </c>
    </row>
    <row r="40" spans="1:57" s="1" customFormat="1" x14ac:dyDescent="0.3">
      <c r="A40" s="134">
        <f>IF(B40="","",COUNTA($B$8:B40))</f>
        <v>33</v>
      </c>
      <c r="B40" s="9" t="s">
        <v>1905</v>
      </c>
      <c r="C40" s="109"/>
      <c r="D40" s="109"/>
      <c r="E40" s="109"/>
      <c r="F40" s="109"/>
      <c r="G40" s="109"/>
      <c r="H40" s="109"/>
      <c r="I40" s="110" t="s">
        <v>2128</v>
      </c>
      <c r="J40" s="111"/>
      <c r="K40" s="111"/>
      <c r="L40" s="111"/>
      <c r="M40" s="111"/>
      <c r="N40" s="111"/>
      <c r="O40" s="111"/>
      <c r="P40" s="111"/>
      <c r="Q40" s="111"/>
      <c r="R40" s="110" t="str">
        <f>VLOOKUP(B40,'項目一覧 (2)'!A:B,2,FALSE)</f>
        <v>out_item_flg12</v>
      </c>
      <c r="S40" s="109"/>
      <c r="T40" s="6"/>
      <c r="U40" s="6"/>
      <c r="V40" s="6"/>
      <c r="W40" s="6"/>
      <c r="X40" s="6"/>
      <c r="Y40" s="459" t="s">
        <v>226</v>
      </c>
      <c r="Z40" s="460"/>
      <c r="AA40" s="461" t="s">
        <v>227</v>
      </c>
      <c r="AB40" s="462"/>
      <c r="AC40" s="463"/>
      <c r="AD40" s="136">
        <v>13</v>
      </c>
      <c r="AE40" s="113" t="s">
        <v>416</v>
      </c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7"/>
      <c r="BE40" s="1">
        <f t="shared" si="2"/>
        <v>1</v>
      </c>
    </row>
    <row r="41" spans="1:57" s="1" customFormat="1" x14ac:dyDescent="0.3">
      <c r="A41" s="134">
        <f>IF(B41="","",COUNTA($B$8:B41))</f>
        <v>34</v>
      </c>
      <c r="B41" s="9" t="s">
        <v>1906</v>
      </c>
      <c r="C41" s="109"/>
      <c r="D41" s="109"/>
      <c r="E41" s="109"/>
      <c r="F41" s="109"/>
      <c r="G41" s="109"/>
      <c r="H41" s="109"/>
      <c r="I41" s="110" t="s">
        <v>2129</v>
      </c>
      <c r="J41" s="111"/>
      <c r="K41" s="111"/>
      <c r="L41" s="111"/>
      <c r="M41" s="111"/>
      <c r="N41" s="111"/>
      <c r="O41" s="111"/>
      <c r="P41" s="111"/>
      <c r="Q41" s="111"/>
      <c r="R41" s="110" t="str">
        <f>VLOOKUP(B41,'項目一覧 (2)'!A:B,2,FALSE)</f>
        <v>out_item_flg13</v>
      </c>
      <c r="S41" s="111"/>
      <c r="T41" s="6"/>
      <c r="U41" s="6"/>
      <c r="V41" s="6"/>
      <c r="W41" s="6"/>
      <c r="X41" s="6"/>
      <c r="Y41" s="459" t="s">
        <v>118</v>
      </c>
      <c r="Z41" s="460"/>
      <c r="AA41" s="461" t="s">
        <v>102</v>
      </c>
      <c r="AB41" s="462"/>
      <c r="AC41" s="463"/>
      <c r="AD41" s="112">
        <v>2</v>
      </c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7"/>
      <c r="BE41" s="1">
        <f t="shared" si="2"/>
        <v>1</v>
      </c>
    </row>
    <row r="42" spans="1:57" s="1" customFormat="1" x14ac:dyDescent="0.3">
      <c r="A42" s="134">
        <f>IF(B42="","",COUNTA($B$8:B42))</f>
        <v>35</v>
      </c>
      <c r="B42" s="9" t="s">
        <v>1907</v>
      </c>
      <c r="C42" s="109"/>
      <c r="D42" s="109"/>
      <c r="E42" s="109"/>
      <c r="F42" s="109"/>
      <c r="G42" s="109"/>
      <c r="H42" s="109"/>
      <c r="I42" s="110" t="s">
        <v>2130</v>
      </c>
      <c r="J42" s="111"/>
      <c r="K42" s="111"/>
      <c r="L42" s="111"/>
      <c r="M42" s="111"/>
      <c r="N42" s="111"/>
      <c r="O42" s="111"/>
      <c r="P42" s="111"/>
      <c r="Q42" s="111"/>
      <c r="R42" s="110" t="str">
        <f>VLOOKUP(B42,'項目一覧 (2)'!A:B,2,FALSE)</f>
        <v>out_item_flg14</v>
      </c>
      <c r="S42" s="109"/>
      <c r="T42" s="6"/>
      <c r="U42" s="6"/>
      <c r="V42" s="6"/>
      <c r="W42" s="6"/>
      <c r="X42" s="6"/>
      <c r="Y42" s="459" t="s">
        <v>226</v>
      </c>
      <c r="Z42" s="460"/>
      <c r="AA42" s="461" t="s">
        <v>227</v>
      </c>
      <c r="AB42" s="462"/>
      <c r="AC42" s="463"/>
      <c r="AD42" s="136">
        <v>13</v>
      </c>
      <c r="AE42" s="113" t="s">
        <v>416</v>
      </c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80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7"/>
      <c r="BE42" s="1">
        <f t="shared" si="2"/>
        <v>1</v>
      </c>
    </row>
    <row r="43" spans="1:57" s="1" customFormat="1" x14ac:dyDescent="0.3">
      <c r="A43" s="134">
        <f>IF(B43="","",COUNTA($B$8:B43))</f>
        <v>36</v>
      </c>
      <c r="B43" s="9" t="s">
        <v>1908</v>
      </c>
      <c r="C43" s="109"/>
      <c r="D43" s="109"/>
      <c r="E43" s="109"/>
      <c r="F43" s="109"/>
      <c r="G43" s="109"/>
      <c r="H43" s="109"/>
      <c r="I43" s="110" t="s">
        <v>2131</v>
      </c>
      <c r="J43" s="111"/>
      <c r="K43" s="111"/>
      <c r="L43" s="111"/>
      <c r="M43" s="111"/>
      <c r="N43" s="111"/>
      <c r="O43" s="111"/>
      <c r="P43" s="111"/>
      <c r="Q43" s="111"/>
      <c r="R43" s="110" t="str">
        <f>VLOOKUP(B43,'項目一覧 (2)'!A:B,2,FALSE)</f>
        <v>out_item_flg15</v>
      </c>
      <c r="S43" s="111"/>
      <c r="T43" s="6"/>
      <c r="U43" s="6"/>
      <c r="V43" s="6"/>
      <c r="W43" s="6"/>
      <c r="X43" s="6"/>
      <c r="Y43" s="459" t="s">
        <v>118</v>
      </c>
      <c r="Z43" s="460"/>
      <c r="AA43" s="461" t="s">
        <v>102</v>
      </c>
      <c r="AB43" s="462"/>
      <c r="AC43" s="463"/>
      <c r="AD43" s="112">
        <v>2</v>
      </c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80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7"/>
      <c r="BE43" s="1">
        <f t="shared" si="2"/>
        <v>1</v>
      </c>
    </row>
    <row r="44" spans="1:57" s="1" customFormat="1" x14ac:dyDescent="0.3">
      <c r="A44" s="134">
        <f>IF(B44="","",COUNTA($B$8:B44))</f>
        <v>37</v>
      </c>
      <c r="B44" s="9" t="s">
        <v>2101</v>
      </c>
      <c r="C44" s="109"/>
      <c r="D44" s="109"/>
      <c r="E44" s="109"/>
      <c r="F44" s="109"/>
      <c r="G44" s="109"/>
      <c r="H44" s="109"/>
      <c r="I44" s="110" t="s">
        <v>976</v>
      </c>
      <c r="J44" s="119"/>
      <c r="K44" s="119"/>
      <c r="L44" s="119"/>
      <c r="M44" s="119"/>
      <c r="N44" s="119"/>
      <c r="O44" s="119"/>
      <c r="P44" s="119"/>
      <c r="Q44" s="119"/>
      <c r="R44" s="110" t="str">
        <f>VLOOKUP(B44,'項目一覧 (2)'!A:B,2,FALSE)</f>
        <v>length</v>
      </c>
      <c r="S44" s="119"/>
      <c r="T44" s="6"/>
      <c r="U44" s="6"/>
      <c r="V44" s="6"/>
      <c r="W44" s="6"/>
      <c r="X44" s="6"/>
      <c r="Y44" s="459" t="s">
        <v>226</v>
      </c>
      <c r="Z44" s="460"/>
      <c r="AA44" s="461" t="s">
        <v>227</v>
      </c>
      <c r="AB44" s="462"/>
      <c r="AC44" s="463"/>
      <c r="AD44" s="112">
        <v>5</v>
      </c>
      <c r="AE44" s="113" t="s">
        <v>106</v>
      </c>
      <c r="AF44" s="114"/>
      <c r="AG44" s="114"/>
      <c r="AH44" s="114"/>
      <c r="AI44" s="114"/>
      <c r="AJ44" s="114"/>
      <c r="AK44" s="114"/>
      <c r="AL44" s="114"/>
      <c r="AM44" s="114"/>
      <c r="AN44" s="114"/>
      <c r="AO44" s="115"/>
      <c r="AP44" s="115"/>
      <c r="AQ44" s="115"/>
      <c r="AR44" s="115"/>
      <c r="AS44" s="116" t="s">
        <v>1888</v>
      </c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7"/>
      <c r="BE44" s="1">
        <f t="shared" si="0"/>
        <v>0</v>
      </c>
    </row>
    <row r="45" spans="1:57" s="1" customFormat="1" x14ac:dyDescent="0.3">
      <c r="A45" s="134">
        <f>IF(B45="","",COUNTA($B$8:B45))</f>
        <v>38</v>
      </c>
      <c r="B45" s="9" t="s">
        <v>1874</v>
      </c>
      <c r="C45" s="109"/>
      <c r="D45" s="109"/>
      <c r="E45" s="109"/>
      <c r="F45" s="109"/>
      <c r="G45" s="109"/>
      <c r="H45" s="109"/>
      <c r="I45" s="110" t="s">
        <v>1100</v>
      </c>
      <c r="J45" s="111"/>
      <c r="K45" s="111"/>
      <c r="L45" s="111"/>
      <c r="M45" s="111"/>
      <c r="N45" s="111"/>
      <c r="O45" s="111"/>
      <c r="P45" s="111"/>
      <c r="Q45" s="111"/>
      <c r="R45" s="110" t="str">
        <f>VLOOKUP(B45,'項目一覧 (2)'!A:B,2,FALSE)</f>
        <v>qty_unit</v>
      </c>
      <c r="S45" s="109"/>
      <c r="T45" s="6"/>
      <c r="U45" s="6"/>
      <c r="V45" s="6"/>
      <c r="W45" s="6"/>
      <c r="X45" s="6"/>
      <c r="Y45" s="459" t="s">
        <v>118</v>
      </c>
      <c r="Z45" s="460"/>
      <c r="AA45" s="461" t="s">
        <v>102</v>
      </c>
      <c r="AB45" s="462"/>
      <c r="AC45" s="463"/>
      <c r="AD45" s="136">
        <v>2</v>
      </c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 t="s">
        <v>1888</v>
      </c>
      <c r="AT45" s="118"/>
      <c r="AU45" s="118"/>
      <c r="AV45" s="118"/>
      <c r="AW45" s="118"/>
      <c r="AX45" s="118"/>
      <c r="AY45" s="118"/>
      <c r="AZ45" s="118"/>
      <c r="BA45" s="118"/>
      <c r="BB45" s="118"/>
      <c r="BC45" s="118"/>
      <c r="BD45" s="7"/>
      <c r="BE45" s="1">
        <f t="shared" ref="BE45:BE53" si="3">IF(I45&lt;&gt;R45,1,0)</f>
        <v>0</v>
      </c>
    </row>
    <row r="46" spans="1:57" s="1" customFormat="1" x14ac:dyDescent="0.3">
      <c r="A46" s="134">
        <f>IF(B46="","",COUNTA($B$8:B46))</f>
        <v>39</v>
      </c>
      <c r="B46" s="9" t="s">
        <v>1875</v>
      </c>
      <c r="C46" s="109"/>
      <c r="D46" s="109"/>
      <c r="E46" s="109"/>
      <c r="F46" s="109"/>
      <c r="G46" s="109"/>
      <c r="H46" s="109"/>
      <c r="I46" s="110" t="s">
        <v>1101</v>
      </c>
      <c r="J46" s="111"/>
      <c r="K46" s="111"/>
      <c r="L46" s="111"/>
      <c r="M46" s="111"/>
      <c r="N46" s="111"/>
      <c r="O46" s="111"/>
      <c r="P46" s="111"/>
      <c r="Q46" s="111"/>
      <c r="R46" s="110" t="str">
        <f>VLOOKUP(B46,'項目一覧 (2)'!A:B,2,FALSE)</f>
        <v>konyu_price</v>
      </c>
      <c r="S46" s="109"/>
      <c r="T46" s="6"/>
      <c r="U46" s="6"/>
      <c r="V46" s="6"/>
      <c r="W46" s="6"/>
      <c r="X46" s="6"/>
      <c r="Y46" s="459" t="s">
        <v>226</v>
      </c>
      <c r="Z46" s="460"/>
      <c r="AA46" s="461" t="s">
        <v>227</v>
      </c>
      <c r="AB46" s="462"/>
      <c r="AC46" s="463"/>
      <c r="AD46" s="136">
        <v>13</v>
      </c>
      <c r="AE46" s="113" t="s">
        <v>416</v>
      </c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 t="s">
        <v>1888</v>
      </c>
      <c r="AT46" s="118"/>
      <c r="AU46" s="118"/>
      <c r="AV46" s="118"/>
      <c r="AW46" s="118"/>
      <c r="AX46" s="118"/>
      <c r="AY46" s="118"/>
      <c r="AZ46" s="118"/>
      <c r="BA46" s="118"/>
      <c r="BB46" s="118"/>
      <c r="BC46" s="118"/>
      <c r="BD46" s="7"/>
      <c r="BE46" s="1">
        <f t="shared" si="3"/>
        <v>0</v>
      </c>
    </row>
    <row r="47" spans="1:57" s="1" customFormat="1" x14ac:dyDescent="0.3">
      <c r="A47" s="134">
        <f>IF(B47="","",COUNTA($B$8:B47))</f>
        <v>40</v>
      </c>
      <c r="B47" s="9" t="s">
        <v>1876</v>
      </c>
      <c r="C47" s="109"/>
      <c r="D47" s="109"/>
      <c r="E47" s="109"/>
      <c r="F47" s="109"/>
      <c r="G47" s="109"/>
      <c r="H47" s="109"/>
      <c r="I47" s="110" t="s">
        <v>1102</v>
      </c>
      <c r="J47" s="111"/>
      <c r="K47" s="111"/>
      <c r="L47" s="111"/>
      <c r="M47" s="111"/>
      <c r="N47" s="111"/>
      <c r="O47" s="111"/>
      <c r="P47" s="111"/>
      <c r="Q47" s="111"/>
      <c r="R47" s="110" t="str">
        <f>VLOOKUP(B47,'項目一覧 (2)'!A:B,2,FALSE)</f>
        <v>konyu_price_unit</v>
      </c>
      <c r="S47" s="111"/>
      <c r="T47" s="6"/>
      <c r="U47" s="6"/>
      <c r="V47" s="6"/>
      <c r="W47" s="6"/>
      <c r="X47" s="6"/>
      <c r="Y47" s="459" t="s">
        <v>118</v>
      </c>
      <c r="Z47" s="460"/>
      <c r="AA47" s="461" t="s">
        <v>102</v>
      </c>
      <c r="AB47" s="462"/>
      <c r="AC47" s="463"/>
      <c r="AD47" s="112">
        <v>2</v>
      </c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37"/>
      <c r="AP47" s="137"/>
      <c r="AQ47" s="137"/>
      <c r="AR47" s="137"/>
      <c r="AS47" s="116" t="s">
        <v>1888</v>
      </c>
      <c r="AT47" s="118"/>
      <c r="AU47" s="118"/>
      <c r="AV47" s="118"/>
      <c r="AW47" s="118"/>
      <c r="AX47" s="118"/>
      <c r="AY47" s="118"/>
      <c r="AZ47" s="118"/>
      <c r="BA47" s="118"/>
      <c r="BB47" s="118"/>
      <c r="BC47" s="118"/>
      <c r="BD47" s="7"/>
      <c r="BE47" s="1">
        <f t="shared" si="3"/>
        <v>0</v>
      </c>
    </row>
    <row r="48" spans="1:57" s="1" customFormat="1" x14ac:dyDescent="0.3">
      <c r="A48" s="134">
        <f>IF(B48="","",COUNTA($B$8:B48))</f>
        <v>41</v>
      </c>
      <c r="B48" s="9" t="s">
        <v>1877</v>
      </c>
      <c r="C48" s="109"/>
      <c r="D48" s="109"/>
      <c r="E48" s="109"/>
      <c r="F48" s="109"/>
      <c r="G48" s="109"/>
      <c r="H48" s="109"/>
      <c r="I48" s="110" t="s">
        <v>1103</v>
      </c>
      <c r="J48" s="111"/>
      <c r="K48" s="111"/>
      <c r="L48" s="111"/>
      <c r="M48" s="111"/>
      <c r="N48" s="111"/>
      <c r="O48" s="111"/>
      <c r="P48" s="111"/>
      <c r="Q48" s="111"/>
      <c r="R48" s="110" t="str">
        <f>VLOOKUP(B48,'項目一覧 (2)'!A:B,2,FALSE)</f>
        <v>hanbai_price</v>
      </c>
      <c r="S48" s="109"/>
      <c r="T48" s="6"/>
      <c r="U48" s="6"/>
      <c r="V48" s="6"/>
      <c r="W48" s="6"/>
      <c r="X48" s="6"/>
      <c r="Y48" s="459" t="s">
        <v>226</v>
      </c>
      <c r="Z48" s="460"/>
      <c r="AA48" s="461" t="s">
        <v>227</v>
      </c>
      <c r="AB48" s="462"/>
      <c r="AC48" s="463"/>
      <c r="AD48" s="136">
        <v>13</v>
      </c>
      <c r="AE48" s="113" t="s">
        <v>416</v>
      </c>
      <c r="AF48" s="113"/>
      <c r="AG48" s="113"/>
      <c r="AH48" s="113"/>
      <c r="AI48" s="113"/>
      <c r="AJ48" s="113"/>
      <c r="AK48" s="113"/>
      <c r="AL48" s="113"/>
      <c r="AM48" s="113"/>
      <c r="AN48" s="113"/>
      <c r="AO48" s="137"/>
      <c r="AP48" s="137"/>
      <c r="AQ48" s="137"/>
      <c r="AR48" s="137"/>
      <c r="AS48" s="116" t="s">
        <v>1888</v>
      </c>
      <c r="AT48" s="118"/>
      <c r="AU48" s="118"/>
      <c r="AV48" s="118"/>
      <c r="AW48" s="118"/>
      <c r="AX48" s="118"/>
      <c r="AY48" s="118"/>
      <c r="AZ48" s="118"/>
      <c r="BA48" s="118"/>
      <c r="BB48" s="118"/>
      <c r="BC48" s="118"/>
      <c r="BD48" s="7"/>
      <c r="BE48" s="1">
        <f t="shared" si="3"/>
        <v>0</v>
      </c>
    </row>
    <row r="49" spans="1:57" s="1" customFormat="1" x14ac:dyDescent="0.3">
      <c r="A49" s="134">
        <f>IF(B49="","",COUNTA($B$8:B49))</f>
        <v>42</v>
      </c>
      <c r="B49" s="9" t="s">
        <v>1878</v>
      </c>
      <c r="C49" s="109"/>
      <c r="D49" s="109"/>
      <c r="E49" s="109"/>
      <c r="F49" s="109"/>
      <c r="G49" s="109"/>
      <c r="H49" s="109"/>
      <c r="I49" s="110" t="s">
        <v>1104</v>
      </c>
      <c r="J49" s="111"/>
      <c r="K49" s="111"/>
      <c r="L49" s="111"/>
      <c r="M49" s="111"/>
      <c r="N49" s="111"/>
      <c r="O49" s="111"/>
      <c r="P49" s="111"/>
      <c r="Q49" s="111"/>
      <c r="R49" s="110" t="str">
        <f>VLOOKUP(B49,'項目一覧 (2)'!A:B,2,FALSE)</f>
        <v>hanbai_price_unit</v>
      </c>
      <c r="S49" s="111"/>
      <c r="T49" s="6"/>
      <c r="U49" s="6"/>
      <c r="V49" s="6"/>
      <c r="W49" s="6"/>
      <c r="X49" s="6"/>
      <c r="Y49" s="459" t="s">
        <v>118</v>
      </c>
      <c r="Z49" s="460"/>
      <c r="AA49" s="461" t="s">
        <v>102</v>
      </c>
      <c r="AB49" s="462"/>
      <c r="AC49" s="463"/>
      <c r="AD49" s="112">
        <v>2</v>
      </c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37"/>
      <c r="AP49" s="137"/>
      <c r="AQ49" s="137"/>
      <c r="AR49" s="137"/>
      <c r="AS49" s="116" t="s">
        <v>1888</v>
      </c>
      <c r="AT49" s="118"/>
      <c r="AU49" s="118"/>
      <c r="AV49" s="118"/>
      <c r="AW49" s="118"/>
      <c r="AX49" s="118"/>
      <c r="AY49" s="118"/>
      <c r="AZ49" s="118"/>
      <c r="BA49" s="118"/>
      <c r="BB49" s="118"/>
      <c r="BC49" s="118"/>
      <c r="BD49" s="7"/>
      <c r="BE49" s="1">
        <f t="shared" si="3"/>
        <v>0</v>
      </c>
    </row>
    <row r="50" spans="1:57" s="1" customFormat="1" x14ac:dyDescent="0.3">
      <c r="A50" s="134">
        <f>IF(B50="","",COUNTA($B$8:B50))</f>
        <v>43</v>
      </c>
      <c r="B50" s="9" t="s">
        <v>1879</v>
      </c>
      <c r="C50" s="109"/>
      <c r="D50" s="109"/>
      <c r="E50" s="109"/>
      <c r="F50" s="109"/>
      <c r="G50" s="109"/>
      <c r="H50" s="109"/>
      <c r="I50" s="110" t="s">
        <v>1054</v>
      </c>
      <c r="J50" s="111"/>
      <c r="K50" s="111"/>
      <c r="L50" s="111"/>
      <c r="M50" s="111"/>
      <c r="N50" s="111"/>
      <c r="O50" s="111"/>
      <c r="P50" s="111"/>
      <c r="Q50" s="111"/>
      <c r="R50" s="110" t="str">
        <f>VLOOKUP(B50,'項目一覧 (2)'!A:B,2,FALSE)</f>
        <v>currency_cd</v>
      </c>
      <c r="S50" s="109"/>
      <c r="T50" s="6"/>
      <c r="U50" s="6"/>
      <c r="V50" s="6"/>
      <c r="W50" s="6"/>
      <c r="X50" s="6"/>
      <c r="Y50" s="459" t="s">
        <v>118</v>
      </c>
      <c r="Z50" s="460"/>
      <c r="AA50" s="461" t="s">
        <v>102</v>
      </c>
      <c r="AB50" s="462"/>
      <c r="AC50" s="463"/>
      <c r="AD50" s="136">
        <v>4</v>
      </c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37"/>
      <c r="AP50" s="137"/>
      <c r="AQ50" s="137"/>
      <c r="AR50" s="137"/>
      <c r="AS50" s="116" t="s">
        <v>1888</v>
      </c>
      <c r="AT50" s="118"/>
      <c r="AU50" s="118"/>
      <c r="AV50" s="118"/>
      <c r="AW50" s="118"/>
      <c r="AX50" s="118"/>
      <c r="AY50" s="118"/>
      <c r="AZ50" s="118"/>
      <c r="BA50" s="118"/>
      <c r="BB50" s="118"/>
      <c r="BC50" s="118"/>
      <c r="BD50" s="7"/>
      <c r="BE50" s="1">
        <f t="shared" si="3"/>
        <v>0</v>
      </c>
    </row>
    <row r="51" spans="1:57" s="1" customFormat="1" x14ac:dyDescent="0.3">
      <c r="A51" s="134">
        <f>IF(B51="","",COUNTA($B$8:B51))</f>
        <v>44</v>
      </c>
      <c r="B51" s="9" t="s">
        <v>1880</v>
      </c>
      <c r="C51" s="109"/>
      <c r="D51" s="109"/>
      <c r="E51" s="109"/>
      <c r="F51" s="109"/>
      <c r="G51" s="109"/>
      <c r="H51" s="109"/>
      <c r="I51" s="110" t="s">
        <v>1105</v>
      </c>
      <c r="J51" s="111"/>
      <c r="K51" s="111"/>
      <c r="L51" s="111"/>
      <c r="M51" s="111"/>
      <c r="N51" s="111"/>
      <c r="O51" s="111"/>
      <c r="P51" s="111"/>
      <c r="Q51" s="111"/>
      <c r="R51" s="110" t="str">
        <f>VLOOKUP(B51,'項目一覧 (2)'!A:B,2,FALSE)</f>
        <v>marume_kbn</v>
      </c>
      <c r="S51" s="109"/>
      <c r="T51" s="6"/>
      <c r="U51" s="6"/>
      <c r="V51" s="6"/>
      <c r="W51" s="6"/>
      <c r="X51" s="6"/>
      <c r="Y51" s="459" t="s">
        <v>118</v>
      </c>
      <c r="Z51" s="460"/>
      <c r="AA51" s="461" t="s">
        <v>102</v>
      </c>
      <c r="AB51" s="462"/>
      <c r="AC51" s="463"/>
      <c r="AD51" s="136">
        <v>1</v>
      </c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37"/>
      <c r="AP51" s="137"/>
      <c r="AQ51" s="137"/>
      <c r="AR51" s="137"/>
      <c r="AS51" s="116" t="s">
        <v>1888</v>
      </c>
      <c r="AT51" s="118"/>
      <c r="AU51" s="118"/>
      <c r="AV51" s="118"/>
      <c r="AW51" s="118"/>
      <c r="AX51" s="118"/>
      <c r="AY51" s="118"/>
      <c r="AZ51" s="118"/>
      <c r="BA51" s="118"/>
      <c r="BB51" s="118"/>
      <c r="BC51" s="118"/>
      <c r="BD51" s="7"/>
      <c r="BE51" s="1">
        <f t="shared" si="3"/>
        <v>0</v>
      </c>
    </row>
    <row r="52" spans="1:57" s="1" customFormat="1" x14ac:dyDescent="0.3">
      <c r="A52" s="134">
        <f>IF(B52="","",COUNTA($B$8:B52))</f>
        <v>45</v>
      </c>
      <c r="B52" s="9" t="s">
        <v>1881</v>
      </c>
      <c r="C52" s="109"/>
      <c r="D52" s="109"/>
      <c r="E52" s="109"/>
      <c r="F52" s="109"/>
      <c r="G52" s="109"/>
      <c r="H52" s="109"/>
      <c r="I52" s="151" t="s">
        <v>1233</v>
      </c>
      <c r="J52" s="152"/>
      <c r="K52" s="152"/>
      <c r="L52" s="152"/>
      <c r="M52" s="152"/>
      <c r="N52" s="152"/>
      <c r="O52" s="152"/>
      <c r="P52" s="152"/>
      <c r="Q52" s="152"/>
      <c r="R52" s="110" t="str">
        <f>VLOOKUP(B52,'項目一覧 (2)'!A:B,2,FALSE)</f>
        <v>renryo_marume_kbn</v>
      </c>
      <c r="S52" s="109"/>
      <c r="T52" s="6"/>
      <c r="U52" s="6"/>
      <c r="V52" s="6"/>
      <c r="W52" s="6"/>
      <c r="X52" s="6"/>
      <c r="Y52" s="459" t="s">
        <v>118</v>
      </c>
      <c r="Z52" s="460"/>
      <c r="AA52" s="461" t="s">
        <v>102</v>
      </c>
      <c r="AB52" s="462"/>
      <c r="AC52" s="463"/>
      <c r="AD52" s="136">
        <v>1</v>
      </c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37"/>
      <c r="AP52" s="137"/>
      <c r="AQ52" s="137"/>
      <c r="AR52" s="137"/>
      <c r="AS52" s="116" t="s">
        <v>1888</v>
      </c>
      <c r="AT52" s="118"/>
      <c r="AU52" s="118"/>
      <c r="AV52" s="118"/>
      <c r="AW52" s="118"/>
      <c r="AX52" s="118"/>
      <c r="AY52" s="118"/>
      <c r="AZ52" s="118"/>
      <c r="BA52" s="118"/>
      <c r="BB52" s="118"/>
      <c r="BC52" s="118"/>
      <c r="BD52" s="7"/>
      <c r="BE52" s="1">
        <f t="shared" si="3"/>
        <v>0</v>
      </c>
    </row>
    <row r="53" spans="1:57" s="1" customFormat="1" x14ac:dyDescent="0.3">
      <c r="A53" s="134">
        <f>IF(B53="","",COUNTA($B$8:B53))</f>
        <v>46</v>
      </c>
      <c r="B53" s="9" t="s">
        <v>1882</v>
      </c>
      <c r="C53" s="109"/>
      <c r="D53" s="109"/>
      <c r="E53" s="109"/>
      <c r="F53" s="109"/>
      <c r="G53" s="109"/>
      <c r="H53" s="109"/>
      <c r="I53" s="110" t="s">
        <v>1107</v>
      </c>
      <c r="J53" s="111"/>
      <c r="K53" s="111"/>
      <c r="L53" s="111"/>
      <c r="M53" s="111"/>
      <c r="N53" s="111"/>
      <c r="O53" s="111"/>
      <c r="P53" s="111"/>
      <c r="Q53" s="111"/>
      <c r="R53" s="110" t="str">
        <f>VLOOKUP(B53,'項目一覧 (2)'!A:B,2,FALSE)</f>
        <v>yosyaku</v>
      </c>
      <c r="S53" s="109"/>
      <c r="T53" s="6"/>
      <c r="U53" s="6"/>
      <c r="V53" s="6"/>
      <c r="W53" s="6"/>
      <c r="X53" s="6"/>
      <c r="Y53" s="459" t="s">
        <v>226</v>
      </c>
      <c r="Z53" s="460"/>
      <c r="AA53" s="461" t="s">
        <v>227</v>
      </c>
      <c r="AB53" s="462"/>
      <c r="AC53" s="463"/>
      <c r="AD53" s="136">
        <v>3</v>
      </c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37"/>
      <c r="AP53" s="137"/>
      <c r="AQ53" s="137"/>
      <c r="AR53" s="137"/>
      <c r="AS53" s="116" t="s">
        <v>1888</v>
      </c>
      <c r="AT53" s="118"/>
      <c r="AU53" s="118"/>
      <c r="AV53" s="118"/>
      <c r="AW53" s="118"/>
      <c r="AX53" s="118"/>
      <c r="AY53" s="118"/>
      <c r="AZ53" s="118"/>
      <c r="BA53" s="118"/>
      <c r="BB53" s="118"/>
      <c r="BC53" s="118"/>
      <c r="BD53" s="7"/>
      <c r="BE53" s="1">
        <f t="shared" si="3"/>
        <v>0</v>
      </c>
    </row>
    <row r="54" spans="1:57" s="1" customFormat="1" x14ac:dyDescent="0.3">
      <c r="A54" s="134">
        <f>IF(B54="","",COUNTA($B$8:B54))</f>
        <v>47</v>
      </c>
      <c r="B54" s="9" t="s">
        <v>1883</v>
      </c>
      <c r="C54" s="109"/>
      <c r="D54" s="109"/>
      <c r="E54" s="109"/>
      <c r="F54" s="109"/>
      <c r="G54" s="109"/>
      <c r="H54" s="109"/>
      <c r="I54" s="110" t="s">
        <v>1100</v>
      </c>
      <c r="J54" s="111"/>
      <c r="K54" s="111"/>
      <c r="L54" s="111"/>
      <c r="M54" s="111"/>
      <c r="N54" s="111"/>
      <c r="O54" s="111"/>
      <c r="P54" s="111"/>
      <c r="Q54" s="111"/>
      <c r="R54" s="110" t="str">
        <f>VLOOKUP(B54,'項目一覧 (2)'!A:B,2,FALSE)</f>
        <v>qty_unit</v>
      </c>
      <c r="S54" s="109"/>
      <c r="T54" s="6"/>
      <c r="U54" s="6"/>
      <c r="V54" s="6"/>
      <c r="W54" s="6"/>
      <c r="X54" s="6"/>
      <c r="Y54" s="459" t="s">
        <v>118</v>
      </c>
      <c r="Z54" s="460"/>
      <c r="AA54" s="461" t="s">
        <v>102</v>
      </c>
      <c r="AB54" s="462"/>
      <c r="AC54" s="463"/>
      <c r="AD54" s="136">
        <v>2</v>
      </c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37"/>
      <c r="AP54" s="137"/>
      <c r="AQ54" s="137"/>
      <c r="AR54" s="137"/>
      <c r="AS54" s="116" t="s">
        <v>1888</v>
      </c>
      <c r="AT54" s="118"/>
      <c r="AU54" s="118"/>
      <c r="AV54" s="118"/>
      <c r="AW54" s="118"/>
      <c r="AX54" s="118"/>
      <c r="AY54" s="118"/>
      <c r="AZ54" s="118"/>
      <c r="BA54" s="118"/>
      <c r="BB54" s="118"/>
      <c r="BC54" s="118"/>
      <c r="BD54" s="7"/>
      <c r="BE54" s="1">
        <f t="shared" si="0"/>
        <v>0</v>
      </c>
    </row>
    <row r="55" spans="1:57" s="1" customFormat="1" x14ac:dyDescent="0.3">
      <c r="A55" s="134">
        <f>IF(B55="","",COUNTA($B$8:B55))</f>
        <v>48</v>
      </c>
      <c r="B55" s="9" t="s">
        <v>1884</v>
      </c>
      <c r="C55" s="109"/>
      <c r="D55" s="109"/>
      <c r="E55" s="109"/>
      <c r="F55" s="109"/>
      <c r="G55" s="109"/>
      <c r="H55" s="109"/>
      <c r="I55" s="110" t="s">
        <v>1101</v>
      </c>
      <c r="J55" s="111"/>
      <c r="K55" s="111"/>
      <c r="L55" s="111"/>
      <c r="M55" s="111"/>
      <c r="N55" s="111"/>
      <c r="O55" s="111"/>
      <c r="P55" s="111"/>
      <c r="Q55" s="111"/>
      <c r="R55" s="110" t="str">
        <f>VLOOKUP(B55,'項目一覧 (2)'!A:B,2,FALSE)</f>
        <v>konyu_price</v>
      </c>
      <c r="S55" s="109"/>
      <c r="T55" s="6"/>
      <c r="U55" s="6"/>
      <c r="V55" s="6"/>
      <c r="W55" s="6"/>
      <c r="X55" s="6"/>
      <c r="Y55" s="459" t="s">
        <v>226</v>
      </c>
      <c r="Z55" s="460"/>
      <c r="AA55" s="461" t="s">
        <v>227</v>
      </c>
      <c r="AB55" s="462"/>
      <c r="AC55" s="463"/>
      <c r="AD55" s="136">
        <v>13</v>
      </c>
      <c r="AE55" s="113" t="s">
        <v>416</v>
      </c>
      <c r="AF55" s="113"/>
      <c r="AG55" s="113"/>
      <c r="AH55" s="113"/>
      <c r="AI55" s="113"/>
      <c r="AJ55" s="113"/>
      <c r="AK55" s="113"/>
      <c r="AL55" s="113"/>
      <c r="AM55" s="113"/>
      <c r="AN55" s="113"/>
      <c r="AO55" s="137"/>
      <c r="AP55" s="137"/>
      <c r="AQ55" s="137"/>
      <c r="AR55" s="137"/>
      <c r="AS55" s="116" t="s">
        <v>1888</v>
      </c>
      <c r="AT55" s="118"/>
      <c r="AU55" s="118"/>
      <c r="AV55" s="118"/>
      <c r="AW55" s="118"/>
      <c r="AX55" s="118"/>
      <c r="AY55" s="118"/>
      <c r="AZ55" s="118"/>
      <c r="BA55" s="118"/>
      <c r="BB55" s="118"/>
      <c r="BC55" s="118"/>
      <c r="BD55" s="7"/>
      <c r="BE55" s="1">
        <f t="shared" si="0"/>
        <v>0</v>
      </c>
    </row>
    <row r="56" spans="1:57" s="1" customFormat="1" x14ac:dyDescent="0.3">
      <c r="A56" s="134">
        <f>IF(B56="","",COUNTA($B$8:B56))</f>
        <v>49</v>
      </c>
      <c r="B56" s="9" t="s">
        <v>1885</v>
      </c>
      <c r="C56" s="109"/>
      <c r="D56" s="109"/>
      <c r="E56" s="109"/>
      <c r="F56" s="109"/>
      <c r="G56" s="109"/>
      <c r="H56" s="109"/>
      <c r="I56" s="110" t="s">
        <v>1102</v>
      </c>
      <c r="J56" s="111"/>
      <c r="K56" s="111"/>
      <c r="L56" s="111"/>
      <c r="M56" s="111"/>
      <c r="N56" s="111"/>
      <c r="O56" s="111"/>
      <c r="P56" s="111"/>
      <c r="Q56" s="111"/>
      <c r="R56" s="110" t="str">
        <f>VLOOKUP(B56,'項目一覧 (2)'!A:B,2,FALSE)</f>
        <v>konyu_price_unit</v>
      </c>
      <c r="S56" s="111"/>
      <c r="T56" s="6"/>
      <c r="U56" s="6"/>
      <c r="V56" s="6"/>
      <c r="W56" s="6"/>
      <c r="X56" s="6"/>
      <c r="Y56" s="459" t="s">
        <v>118</v>
      </c>
      <c r="Z56" s="460"/>
      <c r="AA56" s="461" t="s">
        <v>102</v>
      </c>
      <c r="AB56" s="462"/>
      <c r="AC56" s="463"/>
      <c r="AD56" s="112">
        <v>2</v>
      </c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37"/>
      <c r="AP56" s="137"/>
      <c r="AQ56" s="137"/>
      <c r="AR56" s="137"/>
      <c r="AS56" s="116" t="s">
        <v>1888</v>
      </c>
      <c r="AT56" s="118"/>
      <c r="AU56" s="118"/>
      <c r="AV56" s="118"/>
      <c r="AW56" s="118"/>
      <c r="AX56" s="118"/>
      <c r="AY56" s="118"/>
      <c r="AZ56" s="118"/>
      <c r="BA56" s="118"/>
      <c r="BB56" s="118"/>
      <c r="BC56" s="118"/>
      <c r="BD56" s="7"/>
      <c r="BE56" s="1">
        <f t="shared" si="0"/>
        <v>0</v>
      </c>
    </row>
    <row r="57" spans="1:57" s="1" customFormat="1" x14ac:dyDescent="0.3">
      <c r="A57" s="134">
        <f>IF(B57="","",COUNTA($B$8:B57))</f>
        <v>50</v>
      </c>
      <c r="B57" s="9" t="s">
        <v>1886</v>
      </c>
      <c r="C57" s="109"/>
      <c r="D57" s="109"/>
      <c r="E57" s="109"/>
      <c r="F57" s="109"/>
      <c r="G57" s="109"/>
      <c r="H57" s="109"/>
      <c r="I57" s="110" t="s">
        <v>1103</v>
      </c>
      <c r="J57" s="111"/>
      <c r="K57" s="111"/>
      <c r="L57" s="111"/>
      <c r="M57" s="111"/>
      <c r="N57" s="111"/>
      <c r="O57" s="111"/>
      <c r="P57" s="111"/>
      <c r="Q57" s="111"/>
      <c r="R57" s="110" t="str">
        <f>VLOOKUP(B57,'項目一覧 (2)'!A:B,2,FALSE)</f>
        <v>hanbai_price</v>
      </c>
      <c r="S57" s="109"/>
      <c r="T57" s="6"/>
      <c r="U57" s="6"/>
      <c r="V57" s="6"/>
      <c r="W57" s="6"/>
      <c r="X57" s="6"/>
      <c r="Y57" s="459" t="s">
        <v>226</v>
      </c>
      <c r="Z57" s="460"/>
      <c r="AA57" s="461" t="s">
        <v>227</v>
      </c>
      <c r="AB57" s="462"/>
      <c r="AC57" s="463"/>
      <c r="AD57" s="136">
        <v>13</v>
      </c>
      <c r="AE57" s="113" t="s">
        <v>416</v>
      </c>
      <c r="AF57" s="113"/>
      <c r="AG57" s="113"/>
      <c r="AH57" s="113"/>
      <c r="AI57" s="113"/>
      <c r="AJ57" s="113"/>
      <c r="AK57" s="113"/>
      <c r="AL57" s="113"/>
      <c r="AM57" s="113"/>
      <c r="AN57" s="113"/>
      <c r="AO57" s="137"/>
      <c r="AP57" s="137"/>
      <c r="AQ57" s="137"/>
      <c r="AR57" s="137"/>
      <c r="AS57" s="116" t="s">
        <v>1888</v>
      </c>
      <c r="AT57" s="118"/>
      <c r="AU57" s="118"/>
      <c r="AV57" s="118"/>
      <c r="AW57" s="118"/>
      <c r="AX57" s="118"/>
      <c r="AY57" s="118"/>
      <c r="AZ57" s="118"/>
      <c r="BA57" s="118"/>
      <c r="BB57" s="118"/>
      <c r="BC57" s="118"/>
      <c r="BD57" s="7"/>
      <c r="BE57" s="1">
        <f t="shared" si="0"/>
        <v>0</v>
      </c>
    </row>
    <row r="58" spans="1:57" s="1" customFormat="1" x14ac:dyDescent="0.3">
      <c r="A58" s="134">
        <f>IF(B58="","",COUNTA($B$8:B58))</f>
        <v>51</v>
      </c>
      <c r="B58" s="9" t="s">
        <v>1887</v>
      </c>
      <c r="C58" s="109"/>
      <c r="D58" s="109"/>
      <c r="E58" s="109"/>
      <c r="F58" s="109"/>
      <c r="G58" s="109"/>
      <c r="H58" s="109"/>
      <c r="I58" s="110" t="s">
        <v>1104</v>
      </c>
      <c r="J58" s="111"/>
      <c r="K58" s="111"/>
      <c r="L58" s="111"/>
      <c r="M58" s="111"/>
      <c r="N58" s="111"/>
      <c r="O58" s="111"/>
      <c r="P58" s="111"/>
      <c r="Q58" s="111"/>
      <c r="R58" s="110" t="str">
        <f>VLOOKUP(B58,'項目一覧 (2)'!A:B,2,FALSE)</f>
        <v>hanbai_price_unit</v>
      </c>
      <c r="S58" s="111"/>
      <c r="T58" s="6"/>
      <c r="U58" s="6"/>
      <c r="V58" s="6"/>
      <c r="W58" s="6"/>
      <c r="X58" s="6"/>
      <c r="Y58" s="459" t="s">
        <v>118</v>
      </c>
      <c r="Z58" s="460"/>
      <c r="AA58" s="461" t="s">
        <v>102</v>
      </c>
      <c r="AB58" s="462"/>
      <c r="AC58" s="463"/>
      <c r="AD58" s="112">
        <v>2</v>
      </c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37"/>
      <c r="AP58" s="137"/>
      <c r="AQ58" s="137"/>
      <c r="AR58" s="137"/>
      <c r="AS58" s="116" t="s">
        <v>1888</v>
      </c>
      <c r="AT58" s="118"/>
      <c r="AU58" s="118"/>
      <c r="AV58" s="118"/>
      <c r="AW58" s="118"/>
      <c r="AX58" s="118"/>
      <c r="AY58" s="118"/>
      <c r="AZ58" s="118"/>
      <c r="BA58" s="118"/>
      <c r="BB58" s="118"/>
      <c r="BC58" s="118"/>
      <c r="BD58" s="7"/>
      <c r="BE58" s="1">
        <f t="shared" si="0"/>
        <v>0</v>
      </c>
    </row>
    <row r="59" spans="1:57" s="1" customFormat="1" x14ac:dyDescent="0.3">
      <c r="A59" s="134">
        <f>IF(B59="","",COUNTA($B$8:B59))</f>
        <v>52</v>
      </c>
      <c r="B59" s="74" t="s">
        <v>111</v>
      </c>
      <c r="C59" s="3"/>
      <c r="D59" s="3"/>
      <c r="E59" s="3"/>
      <c r="F59" s="3"/>
      <c r="G59" s="3"/>
      <c r="H59" s="3"/>
      <c r="I59" s="110" t="s">
        <v>946</v>
      </c>
      <c r="J59" s="111"/>
      <c r="K59" s="111"/>
      <c r="L59" s="111"/>
      <c r="M59" s="111"/>
      <c r="N59" s="111"/>
      <c r="O59" s="111"/>
      <c r="P59" s="111"/>
      <c r="Q59" s="111"/>
      <c r="R59" s="110" t="str">
        <f>VLOOKUP(B59,'項目一覧 (2)'!A:B,2,FALSE)</f>
        <v>delete_flg</v>
      </c>
      <c r="S59" s="109"/>
      <c r="T59" s="6"/>
      <c r="U59" s="6"/>
      <c r="V59" s="6"/>
      <c r="W59" s="6"/>
      <c r="X59" s="6"/>
      <c r="Y59" s="459" t="s">
        <v>118</v>
      </c>
      <c r="Z59" s="460"/>
      <c r="AA59" s="461" t="s">
        <v>102</v>
      </c>
      <c r="AB59" s="462"/>
      <c r="AC59" s="463"/>
      <c r="AD59" s="136">
        <v>1</v>
      </c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37"/>
      <c r="AP59" s="137"/>
      <c r="AQ59" s="137"/>
      <c r="AR59" s="137"/>
      <c r="AS59" s="116" t="s">
        <v>1310</v>
      </c>
      <c r="AT59" s="118"/>
      <c r="AU59" s="118"/>
      <c r="AV59" s="118"/>
      <c r="AW59" s="118"/>
      <c r="AX59" s="118"/>
      <c r="AY59" s="118"/>
      <c r="AZ59" s="118"/>
      <c r="BA59" s="118"/>
      <c r="BB59" s="118"/>
      <c r="BC59" s="118"/>
      <c r="BD59" s="7"/>
      <c r="BE59" s="1">
        <f t="shared" si="0"/>
        <v>0</v>
      </c>
    </row>
    <row r="60" spans="1:57" s="1" customFormat="1" x14ac:dyDescent="0.3">
      <c r="A60" s="134">
        <f>IF(B60="","",COUNTA($B$8:B60))</f>
        <v>53</v>
      </c>
      <c r="B60" s="74" t="s">
        <v>112</v>
      </c>
      <c r="C60" s="3"/>
      <c r="D60" s="3"/>
      <c r="E60" s="3"/>
      <c r="F60" s="3"/>
      <c r="G60" s="3"/>
      <c r="H60" s="3"/>
      <c r="I60" s="110" t="s">
        <v>947</v>
      </c>
      <c r="J60" s="111"/>
      <c r="K60" s="111"/>
      <c r="L60" s="111"/>
      <c r="M60" s="111"/>
      <c r="N60" s="111"/>
      <c r="O60" s="111"/>
      <c r="P60" s="111"/>
      <c r="Q60" s="111"/>
      <c r="R60" s="110" t="str">
        <f>VLOOKUP(B60,'項目一覧 (2)'!A:B,2,FALSE)</f>
        <v>insert_user_cd</v>
      </c>
      <c r="S60" s="109"/>
      <c r="T60" s="6"/>
      <c r="U60" s="6"/>
      <c r="V60" s="6"/>
      <c r="W60" s="6"/>
      <c r="X60" s="6"/>
      <c r="Y60" s="459" t="s">
        <v>118</v>
      </c>
      <c r="Z60" s="460"/>
      <c r="AA60" s="461" t="s">
        <v>102</v>
      </c>
      <c r="AB60" s="462"/>
      <c r="AC60" s="463"/>
      <c r="AD60" s="136">
        <v>10</v>
      </c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37"/>
      <c r="AP60" s="137"/>
      <c r="AQ60" s="137"/>
      <c r="AR60" s="137"/>
      <c r="AS60" s="80"/>
      <c r="AT60" s="118"/>
      <c r="AU60" s="118"/>
      <c r="AV60" s="118"/>
      <c r="AW60" s="118"/>
      <c r="AX60" s="118"/>
      <c r="AY60" s="118"/>
      <c r="AZ60" s="118"/>
      <c r="BA60" s="118"/>
      <c r="BB60" s="118"/>
      <c r="BC60" s="118"/>
      <c r="BD60" s="7"/>
      <c r="BE60" s="1">
        <f t="shared" si="0"/>
        <v>0</v>
      </c>
    </row>
    <row r="61" spans="1:57" s="1" customFormat="1" x14ac:dyDescent="0.3">
      <c r="A61" s="134">
        <f>IF(B61="","",COUNTA($B$8:B61))</f>
        <v>54</v>
      </c>
      <c r="B61" s="9" t="s">
        <v>113</v>
      </c>
      <c r="C61" s="109"/>
      <c r="D61" s="109"/>
      <c r="E61" s="109"/>
      <c r="F61" s="109"/>
      <c r="G61" s="109"/>
      <c r="H61" s="109"/>
      <c r="I61" s="110" t="s">
        <v>948</v>
      </c>
      <c r="J61" s="111"/>
      <c r="K61" s="111"/>
      <c r="L61" s="111"/>
      <c r="M61" s="111"/>
      <c r="N61" s="111"/>
      <c r="O61" s="111"/>
      <c r="P61" s="111"/>
      <c r="Q61" s="111"/>
      <c r="R61" s="110" t="str">
        <f>VLOOKUP(B61,'項目一覧 (2)'!A:B,2,FALSE)</f>
        <v>insert_user_nm</v>
      </c>
      <c r="S61" s="109"/>
      <c r="T61" s="6"/>
      <c r="U61" s="6"/>
      <c r="V61" s="6"/>
      <c r="W61" s="6"/>
      <c r="X61" s="6"/>
      <c r="Y61" s="459" t="s">
        <v>118</v>
      </c>
      <c r="Z61" s="460"/>
      <c r="AA61" s="461" t="s">
        <v>102</v>
      </c>
      <c r="AB61" s="462"/>
      <c r="AC61" s="463"/>
      <c r="AD61" s="136">
        <v>30</v>
      </c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37"/>
      <c r="AP61" s="137"/>
      <c r="AQ61" s="137"/>
      <c r="AR61" s="137"/>
      <c r="AS61" s="80"/>
      <c r="AT61" s="118"/>
      <c r="AU61" s="118"/>
      <c r="AV61" s="118"/>
      <c r="AW61" s="118"/>
      <c r="AX61" s="118"/>
      <c r="AY61" s="118"/>
      <c r="AZ61" s="118"/>
      <c r="BA61" s="118"/>
      <c r="BB61" s="118"/>
      <c r="BC61" s="118"/>
      <c r="BD61" s="7"/>
      <c r="BE61" s="1">
        <f t="shared" si="0"/>
        <v>0</v>
      </c>
    </row>
    <row r="62" spans="1:57" s="1" customFormat="1" x14ac:dyDescent="0.3">
      <c r="A62" s="134">
        <f>IF(B62="","",COUNTA($B$8:B62))</f>
        <v>55</v>
      </c>
      <c r="B62" s="9" t="s">
        <v>114</v>
      </c>
      <c r="C62" s="109"/>
      <c r="D62" s="109"/>
      <c r="E62" s="109"/>
      <c r="F62" s="109"/>
      <c r="G62" s="109"/>
      <c r="H62" s="109"/>
      <c r="I62" s="110" t="s">
        <v>949</v>
      </c>
      <c r="J62" s="111"/>
      <c r="K62" s="111"/>
      <c r="L62" s="111"/>
      <c r="M62" s="111"/>
      <c r="N62" s="111"/>
      <c r="O62" s="111"/>
      <c r="P62" s="111"/>
      <c r="Q62" s="111"/>
      <c r="R62" s="110" t="str">
        <f>VLOOKUP(B62,'項目一覧 (2)'!A:B,2,FALSE)</f>
        <v>insert_datetime</v>
      </c>
      <c r="S62" s="109"/>
      <c r="T62" s="6"/>
      <c r="U62" s="6"/>
      <c r="V62" s="6"/>
      <c r="W62" s="6"/>
      <c r="X62" s="6"/>
      <c r="Y62" s="459" t="s">
        <v>85</v>
      </c>
      <c r="Z62" s="460"/>
      <c r="AA62" s="461" t="s">
        <v>817</v>
      </c>
      <c r="AB62" s="462"/>
      <c r="AC62" s="463"/>
      <c r="AD62" s="112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37"/>
      <c r="AP62" s="137"/>
      <c r="AQ62" s="137"/>
      <c r="AR62" s="137"/>
      <c r="AS62" s="80"/>
      <c r="AT62" s="118"/>
      <c r="AU62" s="118"/>
      <c r="AV62" s="118"/>
      <c r="AW62" s="118"/>
      <c r="AX62" s="118"/>
      <c r="AY62" s="118"/>
      <c r="AZ62" s="118"/>
      <c r="BA62" s="118"/>
      <c r="BB62" s="118"/>
      <c r="BC62" s="118"/>
      <c r="BD62" s="7"/>
      <c r="BE62" s="1">
        <f t="shared" si="0"/>
        <v>0</v>
      </c>
    </row>
    <row r="63" spans="1:57" s="1" customFormat="1" x14ac:dyDescent="0.3">
      <c r="A63" s="134">
        <f>IF(B63="","",COUNTA($B$8:B63))</f>
        <v>56</v>
      </c>
      <c r="B63" s="9" t="s">
        <v>115</v>
      </c>
      <c r="C63" s="109"/>
      <c r="D63" s="109"/>
      <c r="E63" s="109"/>
      <c r="F63" s="109"/>
      <c r="G63" s="109"/>
      <c r="H63" s="109"/>
      <c r="I63" s="110" t="s">
        <v>950</v>
      </c>
      <c r="J63" s="111"/>
      <c r="K63" s="111"/>
      <c r="L63" s="111"/>
      <c r="M63" s="111"/>
      <c r="N63" s="111"/>
      <c r="O63" s="111"/>
      <c r="P63" s="111"/>
      <c r="Q63" s="111"/>
      <c r="R63" s="110" t="str">
        <f>VLOOKUP(B63,'項目一覧 (2)'!A:B,2,FALSE)</f>
        <v>update_user_cd</v>
      </c>
      <c r="S63" s="111"/>
      <c r="T63" s="6"/>
      <c r="U63" s="6"/>
      <c r="V63" s="6"/>
      <c r="W63" s="6"/>
      <c r="X63" s="6"/>
      <c r="Y63" s="459" t="s">
        <v>118</v>
      </c>
      <c r="Z63" s="460"/>
      <c r="AA63" s="461" t="s">
        <v>102</v>
      </c>
      <c r="AB63" s="462"/>
      <c r="AC63" s="463"/>
      <c r="AD63" s="136">
        <v>10</v>
      </c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37"/>
      <c r="AP63" s="137"/>
      <c r="AQ63" s="137"/>
      <c r="AR63" s="137"/>
      <c r="AS63" s="80"/>
      <c r="AT63" s="118"/>
      <c r="AU63" s="118"/>
      <c r="AV63" s="118"/>
      <c r="AW63" s="118"/>
      <c r="AX63" s="118"/>
      <c r="AY63" s="118"/>
      <c r="AZ63" s="118"/>
      <c r="BA63" s="118"/>
      <c r="BB63" s="118"/>
      <c r="BC63" s="118"/>
      <c r="BD63" s="7"/>
      <c r="BE63" s="1">
        <f t="shared" si="0"/>
        <v>0</v>
      </c>
    </row>
    <row r="64" spans="1:57" s="1" customFormat="1" x14ac:dyDescent="0.3">
      <c r="A64" s="134">
        <f>IF(B64="","",COUNTA($B$8:B64))</f>
        <v>57</v>
      </c>
      <c r="B64" s="9" t="s">
        <v>116</v>
      </c>
      <c r="C64" s="109"/>
      <c r="D64" s="109"/>
      <c r="E64" s="109"/>
      <c r="F64" s="109"/>
      <c r="G64" s="109"/>
      <c r="H64" s="109"/>
      <c r="I64" s="110" t="s">
        <v>951</v>
      </c>
      <c r="J64" s="111"/>
      <c r="K64" s="111"/>
      <c r="L64" s="111"/>
      <c r="M64" s="111"/>
      <c r="N64" s="111"/>
      <c r="O64" s="111"/>
      <c r="P64" s="111"/>
      <c r="Q64" s="111"/>
      <c r="R64" s="110" t="str">
        <f>VLOOKUP(B64,'項目一覧 (2)'!A:B,2,FALSE)</f>
        <v>update_user_nm</v>
      </c>
      <c r="S64" s="109"/>
      <c r="T64" s="6"/>
      <c r="U64" s="6"/>
      <c r="V64" s="6"/>
      <c r="W64" s="6"/>
      <c r="X64" s="6"/>
      <c r="Y64" s="459" t="s">
        <v>118</v>
      </c>
      <c r="Z64" s="460"/>
      <c r="AA64" s="461" t="s">
        <v>102</v>
      </c>
      <c r="AB64" s="462"/>
      <c r="AC64" s="463"/>
      <c r="AD64" s="136">
        <v>30</v>
      </c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37"/>
      <c r="AP64" s="137"/>
      <c r="AQ64" s="137"/>
      <c r="AR64" s="137"/>
      <c r="AS64" s="80"/>
      <c r="AT64" s="118"/>
      <c r="AU64" s="118"/>
      <c r="AV64" s="118"/>
      <c r="AW64" s="118"/>
      <c r="AX64" s="118"/>
      <c r="AY64" s="118"/>
      <c r="AZ64" s="118"/>
      <c r="BA64" s="118"/>
      <c r="BB64" s="118"/>
      <c r="BC64" s="118"/>
      <c r="BD64" s="7"/>
      <c r="BE64" s="1">
        <f t="shared" si="0"/>
        <v>0</v>
      </c>
    </row>
    <row r="65" spans="1:57" s="1" customFormat="1" x14ac:dyDescent="0.3">
      <c r="A65" s="134">
        <f>IF(B65="","",COUNTA($B$8:B65))</f>
        <v>58</v>
      </c>
      <c r="B65" s="9" t="s">
        <v>117</v>
      </c>
      <c r="C65" s="109"/>
      <c r="D65" s="109"/>
      <c r="E65" s="109"/>
      <c r="F65" s="109"/>
      <c r="G65" s="109"/>
      <c r="H65" s="109"/>
      <c r="I65" s="110" t="s">
        <v>952</v>
      </c>
      <c r="J65" s="111"/>
      <c r="K65" s="111"/>
      <c r="L65" s="111"/>
      <c r="M65" s="111"/>
      <c r="N65" s="111"/>
      <c r="O65" s="111"/>
      <c r="P65" s="111"/>
      <c r="Q65" s="111"/>
      <c r="R65" s="110" t="str">
        <f>VLOOKUP(B65,'項目一覧 (2)'!A:B,2,FALSE)</f>
        <v>update_datetime</v>
      </c>
      <c r="S65" s="109"/>
      <c r="T65" s="6"/>
      <c r="U65" s="6"/>
      <c r="V65" s="6"/>
      <c r="W65" s="6"/>
      <c r="X65" s="6"/>
      <c r="Y65" s="459" t="s">
        <v>85</v>
      </c>
      <c r="Z65" s="460"/>
      <c r="AA65" s="461" t="s">
        <v>817</v>
      </c>
      <c r="AB65" s="462"/>
      <c r="AC65" s="463"/>
      <c r="AD65" s="112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37"/>
      <c r="AP65" s="137"/>
      <c r="AQ65" s="137"/>
      <c r="AR65" s="137"/>
      <c r="AS65" s="80"/>
      <c r="AT65" s="118"/>
      <c r="AU65" s="118"/>
      <c r="AV65" s="118"/>
      <c r="AW65" s="118"/>
      <c r="AX65" s="118"/>
      <c r="AY65" s="118"/>
      <c r="AZ65" s="118"/>
      <c r="BA65" s="118"/>
      <c r="BB65" s="118"/>
      <c r="BC65" s="118"/>
      <c r="BD65" s="7"/>
      <c r="BE65" s="1">
        <f t="shared" si="0"/>
        <v>0</v>
      </c>
    </row>
    <row r="66" spans="1:57" s="1" customFormat="1" x14ac:dyDescent="0.3">
      <c r="A66" s="134" t="str">
        <f>IF(B66="","",COUNTA($B$8:B66))</f>
        <v/>
      </c>
      <c r="B66" s="9"/>
      <c r="C66" s="109"/>
      <c r="D66" s="109"/>
      <c r="E66" s="109"/>
      <c r="F66" s="109"/>
      <c r="G66" s="109"/>
      <c r="H66" s="109"/>
      <c r="I66" s="2"/>
      <c r="J66" s="111"/>
      <c r="K66" s="111"/>
      <c r="L66" s="111"/>
      <c r="M66" s="111"/>
      <c r="N66" s="111"/>
      <c r="O66" s="111"/>
      <c r="P66" s="111"/>
      <c r="Q66" s="111"/>
      <c r="R66" s="110"/>
      <c r="S66" s="109"/>
      <c r="T66" s="6"/>
      <c r="U66" s="6"/>
      <c r="V66" s="6"/>
      <c r="W66" s="6"/>
      <c r="X66" s="6"/>
      <c r="Y66" s="459"/>
      <c r="Z66" s="460"/>
      <c r="AA66" s="461"/>
      <c r="AB66" s="462"/>
      <c r="AC66" s="463"/>
      <c r="AD66" s="136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37"/>
      <c r="AP66" s="137"/>
      <c r="AQ66" s="137"/>
      <c r="AR66" s="137"/>
      <c r="AS66" s="80"/>
      <c r="AT66" s="118"/>
      <c r="AU66" s="118"/>
      <c r="AV66" s="118"/>
      <c r="AW66" s="118"/>
      <c r="AX66" s="118"/>
      <c r="AY66" s="118"/>
      <c r="AZ66" s="118"/>
      <c r="BA66" s="118"/>
      <c r="BB66" s="118"/>
      <c r="BC66" s="118"/>
      <c r="BD66" s="7"/>
      <c r="BE66" s="1">
        <f t="shared" si="0"/>
        <v>0</v>
      </c>
    </row>
    <row r="67" spans="1:57" s="1" customFormat="1" x14ac:dyDescent="0.3">
      <c r="A67" s="134" t="str">
        <f>IF(B67="","",COUNTA($B$8:B67))</f>
        <v/>
      </c>
      <c r="B67" s="9"/>
      <c r="C67" s="109"/>
      <c r="D67" s="109"/>
      <c r="E67" s="109"/>
      <c r="F67" s="109"/>
      <c r="G67" s="109"/>
      <c r="H67" s="109"/>
      <c r="I67" s="2"/>
      <c r="J67" s="111"/>
      <c r="K67" s="111"/>
      <c r="L67" s="111"/>
      <c r="M67" s="111"/>
      <c r="N67" s="111"/>
      <c r="O67" s="111"/>
      <c r="P67" s="111"/>
      <c r="Q67" s="111"/>
      <c r="R67" s="110"/>
      <c r="S67" s="109"/>
      <c r="T67" s="6"/>
      <c r="U67" s="6"/>
      <c r="V67" s="6"/>
      <c r="W67" s="6"/>
      <c r="X67" s="6"/>
      <c r="Y67" s="459"/>
      <c r="Z67" s="460"/>
      <c r="AA67" s="461"/>
      <c r="AB67" s="462"/>
      <c r="AC67" s="463"/>
      <c r="AD67" s="136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37"/>
      <c r="AP67" s="137"/>
      <c r="AQ67" s="137"/>
      <c r="AR67" s="137"/>
      <c r="AS67" s="80"/>
      <c r="AT67" s="118"/>
      <c r="AU67" s="118"/>
      <c r="AV67" s="118"/>
      <c r="AW67" s="118"/>
      <c r="AX67" s="118"/>
      <c r="AY67" s="118"/>
      <c r="AZ67" s="118"/>
      <c r="BA67" s="118"/>
      <c r="BB67" s="118"/>
      <c r="BC67" s="118"/>
      <c r="BD67" s="7"/>
      <c r="BE67" s="1">
        <f t="shared" si="0"/>
        <v>0</v>
      </c>
    </row>
    <row r="68" spans="1:57" s="1" customFormat="1" x14ac:dyDescent="0.3">
      <c r="A68" s="134" t="str">
        <f>IF(B68="","",COUNTA($B$8:B68))</f>
        <v/>
      </c>
      <c r="B68" s="9"/>
      <c r="C68" s="109"/>
      <c r="D68" s="109"/>
      <c r="E68" s="109"/>
      <c r="F68" s="109"/>
      <c r="G68" s="109"/>
      <c r="H68" s="109"/>
      <c r="I68" s="2"/>
      <c r="J68" s="111"/>
      <c r="K68" s="111"/>
      <c r="L68" s="111"/>
      <c r="M68" s="111"/>
      <c r="N68" s="111"/>
      <c r="O68" s="111"/>
      <c r="P68" s="111"/>
      <c r="Q68" s="111"/>
      <c r="R68" s="110"/>
      <c r="S68" s="109"/>
      <c r="T68" s="6"/>
      <c r="U68" s="6"/>
      <c r="V68" s="6"/>
      <c r="W68" s="6"/>
      <c r="X68" s="6"/>
      <c r="Y68" s="459"/>
      <c r="Z68" s="460"/>
      <c r="AA68" s="461"/>
      <c r="AB68" s="462"/>
      <c r="AC68" s="463"/>
      <c r="AD68" s="136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37"/>
      <c r="AP68" s="137"/>
      <c r="AQ68" s="137"/>
      <c r="AR68" s="137"/>
      <c r="AS68" s="139"/>
      <c r="AT68" s="117"/>
      <c r="AU68" s="117"/>
      <c r="AV68" s="117"/>
      <c r="AW68" s="117"/>
      <c r="AX68" s="117"/>
      <c r="AY68" s="117"/>
      <c r="AZ68" s="117"/>
      <c r="BA68" s="117"/>
      <c r="BB68" s="117"/>
      <c r="BC68" s="117"/>
      <c r="BD68" s="7"/>
      <c r="BE68" s="1">
        <f t="shared" si="0"/>
        <v>0</v>
      </c>
    </row>
    <row r="69" spans="1:57" s="1" customFormat="1" x14ac:dyDescent="0.3">
      <c r="A69" s="134" t="str">
        <f>IF(B69="","",COUNTA($B$8:B69))</f>
        <v/>
      </c>
      <c r="B69" s="9"/>
      <c r="C69" s="109"/>
      <c r="D69" s="109"/>
      <c r="E69" s="109"/>
      <c r="F69" s="109"/>
      <c r="G69" s="109"/>
      <c r="H69" s="109"/>
      <c r="I69" s="2"/>
      <c r="J69" s="111"/>
      <c r="K69" s="111"/>
      <c r="L69" s="111"/>
      <c r="M69" s="111"/>
      <c r="N69" s="111"/>
      <c r="O69" s="111"/>
      <c r="P69" s="111"/>
      <c r="Q69" s="111"/>
      <c r="R69" s="110"/>
      <c r="S69" s="109"/>
      <c r="T69" s="6"/>
      <c r="U69" s="6"/>
      <c r="V69" s="6"/>
      <c r="W69" s="6"/>
      <c r="X69" s="6"/>
      <c r="Y69" s="459"/>
      <c r="Z69" s="460"/>
      <c r="AA69" s="461"/>
      <c r="AB69" s="462"/>
      <c r="AC69" s="463"/>
      <c r="AD69" s="136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37"/>
      <c r="AP69" s="137"/>
      <c r="AQ69" s="137"/>
      <c r="AR69" s="137"/>
      <c r="AS69" s="80"/>
      <c r="AT69" s="118"/>
      <c r="AU69" s="118"/>
      <c r="AV69" s="118"/>
      <c r="AW69" s="118"/>
      <c r="AX69" s="118"/>
      <c r="AY69" s="118"/>
      <c r="AZ69" s="118"/>
      <c r="BA69" s="118"/>
      <c r="BB69" s="118"/>
      <c r="BC69" s="118"/>
      <c r="BD69" s="7"/>
      <c r="BE69" s="1">
        <f t="shared" si="0"/>
        <v>0</v>
      </c>
    </row>
    <row r="70" spans="1:57" s="1" customFormat="1" x14ac:dyDescent="0.3">
      <c r="A70" s="134" t="str">
        <f>IF(B70="","",COUNTA($B$8:B70))</f>
        <v/>
      </c>
      <c r="B70" s="9"/>
      <c r="C70" s="109"/>
      <c r="D70" s="109"/>
      <c r="E70" s="109"/>
      <c r="F70" s="109"/>
      <c r="G70" s="109"/>
      <c r="H70" s="109"/>
      <c r="I70" s="2"/>
      <c r="J70" s="111"/>
      <c r="K70" s="111"/>
      <c r="L70" s="111"/>
      <c r="M70" s="111"/>
      <c r="N70" s="111"/>
      <c r="O70" s="111"/>
      <c r="P70" s="111"/>
      <c r="Q70" s="111"/>
      <c r="R70" s="110"/>
      <c r="S70" s="109"/>
      <c r="T70" s="6"/>
      <c r="U70" s="6"/>
      <c r="V70" s="6"/>
      <c r="W70" s="6"/>
      <c r="X70" s="6"/>
      <c r="Y70" s="459"/>
      <c r="Z70" s="460"/>
      <c r="AA70" s="461"/>
      <c r="AB70" s="462"/>
      <c r="AC70" s="463"/>
      <c r="AD70" s="136"/>
      <c r="AE70" s="113"/>
      <c r="AF70" s="113"/>
      <c r="AG70" s="113"/>
      <c r="AH70" s="113"/>
      <c r="AI70" s="113"/>
      <c r="AJ70" s="113"/>
      <c r="AK70" s="113"/>
      <c r="AL70" s="113"/>
      <c r="AM70" s="113"/>
      <c r="AN70" s="113"/>
      <c r="AO70" s="137"/>
      <c r="AP70" s="137"/>
      <c r="AQ70" s="137"/>
      <c r="AR70" s="137"/>
      <c r="AS70" s="80"/>
      <c r="AT70" s="118"/>
      <c r="AU70" s="118"/>
      <c r="AV70" s="118"/>
      <c r="AW70" s="118"/>
      <c r="AX70" s="118"/>
      <c r="AY70" s="118"/>
      <c r="AZ70" s="118"/>
      <c r="BA70" s="118"/>
      <c r="BB70" s="118"/>
      <c r="BC70" s="118"/>
      <c r="BD70" s="7"/>
      <c r="BE70" s="1">
        <f t="shared" si="0"/>
        <v>0</v>
      </c>
    </row>
    <row r="71" spans="1:57" s="1" customFormat="1" x14ac:dyDescent="0.3">
      <c r="A71" s="134" t="str">
        <f>IF(B71="","",COUNTA($B$8:B71))</f>
        <v/>
      </c>
      <c r="B71" s="9"/>
      <c r="C71" s="109"/>
      <c r="D71" s="109"/>
      <c r="E71" s="109"/>
      <c r="F71" s="109"/>
      <c r="G71" s="109"/>
      <c r="H71" s="109"/>
      <c r="I71" s="2"/>
      <c r="J71" s="111"/>
      <c r="K71" s="111"/>
      <c r="L71" s="111"/>
      <c r="M71" s="111"/>
      <c r="N71" s="111"/>
      <c r="O71" s="111"/>
      <c r="P71" s="111"/>
      <c r="Q71" s="111"/>
      <c r="R71" s="110"/>
      <c r="S71" s="111"/>
      <c r="T71" s="6"/>
      <c r="U71" s="6"/>
      <c r="V71" s="6"/>
      <c r="W71" s="6"/>
      <c r="X71" s="6"/>
      <c r="Y71" s="459"/>
      <c r="Z71" s="460"/>
      <c r="AA71" s="461"/>
      <c r="AB71" s="462"/>
      <c r="AC71" s="463"/>
      <c r="AD71" s="112"/>
      <c r="AE71" s="114"/>
      <c r="AF71" s="114"/>
      <c r="AG71" s="114"/>
      <c r="AH71" s="114"/>
      <c r="AI71" s="114"/>
      <c r="AJ71" s="114"/>
      <c r="AK71" s="114"/>
      <c r="AL71" s="114"/>
      <c r="AM71" s="114"/>
      <c r="AN71" s="114"/>
      <c r="AO71" s="115"/>
      <c r="AP71" s="115"/>
      <c r="AQ71" s="115"/>
      <c r="AR71" s="115"/>
      <c r="AS71" s="116"/>
      <c r="AT71" s="140"/>
      <c r="AU71" s="118"/>
      <c r="AV71" s="118"/>
      <c r="AW71" s="118"/>
      <c r="AX71" s="118"/>
      <c r="AY71" s="118"/>
      <c r="AZ71" s="118"/>
      <c r="BA71" s="118"/>
      <c r="BB71" s="118"/>
      <c r="BC71" s="118"/>
      <c r="BD71" s="7"/>
      <c r="BE71" s="1">
        <f t="shared" si="0"/>
        <v>0</v>
      </c>
    </row>
    <row r="72" spans="1:57" s="1" customFormat="1" x14ac:dyDescent="0.3">
      <c r="A72" s="134" t="str">
        <f>IF(B72="","",COUNTA($B$8:B72))</f>
        <v/>
      </c>
      <c r="B72" s="80"/>
      <c r="C72" s="143"/>
      <c r="D72" s="143"/>
      <c r="E72" s="143"/>
      <c r="F72" s="143"/>
      <c r="G72" s="143"/>
      <c r="H72" s="143"/>
      <c r="I72" s="110"/>
      <c r="J72" s="119"/>
      <c r="K72" s="119"/>
      <c r="L72" s="119"/>
      <c r="M72" s="119"/>
      <c r="N72" s="119"/>
      <c r="O72" s="119"/>
      <c r="P72" s="119"/>
      <c r="Q72" s="119"/>
      <c r="R72" s="110"/>
      <c r="S72" s="119"/>
      <c r="T72" s="6"/>
      <c r="U72" s="6"/>
      <c r="V72" s="6"/>
      <c r="W72" s="6"/>
      <c r="X72" s="6"/>
      <c r="Y72" s="459"/>
      <c r="Z72" s="460"/>
      <c r="AA72" s="461"/>
      <c r="AB72" s="462"/>
      <c r="AC72" s="463"/>
      <c r="AD72" s="112"/>
      <c r="AE72" s="113"/>
      <c r="AF72" s="113"/>
      <c r="AG72" s="113"/>
      <c r="AH72" s="113"/>
      <c r="AI72" s="113"/>
      <c r="AJ72" s="113"/>
      <c r="AK72" s="113"/>
      <c r="AL72" s="113"/>
      <c r="AM72" s="113"/>
      <c r="AN72" s="113"/>
      <c r="AO72" s="137"/>
      <c r="AP72" s="137"/>
      <c r="AQ72" s="137"/>
      <c r="AR72" s="137"/>
      <c r="AS72" s="116"/>
      <c r="AT72" s="6"/>
      <c r="AU72" s="117"/>
      <c r="AV72" s="117"/>
      <c r="AW72" s="117"/>
      <c r="AX72" s="117"/>
      <c r="AY72" s="117"/>
      <c r="AZ72" s="117"/>
      <c r="BA72" s="117"/>
      <c r="BB72" s="117"/>
      <c r="BC72" s="117"/>
      <c r="BD72" s="7"/>
      <c r="BE72" s="1">
        <f t="shared" si="0"/>
        <v>0</v>
      </c>
    </row>
    <row r="73" spans="1:57" s="1" customFormat="1" x14ac:dyDescent="0.3">
      <c r="A73" s="134" t="str">
        <f>IF(B73="","",COUNTA($B$8:B73))</f>
        <v/>
      </c>
      <c r="B73" s="80"/>
      <c r="C73" s="143"/>
      <c r="D73" s="143"/>
      <c r="E73" s="143"/>
      <c r="F73" s="143"/>
      <c r="G73" s="143"/>
      <c r="H73" s="143"/>
      <c r="I73" s="110"/>
      <c r="J73" s="119"/>
      <c r="K73" s="119"/>
      <c r="L73" s="119"/>
      <c r="M73" s="119"/>
      <c r="N73" s="119"/>
      <c r="O73" s="119"/>
      <c r="P73" s="119"/>
      <c r="Q73" s="119"/>
      <c r="R73" s="110"/>
      <c r="S73" s="119"/>
      <c r="T73" s="6"/>
      <c r="U73" s="6"/>
      <c r="V73" s="6"/>
      <c r="W73" s="6"/>
      <c r="X73" s="6"/>
      <c r="Y73" s="459"/>
      <c r="Z73" s="460"/>
      <c r="AA73" s="461"/>
      <c r="AB73" s="462"/>
      <c r="AC73" s="463"/>
      <c r="AD73" s="112"/>
      <c r="AE73" s="113"/>
      <c r="AF73" s="113"/>
      <c r="AG73" s="113"/>
      <c r="AH73" s="113"/>
      <c r="AI73" s="113"/>
      <c r="AJ73" s="113"/>
      <c r="AK73" s="113"/>
      <c r="AL73" s="113"/>
      <c r="AM73" s="113"/>
      <c r="AN73" s="113"/>
      <c r="AO73" s="137"/>
      <c r="AP73" s="137"/>
      <c r="AQ73" s="137"/>
      <c r="AR73" s="137"/>
      <c r="AS73" s="116"/>
      <c r="AT73" s="6"/>
      <c r="AU73" s="117"/>
      <c r="AV73" s="117"/>
      <c r="AW73" s="117"/>
      <c r="AX73" s="117"/>
      <c r="AY73" s="117"/>
      <c r="AZ73" s="117"/>
      <c r="BA73" s="117"/>
      <c r="BB73" s="117"/>
      <c r="BC73" s="117"/>
      <c r="BD73" s="7"/>
      <c r="BE73" s="1">
        <f t="shared" si="0"/>
        <v>0</v>
      </c>
    </row>
    <row r="74" spans="1:57" s="1" customFormat="1" x14ac:dyDescent="0.3">
      <c r="A74" s="134" t="str">
        <f>IF(B74="","",COUNTA($B$8:B74))</f>
        <v/>
      </c>
      <c r="B74" s="80"/>
      <c r="C74" s="143"/>
      <c r="D74" s="143"/>
      <c r="E74" s="143"/>
      <c r="F74" s="143"/>
      <c r="G74" s="143"/>
      <c r="H74" s="143"/>
      <c r="I74" s="110"/>
      <c r="J74" s="119"/>
      <c r="K74" s="119"/>
      <c r="L74" s="119"/>
      <c r="M74" s="119"/>
      <c r="N74" s="119"/>
      <c r="O74" s="119"/>
      <c r="P74" s="119"/>
      <c r="Q74" s="119"/>
      <c r="R74" s="110"/>
      <c r="S74" s="119"/>
      <c r="T74" s="6"/>
      <c r="U74" s="6"/>
      <c r="V74" s="6"/>
      <c r="W74" s="6"/>
      <c r="X74" s="6"/>
      <c r="Y74" s="459"/>
      <c r="Z74" s="460"/>
      <c r="AA74" s="461"/>
      <c r="AB74" s="462"/>
      <c r="AC74" s="463"/>
      <c r="AD74" s="112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37"/>
      <c r="AP74" s="137"/>
      <c r="AQ74" s="137"/>
      <c r="AR74" s="137"/>
      <c r="AS74" s="116"/>
      <c r="AT74" s="6"/>
      <c r="AU74" s="117"/>
      <c r="AV74" s="117"/>
      <c r="AW74" s="117"/>
      <c r="AX74" s="117"/>
      <c r="AY74" s="117"/>
      <c r="AZ74" s="117"/>
      <c r="BA74" s="117"/>
      <c r="BB74" s="117"/>
      <c r="BC74" s="117"/>
      <c r="BD74" s="7"/>
      <c r="BE74" s="1">
        <f t="shared" si="0"/>
        <v>0</v>
      </c>
    </row>
    <row r="75" spans="1:57" s="1" customFormat="1" x14ac:dyDescent="0.3">
      <c r="A75" s="134" t="str">
        <f>IF(B75="","",COUNTA($B$8:B75))</f>
        <v/>
      </c>
      <c r="B75" s="80"/>
      <c r="C75" s="143"/>
      <c r="D75" s="143"/>
      <c r="E75" s="143"/>
      <c r="F75" s="143"/>
      <c r="G75" s="143"/>
      <c r="H75" s="143"/>
      <c r="I75" s="110"/>
      <c r="J75" s="119"/>
      <c r="K75" s="119"/>
      <c r="L75" s="119"/>
      <c r="M75" s="119"/>
      <c r="N75" s="119"/>
      <c r="O75" s="119"/>
      <c r="P75" s="119"/>
      <c r="Q75" s="119"/>
      <c r="R75" s="110"/>
      <c r="S75" s="119"/>
      <c r="T75" s="6"/>
      <c r="U75" s="6"/>
      <c r="V75" s="6"/>
      <c r="W75" s="6"/>
      <c r="X75" s="6"/>
      <c r="Y75" s="459"/>
      <c r="Z75" s="460"/>
      <c r="AA75" s="461"/>
      <c r="AB75" s="462"/>
      <c r="AC75" s="463"/>
      <c r="AD75" s="112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37"/>
      <c r="AP75" s="137"/>
      <c r="AQ75" s="137"/>
      <c r="AR75" s="137"/>
      <c r="AS75" s="116"/>
      <c r="AT75" s="6"/>
      <c r="AU75" s="117"/>
      <c r="AV75" s="117"/>
      <c r="AW75" s="117"/>
      <c r="AX75" s="117"/>
      <c r="AY75" s="117"/>
      <c r="AZ75" s="117"/>
      <c r="BA75" s="117"/>
      <c r="BB75" s="117"/>
      <c r="BC75" s="117"/>
      <c r="BD75" s="7"/>
      <c r="BE75" s="1">
        <f t="shared" si="0"/>
        <v>0</v>
      </c>
    </row>
    <row r="76" spans="1:57" s="1" customFormat="1" x14ac:dyDescent="0.3">
      <c r="A76" s="134" t="str">
        <f>IF(B76="","",COUNTA($B$8:B76))</f>
        <v/>
      </c>
      <c r="B76" s="9"/>
      <c r="C76" s="109"/>
      <c r="D76" s="109"/>
      <c r="E76" s="109"/>
      <c r="F76" s="109"/>
      <c r="G76" s="109"/>
      <c r="H76" s="109"/>
      <c r="I76" s="2"/>
      <c r="J76" s="111"/>
      <c r="K76" s="111"/>
      <c r="L76" s="111"/>
      <c r="M76" s="111"/>
      <c r="N76" s="111"/>
      <c r="O76" s="111"/>
      <c r="P76" s="111"/>
      <c r="Q76" s="111"/>
      <c r="R76" s="110"/>
      <c r="S76" s="111"/>
      <c r="T76" s="6"/>
      <c r="U76" s="6"/>
      <c r="V76" s="6"/>
      <c r="W76" s="6"/>
      <c r="X76" s="6"/>
      <c r="Y76" s="459"/>
      <c r="Z76" s="460"/>
      <c r="AA76" s="461"/>
      <c r="AB76" s="462"/>
      <c r="AC76" s="463"/>
      <c r="AD76" s="112"/>
      <c r="AE76" s="114"/>
      <c r="AF76" s="114"/>
      <c r="AG76" s="114"/>
      <c r="AH76" s="114"/>
      <c r="AI76" s="114"/>
      <c r="AJ76" s="114"/>
      <c r="AK76" s="114"/>
      <c r="AL76" s="114"/>
      <c r="AM76" s="114"/>
      <c r="AN76" s="114"/>
      <c r="AO76" s="115"/>
      <c r="AP76" s="115"/>
      <c r="AQ76" s="115"/>
      <c r="AR76" s="115"/>
      <c r="AS76" s="116"/>
      <c r="AT76" s="140"/>
      <c r="AU76" s="118"/>
      <c r="AV76" s="118"/>
      <c r="AW76" s="118"/>
      <c r="AX76" s="118"/>
      <c r="AY76" s="118"/>
      <c r="AZ76" s="118"/>
      <c r="BA76" s="118"/>
      <c r="BB76" s="118"/>
      <c r="BC76" s="118"/>
      <c r="BD76" s="7"/>
      <c r="BE76" s="1">
        <f t="shared" si="0"/>
        <v>0</v>
      </c>
    </row>
    <row r="77" spans="1:57" s="1" customFormat="1" x14ac:dyDescent="0.3">
      <c r="A77" s="134" t="str">
        <f>IF(B77="","",COUNTA($B$8:B77))</f>
        <v/>
      </c>
      <c r="B77" s="9"/>
      <c r="C77" s="109"/>
      <c r="D77" s="109"/>
      <c r="E77" s="109"/>
      <c r="F77" s="109"/>
      <c r="G77" s="109"/>
      <c r="H77" s="109"/>
      <c r="I77" s="2"/>
      <c r="J77" s="111"/>
      <c r="K77" s="111"/>
      <c r="L77" s="111"/>
      <c r="M77" s="111"/>
      <c r="N77" s="111"/>
      <c r="O77" s="111"/>
      <c r="P77" s="111"/>
      <c r="Q77" s="111"/>
      <c r="R77" s="110"/>
      <c r="S77" s="111"/>
      <c r="T77" s="6"/>
      <c r="U77" s="6"/>
      <c r="V77" s="6"/>
      <c r="W77" s="6"/>
      <c r="X77" s="6"/>
      <c r="Y77" s="459"/>
      <c r="Z77" s="460"/>
      <c r="AA77" s="461"/>
      <c r="AB77" s="462"/>
      <c r="AC77" s="463"/>
      <c r="AD77" s="112"/>
      <c r="AE77" s="114"/>
      <c r="AF77" s="114"/>
      <c r="AG77" s="114"/>
      <c r="AH77" s="114"/>
      <c r="AI77" s="114"/>
      <c r="AJ77" s="114"/>
      <c r="AK77" s="114"/>
      <c r="AL77" s="114"/>
      <c r="AM77" s="114"/>
      <c r="AN77" s="114"/>
      <c r="AO77" s="115"/>
      <c r="AP77" s="115"/>
      <c r="AQ77" s="115"/>
      <c r="AR77" s="115"/>
      <c r="AS77" s="116"/>
      <c r="AT77" s="140"/>
      <c r="AU77" s="118"/>
      <c r="AV77" s="118"/>
      <c r="AW77" s="118"/>
      <c r="AX77" s="118"/>
      <c r="AY77" s="118"/>
      <c r="AZ77" s="118"/>
      <c r="BA77" s="118"/>
      <c r="BB77" s="118"/>
      <c r="BC77" s="118"/>
      <c r="BD77" s="7"/>
      <c r="BE77" s="1">
        <f t="shared" si="0"/>
        <v>0</v>
      </c>
    </row>
    <row r="78" spans="1:57" s="1" customFormat="1" x14ac:dyDescent="0.3">
      <c r="A78" s="134" t="str">
        <f>IF(B78="","",COUNTA($B$8:B78))</f>
        <v/>
      </c>
      <c r="B78" s="80"/>
      <c r="C78" s="143"/>
      <c r="D78" s="143"/>
      <c r="E78" s="143"/>
      <c r="F78" s="143"/>
      <c r="G78" s="143"/>
      <c r="H78" s="143"/>
      <c r="I78" s="110"/>
      <c r="J78" s="119"/>
      <c r="K78" s="119"/>
      <c r="L78" s="119"/>
      <c r="M78" s="119"/>
      <c r="N78" s="119"/>
      <c r="O78" s="119"/>
      <c r="P78" s="119"/>
      <c r="Q78" s="119"/>
      <c r="R78" s="110"/>
      <c r="S78" s="119"/>
      <c r="T78" s="6"/>
      <c r="U78" s="6"/>
      <c r="V78" s="6"/>
      <c r="W78" s="6"/>
      <c r="X78" s="6"/>
      <c r="Y78" s="459"/>
      <c r="Z78" s="460"/>
      <c r="AA78" s="461"/>
      <c r="AB78" s="462"/>
      <c r="AC78" s="463"/>
      <c r="AD78" s="112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37"/>
      <c r="AP78" s="137"/>
      <c r="AQ78" s="137"/>
      <c r="AR78" s="137"/>
      <c r="AS78" s="116"/>
      <c r="AT78" s="6"/>
      <c r="AU78" s="117"/>
      <c r="AV78" s="117"/>
      <c r="AW78" s="117"/>
      <c r="AX78" s="117"/>
      <c r="AY78" s="117"/>
      <c r="AZ78" s="117"/>
      <c r="BA78" s="117"/>
      <c r="BB78" s="117"/>
      <c r="BC78" s="117"/>
      <c r="BD78" s="7"/>
      <c r="BE78" s="1">
        <f t="shared" si="0"/>
        <v>0</v>
      </c>
    </row>
    <row r="79" spans="1:57" s="1" customFormat="1" x14ac:dyDescent="0.3">
      <c r="A79" s="134" t="str">
        <f>IF(B79="","",COUNTA($B$8:B79))</f>
        <v/>
      </c>
      <c r="B79" s="80"/>
      <c r="C79" s="143"/>
      <c r="D79" s="143"/>
      <c r="E79" s="143"/>
      <c r="F79" s="143"/>
      <c r="G79" s="143"/>
      <c r="H79" s="143"/>
      <c r="I79" s="110"/>
      <c r="J79" s="119"/>
      <c r="K79" s="119"/>
      <c r="L79" s="119"/>
      <c r="M79" s="119"/>
      <c r="N79" s="119"/>
      <c r="O79" s="119"/>
      <c r="P79" s="119"/>
      <c r="Q79" s="119"/>
      <c r="R79" s="110"/>
      <c r="S79" s="119"/>
      <c r="T79" s="6"/>
      <c r="U79" s="6"/>
      <c r="V79" s="6"/>
      <c r="W79" s="6"/>
      <c r="X79" s="6"/>
      <c r="Y79" s="459"/>
      <c r="Z79" s="460"/>
      <c r="AA79" s="461"/>
      <c r="AB79" s="462"/>
      <c r="AC79" s="463"/>
      <c r="AD79" s="112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37"/>
      <c r="AP79" s="137"/>
      <c r="AQ79" s="137"/>
      <c r="AR79" s="137"/>
      <c r="AS79" s="116"/>
      <c r="AT79" s="6"/>
      <c r="AU79" s="117"/>
      <c r="AV79" s="117"/>
      <c r="AW79" s="117"/>
      <c r="AX79" s="117"/>
      <c r="AY79" s="117"/>
      <c r="AZ79" s="117"/>
      <c r="BA79" s="117"/>
      <c r="BB79" s="117"/>
      <c r="BC79" s="117"/>
      <c r="BD79" s="7"/>
      <c r="BE79" s="1">
        <f t="shared" si="0"/>
        <v>0</v>
      </c>
    </row>
    <row r="80" spans="1:57" s="1" customFormat="1" x14ac:dyDescent="0.3">
      <c r="A80" s="134" t="str">
        <f>IF(B80="","",COUNTA($B$8:B80))</f>
        <v/>
      </c>
      <c r="B80" s="80"/>
      <c r="C80" s="143"/>
      <c r="D80" s="143"/>
      <c r="E80" s="143"/>
      <c r="F80" s="143"/>
      <c r="G80" s="143"/>
      <c r="H80" s="143"/>
      <c r="I80" s="110"/>
      <c r="J80" s="119"/>
      <c r="K80" s="119"/>
      <c r="L80" s="119"/>
      <c r="M80" s="119"/>
      <c r="N80" s="119"/>
      <c r="O80" s="119"/>
      <c r="P80" s="119"/>
      <c r="Q80" s="119"/>
      <c r="R80" s="110"/>
      <c r="S80" s="119"/>
      <c r="T80" s="6"/>
      <c r="U80" s="6"/>
      <c r="V80" s="6"/>
      <c r="W80" s="6"/>
      <c r="X80" s="6"/>
      <c r="Y80" s="459"/>
      <c r="Z80" s="460"/>
      <c r="AA80" s="461"/>
      <c r="AB80" s="462"/>
      <c r="AC80" s="463"/>
      <c r="AD80" s="112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37"/>
      <c r="AP80" s="137"/>
      <c r="AQ80" s="137"/>
      <c r="AR80" s="137"/>
      <c r="AS80" s="116"/>
      <c r="AT80" s="6"/>
      <c r="AU80" s="117"/>
      <c r="AV80" s="117"/>
      <c r="AW80" s="117"/>
      <c r="AX80" s="117"/>
      <c r="AY80" s="117"/>
      <c r="AZ80" s="117"/>
      <c r="BA80" s="117"/>
      <c r="BB80" s="117"/>
      <c r="BC80" s="117"/>
      <c r="BD80" s="7"/>
      <c r="BE80" s="1">
        <f t="shared" si="0"/>
        <v>0</v>
      </c>
    </row>
    <row r="81" spans="1:57" s="1" customFormat="1" x14ac:dyDescent="0.3">
      <c r="A81" s="134" t="str">
        <f>IF(B81="","",COUNTA($B$8:B81))</f>
        <v/>
      </c>
      <c r="B81" s="9"/>
      <c r="C81" s="109"/>
      <c r="D81" s="109"/>
      <c r="E81" s="109"/>
      <c r="F81" s="109"/>
      <c r="G81" s="109"/>
      <c r="H81" s="109"/>
      <c r="I81" s="2"/>
      <c r="J81" s="111"/>
      <c r="K81" s="111"/>
      <c r="L81" s="111"/>
      <c r="M81" s="111"/>
      <c r="N81" s="111"/>
      <c r="O81" s="111"/>
      <c r="P81" s="111"/>
      <c r="Q81" s="111"/>
      <c r="R81" s="110"/>
      <c r="S81" s="111"/>
      <c r="T81" s="6"/>
      <c r="U81" s="6"/>
      <c r="V81" s="6"/>
      <c r="W81" s="6"/>
      <c r="X81" s="6"/>
      <c r="Y81" s="459"/>
      <c r="Z81" s="460"/>
      <c r="AA81" s="461"/>
      <c r="AB81" s="462"/>
      <c r="AC81" s="463"/>
      <c r="AD81" s="112"/>
      <c r="AE81" s="114"/>
      <c r="AF81" s="114"/>
      <c r="AG81" s="114"/>
      <c r="AH81" s="114"/>
      <c r="AI81" s="114"/>
      <c r="AJ81" s="114"/>
      <c r="AK81" s="114"/>
      <c r="AL81" s="114"/>
      <c r="AM81" s="114"/>
      <c r="AN81" s="114"/>
      <c r="AO81" s="115"/>
      <c r="AP81" s="115"/>
      <c r="AQ81" s="115"/>
      <c r="AR81" s="115"/>
      <c r="AS81" s="116"/>
      <c r="AT81" s="140"/>
      <c r="AU81" s="118"/>
      <c r="AV81" s="118"/>
      <c r="AW81" s="118"/>
      <c r="AX81" s="118"/>
      <c r="AY81" s="118"/>
      <c r="AZ81" s="118"/>
      <c r="BA81" s="118"/>
      <c r="BB81" s="118"/>
      <c r="BC81" s="118"/>
      <c r="BD81" s="7"/>
      <c r="BE81" s="1">
        <f t="shared" si="0"/>
        <v>0</v>
      </c>
    </row>
    <row r="82" spans="1:57" s="1" customFormat="1" x14ac:dyDescent="0.3">
      <c r="A82" s="134" t="str">
        <f>IF(B82="","",COUNTA($B$8:B82))</f>
        <v/>
      </c>
      <c r="B82" s="9"/>
      <c r="C82" s="109"/>
      <c r="D82" s="109"/>
      <c r="E82" s="109"/>
      <c r="F82" s="109"/>
      <c r="G82" s="109"/>
      <c r="H82" s="109"/>
      <c r="I82" s="2"/>
      <c r="J82" s="111"/>
      <c r="K82" s="111"/>
      <c r="L82" s="111"/>
      <c r="M82" s="111"/>
      <c r="N82" s="111"/>
      <c r="O82" s="111"/>
      <c r="P82" s="111"/>
      <c r="Q82" s="111"/>
      <c r="R82" s="110"/>
      <c r="S82" s="111"/>
      <c r="T82" s="6"/>
      <c r="U82" s="6"/>
      <c r="V82" s="6"/>
      <c r="W82" s="6"/>
      <c r="X82" s="6"/>
      <c r="Y82" s="459"/>
      <c r="Z82" s="460"/>
      <c r="AA82" s="461"/>
      <c r="AB82" s="462"/>
      <c r="AC82" s="463"/>
      <c r="AD82" s="112"/>
      <c r="AE82" s="114"/>
      <c r="AF82" s="114"/>
      <c r="AG82" s="114"/>
      <c r="AH82" s="114"/>
      <c r="AI82" s="114"/>
      <c r="AJ82" s="114"/>
      <c r="AK82" s="114"/>
      <c r="AL82" s="114"/>
      <c r="AM82" s="114"/>
      <c r="AN82" s="114"/>
      <c r="AO82" s="115"/>
      <c r="AP82" s="115"/>
      <c r="AQ82" s="115"/>
      <c r="AR82" s="115"/>
      <c r="AS82" s="116"/>
      <c r="AT82" s="140"/>
      <c r="AU82" s="118"/>
      <c r="AV82" s="118"/>
      <c r="AW82" s="118"/>
      <c r="AX82" s="118"/>
      <c r="AY82" s="118"/>
      <c r="AZ82" s="118"/>
      <c r="BA82" s="118"/>
      <c r="BB82" s="118"/>
      <c r="BC82" s="118"/>
      <c r="BD82" s="7"/>
      <c r="BE82" s="1">
        <f t="shared" ref="BE82:BE85" si="4">IF(I82&lt;&gt;R82,1,0)</f>
        <v>0</v>
      </c>
    </row>
    <row r="83" spans="1:57" s="1" customFormat="1" x14ac:dyDescent="0.3">
      <c r="A83" s="134" t="str">
        <f>IF(B83="","",COUNTA($B$8:B83))</f>
        <v/>
      </c>
      <c r="B83" s="9"/>
      <c r="C83" s="109"/>
      <c r="D83" s="109"/>
      <c r="E83" s="109"/>
      <c r="F83" s="109"/>
      <c r="G83" s="109"/>
      <c r="H83" s="109"/>
      <c r="I83" s="2"/>
      <c r="J83" s="111"/>
      <c r="K83" s="111"/>
      <c r="L83" s="111"/>
      <c r="M83" s="111"/>
      <c r="N83" s="111"/>
      <c r="O83" s="111"/>
      <c r="P83" s="111"/>
      <c r="Q83" s="111"/>
      <c r="R83" s="110"/>
      <c r="S83" s="111"/>
      <c r="T83" s="6"/>
      <c r="U83" s="6"/>
      <c r="V83" s="6"/>
      <c r="W83" s="6"/>
      <c r="X83" s="6"/>
      <c r="Y83" s="459"/>
      <c r="Z83" s="460"/>
      <c r="AA83" s="461"/>
      <c r="AB83" s="462"/>
      <c r="AC83" s="463"/>
      <c r="AD83" s="112"/>
      <c r="AE83" s="114"/>
      <c r="AF83" s="114"/>
      <c r="AG83" s="114"/>
      <c r="AH83" s="114"/>
      <c r="AI83" s="114"/>
      <c r="AJ83" s="114"/>
      <c r="AK83" s="114"/>
      <c r="AL83" s="114"/>
      <c r="AM83" s="114"/>
      <c r="AN83" s="114"/>
      <c r="AO83" s="115"/>
      <c r="AP83" s="115"/>
      <c r="AQ83" s="115"/>
      <c r="AR83" s="115"/>
      <c r="AS83" s="116"/>
      <c r="AT83" s="140"/>
      <c r="AU83" s="118"/>
      <c r="AV83" s="118"/>
      <c r="AW83" s="118"/>
      <c r="AX83" s="118"/>
      <c r="AY83" s="118"/>
      <c r="AZ83" s="118"/>
      <c r="BA83" s="118"/>
      <c r="BB83" s="118"/>
      <c r="BC83" s="118"/>
      <c r="BD83" s="7"/>
      <c r="BE83" s="1">
        <f t="shared" si="4"/>
        <v>0</v>
      </c>
    </row>
    <row r="84" spans="1:57" s="1" customFormat="1" x14ac:dyDescent="0.3">
      <c r="A84" s="134" t="str">
        <f>IF(B84="","",COUNTA($B$8:B84))</f>
        <v/>
      </c>
      <c r="B84" s="9"/>
      <c r="C84" s="109"/>
      <c r="D84" s="109"/>
      <c r="E84" s="109"/>
      <c r="F84" s="109"/>
      <c r="G84" s="109"/>
      <c r="H84" s="109"/>
      <c r="I84" s="2"/>
      <c r="J84" s="111"/>
      <c r="K84" s="111"/>
      <c r="L84" s="111"/>
      <c r="M84" s="111"/>
      <c r="N84" s="111"/>
      <c r="O84" s="111"/>
      <c r="P84" s="111"/>
      <c r="Q84" s="111"/>
      <c r="R84" s="110"/>
      <c r="S84" s="111"/>
      <c r="T84" s="6"/>
      <c r="U84" s="6"/>
      <c r="V84" s="6"/>
      <c r="W84" s="6"/>
      <c r="X84" s="6"/>
      <c r="Y84" s="459"/>
      <c r="Z84" s="460"/>
      <c r="AA84" s="461"/>
      <c r="AB84" s="462"/>
      <c r="AC84" s="463"/>
      <c r="AD84" s="112"/>
      <c r="AE84" s="114"/>
      <c r="AF84" s="114"/>
      <c r="AG84" s="114"/>
      <c r="AH84" s="114"/>
      <c r="AI84" s="114"/>
      <c r="AJ84" s="114"/>
      <c r="AK84" s="114"/>
      <c r="AL84" s="114"/>
      <c r="AM84" s="114"/>
      <c r="AN84" s="114"/>
      <c r="AO84" s="115"/>
      <c r="AP84" s="115"/>
      <c r="AQ84" s="115"/>
      <c r="AR84" s="115"/>
      <c r="AS84" s="116"/>
      <c r="AT84" s="140"/>
      <c r="AU84" s="118"/>
      <c r="AV84" s="118"/>
      <c r="AW84" s="118"/>
      <c r="AX84" s="118"/>
      <c r="AY84" s="118"/>
      <c r="AZ84" s="118"/>
      <c r="BA84" s="118"/>
      <c r="BB84" s="118"/>
      <c r="BC84" s="118"/>
      <c r="BD84" s="7"/>
      <c r="BE84" s="1">
        <f t="shared" si="4"/>
        <v>0</v>
      </c>
    </row>
    <row r="85" spans="1:57" s="1" customFormat="1" x14ac:dyDescent="0.3">
      <c r="A85" s="134" t="str">
        <f>IF(B85="","",COUNTA($B$8:B85))</f>
        <v/>
      </c>
      <c r="B85" s="9"/>
      <c r="C85" s="109"/>
      <c r="D85" s="109"/>
      <c r="E85" s="109"/>
      <c r="F85" s="109"/>
      <c r="G85" s="109"/>
      <c r="H85" s="109"/>
      <c r="I85" s="2"/>
      <c r="J85" s="111"/>
      <c r="K85" s="111"/>
      <c r="L85" s="111"/>
      <c r="M85" s="111"/>
      <c r="N85" s="111"/>
      <c r="O85" s="111"/>
      <c r="P85" s="111"/>
      <c r="Q85" s="111"/>
      <c r="R85" s="110"/>
      <c r="S85" s="111"/>
      <c r="T85" s="6"/>
      <c r="U85" s="6"/>
      <c r="V85" s="6"/>
      <c r="W85" s="6"/>
      <c r="X85" s="6"/>
      <c r="Y85" s="459"/>
      <c r="Z85" s="460"/>
      <c r="AA85" s="461"/>
      <c r="AB85" s="462"/>
      <c r="AC85" s="463"/>
      <c r="AD85" s="112"/>
      <c r="AE85" s="114"/>
      <c r="AF85" s="114"/>
      <c r="AG85" s="114"/>
      <c r="AH85" s="114"/>
      <c r="AI85" s="114"/>
      <c r="AJ85" s="114"/>
      <c r="AK85" s="114"/>
      <c r="AL85" s="114"/>
      <c r="AM85" s="114"/>
      <c r="AN85" s="114"/>
      <c r="AO85" s="115"/>
      <c r="AP85" s="115"/>
      <c r="AQ85" s="115"/>
      <c r="AR85" s="115"/>
      <c r="AS85" s="116"/>
      <c r="AT85" s="140"/>
      <c r="AU85" s="118"/>
      <c r="AV85" s="118"/>
      <c r="AW85" s="118"/>
      <c r="AX85" s="118"/>
      <c r="AY85" s="118"/>
      <c r="AZ85" s="118"/>
      <c r="BA85" s="118"/>
      <c r="BB85" s="118"/>
      <c r="BC85" s="118"/>
      <c r="BD85" s="7"/>
      <c r="BE85" s="1">
        <f t="shared" si="4"/>
        <v>0</v>
      </c>
    </row>
    <row r="86" spans="1:57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</row>
    <row r="87" spans="1:57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</row>
    <row r="88" spans="1:57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</row>
    <row r="89" spans="1:57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</row>
    <row r="90" spans="1:57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</row>
    <row r="91" spans="1:57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</row>
    <row r="92" spans="1:57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</row>
    <row r="93" spans="1:57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</row>
    <row r="94" spans="1:57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</row>
    <row r="95" spans="1:57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</row>
    <row r="96" spans="1:57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</row>
    <row r="97" spans="42:55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</row>
    <row r="98" spans="42:55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</row>
    <row r="99" spans="42:55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</row>
    <row r="100" spans="42:55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</row>
    <row r="101" spans="42:55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</row>
    <row r="102" spans="42:55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</row>
    <row r="103" spans="42:55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</row>
    <row r="104" spans="42:55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</row>
    <row r="105" spans="42:55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</row>
    <row r="106" spans="42:55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</row>
    <row r="107" spans="42:55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</row>
    <row r="108" spans="42:55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</row>
    <row r="109" spans="42:55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</row>
    <row r="110" spans="42:55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</row>
    <row r="111" spans="42:55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</row>
    <row r="112" spans="42:55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</row>
    <row r="113" spans="42:55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</row>
    <row r="114" spans="42:55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</row>
    <row r="115" spans="42:55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</row>
    <row r="116" spans="42:55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</row>
    <row r="117" spans="42:55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</row>
    <row r="118" spans="42:55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</row>
    <row r="119" spans="42:55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</row>
    <row r="120" spans="42:55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</row>
    <row r="121" spans="42:55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</row>
    <row r="122" spans="42:55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</row>
    <row r="123" spans="42:55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</row>
    <row r="124" spans="42:55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</row>
    <row r="125" spans="42:55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</row>
    <row r="126" spans="42:55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</row>
    <row r="127" spans="42:55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</row>
    <row r="128" spans="42:55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</row>
    <row r="129" spans="42:55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</row>
    <row r="130" spans="42:55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</row>
    <row r="131" spans="42:55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</row>
    <row r="132" spans="42:55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</row>
    <row r="133" spans="42:55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</row>
    <row r="134" spans="42:55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</row>
    <row r="135" spans="42:55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</row>
    <row r="136" spans="42:55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</row>
    <row r="137" spans="42:55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</row>
    <row r="138" spans="42:55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</row>
    <row r="139" spans="42:55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</row>
    <row r="140" spans="42:55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</row>
    <row r="141" spans="42:55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</row>
    <row r="142" spans="42:55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</row>
    <row r="143" spans="42:55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</row>
    <row r="144" spans="42:55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</row>
    <row r="145" spans="42:55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</row>
    <row r="146" spans="42:55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</row>
    <row r="147" spans="42:55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</row>
    <row r="148" spans="42:55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</row>
    <row r="149" spans="42:55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</row>
    <row r="150" spans="42:55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</row>
    <row r="151" spans="42:55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</row>
    <row r="152" spans="42:55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</row>
    <row r="153" spans="42:55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</row>
    <row r="154" spans="42:55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</row>
    <row r="155" spans="42:55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</row>
    <row r="156" spans="42:55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</row>
    <row r="157" spans="42:55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</row>
    <row r="158" spans="42:55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</row>
    <row r="159" spans="42:55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</row>
    <row r="160" spans="42:55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</row>
    <row r="161" spans="42:55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</row>
    <row r="162" spans="42:55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</row>
    <row r="163" spans="42:55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</row>
    <row r="164" spans="42:55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</row>
    <row r="165" spans="42:55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</row>
    <row r="166" spans="42:55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</row>
    <row r="167" spans="42:55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</row>
    <row r="168" spans="42:55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</row>
    <row r="169" spans="42:55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</row>
    <row r="170" spans="42:55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</row>
    <row r="171" spans="42:55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</row>
    <row r="172" spans="42:55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</row>
    <row r="173" spans="42:55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</row>
    <row r="174" spans="42:55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</row>
    <row r="175" spans="42:55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</row>
    <row r="176" spans="42:55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</row>
    <row r="177" spans="42:55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</row>
    <row r="178" spans="42:55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</row>
    <row r="179" spans="42:55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</row>
    <row r="180" spans="42:55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</row>
    <row r="181" spans="42:55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</row>
    <row r="182" spans="42:55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</row>
    <row r="183" spans="42:55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</row>
    <row r="184" spans="42:55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</row>
    <row r="185" spans="42:55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</row>
    <row r="186" spans="42:55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</row>
    <row r="187" spans="42:55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</row>
    <row r="188" spans="42:55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</row>
    <row r="189" spans="42:55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</row>
    <row r="190" spans="42:55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</row>
    <row r="191" spans="42:55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</row>
    <row r="192" spans="42:55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</row>
    <row r="193" spans="42:55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</row>
    <row r="194" spans="42:55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</row>
    <row r="195" spans="42:55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</row>
    <row r="196" spans="42:55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</row>
    <row r="197" spans="42:55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</row>
    <row r="198" spans="42:55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</row>
    <row r="199" spans="42:55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</row>
    <row r="200" spans="42:55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</row>
    <row r="201" spans="42:55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</row>
    <row r="202" spans="42:55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</row>
    <row r="203" spans="42:55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</row>
    <row r="204" spans="42:55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</row>
    <row r="205" spans="42:55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</row>
    <row r="206" spans="42:55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</row>
    <row r="207" spans="42:55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</row>
    <row r="208" spans="42:55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</row>
    <row r="209" spans="42:55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</row>
    <row r="210" spans="42:55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</row>
    <row r="211" spans="42:55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</row>
    <row r="212" spans="42:55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</row>
    <row r="213" spans="42:55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</row>
    <row r="214" spans="42:55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</row>
    <row r="215" spans="42:55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</row>
    <row r="216" spans="42:55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</row>
    <row r="217" spans="42:55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</row>
    <row r="218" spans="42:55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</row>
    <row r="219" spans="42:55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</row>
    <row r="220" spans="42:55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</row>
    <row r="221" spans="42:55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</row>
    <row r="222" spans="42:55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</row>
    <row r="223" spans="42:55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</row>
    <row r="224" spans="42:55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</row>
    <row r="225" spans="42:55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</row>
    <row r="226" spans="42:55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</row>
    <row r="227" spans="42:55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</row>
    <row r="228" spans="42:55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</row>
    <row r="229" spans="42:55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</row>
    <row r="230" spans="42:55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</row>
    <row r="231" spans="42:55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</row>
    <row r="232" spans="42:55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</row>
    <row r="233" spans="42:55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</row>
    <row r="234" spans="42:55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</row>
    <row r="235" spans="42:55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</row>
    <row r="236" spans="42:55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</row>
    <row r="237" spans="42:55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</row>
    <row r="238" spans="42:55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</row>
    <row r="239" spans="42:55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</row>
    <row r="240" spans="42:55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</row>
    <row r="241" spans="42:55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</row>
    <row r="242" spans="42:55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</row>
    <row r="243" spans="42:55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</row>
    <row r="244" spans="42:55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</row>
    <row r="245" spans="42:55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</row>
    <row r="246" spans="42:55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</row>
    <row r="247" spans="42:55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</row>
    <row r="248" spans="42:55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</row>
    <row r="249" spans="42:55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</row>
    <row r="250" spans="42:55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</row>
    <row r="251" spans="42:55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</row>
    <row r="252" spans="42:55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</row>
    <row r="253" spans="42:55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</row>
    <row r="254" spans="42:55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</row>
    <row r="255" spans="42:55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</row>
    <row r="256" spans="42:55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</row>
    <row r="257" spans="42:55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</row>
    <row r="258" spans="42:55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</row>
    <row r="259" spans="42:55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</row>
    <row r="260" spans="42:55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</row>
    <row r="261" spans="42:55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</row>
    <row r="262" spans="42:55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</row>
    <row r="263" spans="42:55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</row>
    <row r="264" spans="42:55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</row>
    <row r="265" spans="42:55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</row>
    <row r="266" spans="42:55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</row>
    <row r="267" spans="42:55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</row>
    <row r="268" spans="42:55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</row>
    <row r="269" spans="42:55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</row>
    <row r="270" spans="42:55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</row>
    <row r="271" spans="42:55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</row>
    <row r="272" spans="42:55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</row>
    <row r="273" spans="42:55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</row>
    <row r="274" spans="42:55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</row>
    <row r="275" spans="42:55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</row>
    <row r="276" spans="42:55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</row>
    <row r="277" spans="42:55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</row>
    <row r="278" spans="42:55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</row>
    <row r="279" spans="42:55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</row>
    <row r="280" spans="42:55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</row>
    <row r="281" spans="42:55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</row>
    <row r="282" spans="42:55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</row>
    <row r="283" spans="42:55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</row>
    <row r="284" spans="42:55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</row>
    <row r="285" spans="42:55" s="1" customFormat="1" x14ac:dyDescent="0.3">
      <c r="AP285" s="131"/>
      <c r="AQ285" s="131"/>
      <c r="AR285" s="131"/>
      <c r="AS285" s="131"/>
      <c r="AT285" s="131"/>
      <c r="AU285" s="131"/>
      <c r="AV285" s="131"/>
      <c r="AW285" s="131"/>
      <c r="AX285" s="131"/>
      <c r="AY285" s="131"/>
      <c r="AZ285" s="131"/>
      <c r="BA285" s="131"/>
      <c r="BB285" s="131"/>
      <c r="BC285" s="131"/>
    </row>
    <row r="286" spans="42:55" s="1" customFormat="1" x14ac:dyDescent="0.3">
      <c r="AP286" s="131"/>
      <c r="AQ286" s="131"/>
      <c r="AR286" s="131"/>
      <c r="AS286" s="131"/>
      <c r="AT286" s="131"/>
      <c r="AU286" s="131"/>
      <c r="AV286" s="131"/>
      <c r="AW286" s="131"/>
      <c r="AX286" s="131"/>
      <c r="AY286" s="131"/>
      <c r="AZ286" s="131"/>
      <c r="BA286" s="131"/>
      <c r="BB286" s="131"/>
      <c r="BC286" s="131"/>
    </row>
    <row r="287" spans="42:55" s="1" customFormat="1" x14ac:dyDescent="0.3">
      <c r="AP287" s="131"/>
      <c r="AQ287" s="131"/>
      <c r="AR287" s="131"/>
      <c r="AS287" s="131"/>
      <c r="AT287" s="131"/>
      <c r="AU287" s="131"/>
      <c r="AV287" s="131"/>
      <c r="AW287" s="131"/>
      <c r="AX287" s="131"/>
      <c r="AY287" s="131"/>
      <c r="AZ287" s="131"/>
      <c r="BA287" s="131"/>
      <c r="BB287" s="131"/>
      <c r="BC287" s="131"/>
    </row>
    <row r="288" spans="42:55" s="1" customFormat="1" x14ac:dyDescent="0.3">
      <c r="AP288" s="131"/>
      <c r="AQ288" s="131"/>
      <c r="AR288" s="131"/>
      <c r="AS288" s="131"/>
      <c r="AT288" s="131"/>
      <c r="AU288" s="131"/>
      <c r="AV288" s="131"/>
      <c r="AW288" s="131"/>
      <c r="AX288" s="131"/>
      <c r="AY288" s="131"/>
      <c r="AZ288" s="131"/>
      <c r="BA288" s="131"/>
      <c r="BB288" s="131"/>
      <c r="BC288" s="131"/>
    </row>
    <row r="289" spans="42:55" s="1" customFormat="1" x14ac:dyDescent="0.3">
      <c r="AP289" s="131"/>
      <c r="AQ289" s="131"/>
      <c r="AR289" s="131"/>
      <c r="AS289" s="131"/>
      <c r="AT289" s="131"/>
      <c r="AU289" s="131"/>
      <c r="AV289" s="131"/>
      <c r="AW289" s="131"/>
      <c r="AX289" s="131"/>
      <c r="AY289" s="131"/>
      <c r="AZ289" s="131"/>
      <c r="BA289" s="131"/>
      <c r="BB289" s="131"/>
      <c r="BC289" s="131"/>
    </row>
    <row r="290" spans="42:55" s="1" customFormat="1" x14ac:dyDescent="0.3">
      <c r="AP290" s="131"/>
      <c r="AQ290" s="131"/>
      <c r="AR290" s="131"/>
      <c r="AS290" s="131"/>
      <c r="AT290" s="131"/>
      <c r="AU290" s="131"/>
      <c r="AV290" s="131"/>
      <c r="AW290" s="131"/>
      <c r="AX290" s="131"/>
      <c r="AY290" s="131"/>
      <c r="AZ290" s="131"/>
      <c r="BA290" s="131"/>
      <c r="BB290" s="131"/>
      <c r="BC290" s="131"/>
    </row>
    <row r="291" spans="42:55" s="1" customFormat="1" x14ac:dyDescent="0.3">
      <c r="AP291" s="131"/>
      <c r="AQ291" s="131"/>
      <c r="AR291" s="131"/>
      <c r="AS291" s="131"/>
      <c r="AT291" s="131"/>
      <c r="AU291" s="131"/>
      <c r="AV291" s="131"/>
      <c r="AW291" s="131"/>
      <c r="AX291" s="131"/>
      <c r="AY291" s="131"/>
      <c r="AZ291" s="131"/>
      <c r="BA291" s="131"/>
      <c r="BB291" s="131"/>
      <c r="BC291" s="131"/>
    </row>
    <row r="292" spans="42:55" s="1" customFormat="1" x14ac:dyDescent="0.3">
      <c r="AP292" s="131"/>
      <c r="AQ292" s="131"/>
      <c r="AR292" s="131"/>
      <c r="AS292" s="131"/>
      <c r="AT292" s="131"/>
      <c r="AU292" s="131"/>
      <c r="AV292" s="131"/>
      <c r="AW292" s="131"/>
      <c r="AX292" s="131"/>
      <c r="AY292" s="131"/>
      <c r="AZ292" s="131"/>
      <c r="BA292" s="131"/>
      <c r="BB292" s="131"/>
      <c r="BC292" s="131"/>
    </row>
    <row r="293" spans="42:55" s="1" customFormat="1" x14ac:dyDescent="0.3">
      <c r="AP293" s="131"/>
      <c r="AQ293" s="131"/>
      <c r="AR293" s="131"/>
      <c r="AS293" s="131"/>
      <c r="AT293" s="131"/>
      <c r="AU293" s="131"/>
      <c r="AV293" s="131"/>
      <c r="AW293" s="131"/>
      <c r="AX293" s="131"/>
      <c r="AY293" s="131"/>
      <c r="AZ293" s="131"/>
      <c r="BA293" s="131"/>
      <c r="BB293" s="131"/>
      <c r="BC293" s="131"/>
    </row>
    <row r="294" spans="42:55" s="1" customFormat="1" x14ac:dyDescent="0.3">
      <c r="AP294" s="131"/>
      <c r="AQ294" s="131"/>
      <c r="AR294" s="131"/>
      <c r="AS294" s="131"/>
      <c r="AT294" s="131"/>
      <c r="AU294" s="131"/>
      <c r="AV294" s="131"/>
      <c r="AW294" s="131"/>
      <c r="AX294" s="131"/>
      <c r="AY294" s="131"/>
      <c r="AZ294" s="131"/>
      <c r="BA294" s="131"/>
      <c r="BB294" s="131"/>
      <c r="BC294" s="131"/>
    </row>
    <row r="295" spans="42:55" s="1" customFormat="1" x14ac:dyDescent="0.3">
      <c r="AP295" s="131"/>
      <c r="AQ295" s="131"/>
      <c r="AR295" s="131"/>
      <c r="AS295" s="131"/>
      <c r="AT295" s="131"/>
      <c r="AU295" s="131"/>
      <c r="AV295" s="131"/>
      <c r="AW295" s="131"/>
      <c r="AX295" s="131"/>
      <c r="AY295" s="131"/>
      <c r="AZ295" s="131"/>
      <c r="BA295" s="131"/>
      <c r="BB295" s="131"/>
      <c r="BC295" s="131"/>
    </row>
    <row r="296" spans="42:55" s="1" customFormat="1" x14ac:dyDescent="0.3">
      <c r="AP296" s="131"/>
      <c r="AQ296" s="131"/>
      <c r="AR296" s="131"/>
      <c r="AS296" s="131"/>
      <c r="AT296" s="131"/>
      <c r="AU296" s="131"/>
      <c r="AV296" s="131"/>
      <c r="AW296" s="131"/>
      <c r="AX296" s="131"/>
      <c r="AY296" s="131"/>
      <c r="AZ296" s="131"/>
      <c r="BA296" s="131"/>
      <c r="BB296" s="131"/>
      <c r="BC296" s="131"/>
    </row>
    <row r="297" spans="42:55" s="1" customFormat="1" x14ac:dyDescent="0.3">
      <c r="AP297" s="131"/>
      <c r="AQ297" s="131"/>
      <c r="AR297" s="131"/>
      <c r="AS297" s="131"/>
      <c r="AT297" s="131"/>
      <c r="AU297" s="131"/>
      <c r="AV297" s="131"/>
      <c r="AW297" s="131"/>
      <c r="AX297" s="131"/>
      <c r="AY297" s="131"/>
      <c r="AZ297" s="131"/>
      <c r="BA297" s="131"/>
      <c r="BB297" s="131"/>
      <c r="BC297" s="131"/>
    </row>
    <row r="298" spans="42:55" s="1" customFormat="1" x14ac:dyDescent="0.3">
      <c r="AP298" s="131"/>
      <c r="AQ298" s="131"/>
      <c r="AR298" s="131"/>
      <c r="AS298" s="131"/>
      <c r="AT298" s="131"/>
      <c r="AU298" s="131"/>
      <c r="AV298" s="131"/>
      <c r="AW298" s="131"/>
      <c r="AX298" s="131"/>
      <c r="AY298" s="131"/>
      <c r="AZ298" s="131"/>
      <c r="BA298" s="131"/>
      <c r="BB298" s="131"/>
      <c r="BC298" s="131"/>
    </row>
    <row r="299" spans="42:55" s="1" customFormat="1" x14ac:dyDescent="0.3">
      <c r="AP299" s="131"/>
      <c r="AQ299" s="131"/>
      <c r="AR299" s="131"/>
      <c r="AS299" s="131"/>
      <c r="AT299" s="131"/>
      <c r="AU299" s="131"/>
      <c r="AV299" s="131"/>
      <c r="AW299" s="131"/>
      <c r="AX299" s="131"/>
      <c r="AY299" s="131"/>
      <c r="AZ299" s="131"/>
      <c r="BA299" s="131"/>
      <c r="BB299" s="131"/>
      <c r="BC299" s="131"/>
    </row>
    <row r="300" spans="42:55" s="1" customFormat="1" x14ac:dyDescent="0.3">
      <c r="AP300" s="131"/>
      <c r="AQ300" s="131"/>
      <c r="AR300" s="131"/>
      <c r="AS300" s="131"/>
      <c r="AT300" s="131"/>
      <c r="AU300" s="131"/>
      <c r="AV300" s="131"/>
      <c r="AW300" s="131"/>
      <c r="AX300" s="131"/>
      <c r="AY300" s="131"/>
      <c r="AZ300" s="131"/>
      <c r="BA300" s="131"/>
      <c r="BB300" s="131"/>
      <c r="BC300" s="131"/>
    </row>
    <row r="301" spans="42:55" s="1" customFormat="1" x14ac:dyDescent="0.3">
      <c r="AP301" s="131"/>
      <c r="AQ301" s="131"/>
      <c r="AR301" s="131"/>
      <c r="AS301" s="131"/>
      <c r="AT301" s="131"/>
      <c r="AU301" s="131"/>
      <c r="AV301" s="131"/>
      <c r="AW301" s="131"/>
      <c r="AX301" s="131"/>
      <c r="AY301" s="131"/>
      <c r="AZ301" s="131"/>
      <c r="BA301" s="131"/>
      <c r="BB301" s="131"/>
      <c r="BC301" s="131"/>
    </row>
    <row r="302" spans="42:55" s="1" customFormat="1" x14ac:dyDescent="0.3">
      <c r="AP302" s="131"/>
      <c r="AQ302" s="131"/>
      <c r="AR302" s="131"/>
      <c r="AS302" s="131"/>
      <c r="AT302" s="131"/>
      <c r="AU302" s="131"/>
      <c r="AV302" s="131"/>
      <c r="AW302" s="131"/>
      <c r="AX302" s="131"/>
      <c r="AY302" s="131"/>
      <c r="AZ302" s="131"/>
      <c r="BA302" s="131"/>
      <c r="BB302" s="131"/>
      <c r="BC302" s="131"/>
    </row>
    <row r="303" spans="42:55" s="1" customFormat="1" x14ac:dyDescent="0.3">
      <c r="AP303" s="131"/>
      <c r="AQ303" s="131"/>
      <c r="AR303" s="131"/>
      <c r="AS303" s="131"/>
      <c r="AT303" s="131"/>
      <c r="AU303" s="131"/>
      <c r="AV303" s="131"/>
      <c r="AW303" s="131"/>
      <c r="AX303" s="131"/>
      <c r="AY303" s="131"/>
      <c r="AZ303" s="131"/>
      <c r="BA303" s="131"/>
      <c r="BB303" s="131"/>
      <c r="BC303" s="131"/>
    </row>
    <row r="304" spans="42:55" s="1" customFormat="1" x14ac:dyDescent="0.3">
      <c r="AP304" s="131"/>
      <c r="AQ304" s="131"/>
      <c r="AR304" s="131"/>
      <c r="AS304" s="131"/>
      <c r="AT304" s="131"/>
      <c r="AU304" s="131"/>
      <c r="AV304" s="131"/>
      <c r="AW304" s="131"/>
      <c r="AX304" s="131"/>
      <c r="AY304" s="131"/>
      <c r="AZ304" s="131"/>
      <c r="BA304" s="131"/>
      <c r="BB304" s="131"/>
      <c r="BC304" s="131"/>
    </row>
    <row r="305" spans="42:55" s="1" customFormat="1" x14ac:dyDescent="0.3">
      <c r="AP305" s="131"/>
      <c r="AQ305" s="131"/>
      <c r="AR305" s="131"/>
      <c r="AS305" s="131"/>
      <c r="AT305" s="131"/>
      <c r="AU305" s="131"/>
      <c r="AV305" s="131"/>
      <c r="AW305" s="131"/>
      <c r="AX305" s="131"/>
      <c r="AY305" s="131"/>
      <c r="AZ305" s="131"/>
      <c r="BA305" s="131"/>
      <c r="BB305" s="131"/>
      <c r="BC305" s="131"/>
    </row>
    <row r="306" spans="42:55" s="1" customFormat="1" x14ac:dyDescent="0.3">
      <c r="AP306" s="131"/>
      <c r="AQ306" s="131"/>
      <c r="AR306" s="131"/>
      <c r="AS306" s="131"/>
      <c r="AT306" s="131"/>
      <c r="AU306" s="131"/>
      <c r="AV306" s="131"/>
      <c r="AW306" s="131"/>
      <c r="AX306" s="131"/>
      <c r="AY306" s="131"/>
      <c r="AZ306" s="131"/>
      <c r="BA306" s="131"/>
      <c r="BB306" s="131"/>
      <c r="BC306" s="131"/>
    </row>
    <row r="307" spans="42:55" s="1" customFormat="1" x14ac:dyDescent="0.3">
      <c r="AP307" s="131"/>
      <c r="AQ307" s="131"/>
      <c r="AR307" s="131"/>
      <c r="AS307" s="131"/>
      <c r="AT307" s="131"/>
      <c r="AU307" s="131"/>
      <c r="AV307" s="131"/>
      <c r="AW307" s="131"/>
      <c r="AX307" s="131"/>
      <c r="AY307" s="131"/>
      <c r="AZ307" s="131"/>
      <c r="BA307" s="131"/>
      <c r="BB307" s="131"/>
      <c r="BC307" s="131"/>
    </row>
    <row r="308" spans="42:55" s="1" customFormat="1" x14ac:dyDescent="0.3">
      <c r="AP308" s="131"/>
      <c r="AQ308" s="131"/>
      <c r="AR308" s="131"/>
      <c r="AS308" s="131"/>
      <c r="AT308" s="131"/>
      <c r="AU308" s="131"/>
      <c r="AV308" s="131"/>
      <c r="AW308" s="131"/>
      <c r="AX308" s="131"/>
      <c r="AY308" s="131"/>
      <c r="AZ308" s="131"/>
      <c r="BA308" s="131"/>
      <c r="BB308" s="131"/>
      <c r="BC308" s="131"/>
    </row>
    <row r="309" spans="42:55" s="1" customFormat="1" x14ac:dyDescent="0.3">
      <c r="AP309" s="131"/>
      <c r="AQ309" s="131"/>
      <c r="AR309" s="131"/>
      <c r="AS309" s="131"/>
      <c r="AT309" s="131"/>
      <c r="AU309" s="131"/>
      <c r="AV309" s="131"/>
      <c r="AW309" s="131"/>
      <c r="AX309" s="131"/>
      <c r="AY309" s="131"/>
      <c r="AZ309" s="131"/>
      <c r="BA309" s="131"/>
      <c r="BB309" s="131"/>
      <c r="BC309" s="131"/>
    </row>
    <row r="310" spans="42:55" s="1" customFormat="1" x14ac:dyDescent="0.3">
      <c r="AP310" s="131"/>
      <c r="AQ310" s="131"/>
      <c r="AR310" s="131"/>
      <c r="AS310" s="131"/>
      <c r="AT310" s="131"/>
      <c r="AU310" s="131"/>
      <c r="AV310" s="131"/>
      <c r="AW310" s="131"/>
      <c r="AX310" s="131"/>
      <c r="AY310" s="131"/>
      <c r="AZ310" s="131"/>
      <c r="BA310" s="131"/>
      <c r="BB310" s="131"/>
      <c r="BC310" s="131"/>
    </row>
    <row r="311" spans="42:55" s="1" customFormat="1" x14ac:dyDescent="0.3">
      <c r="AP311" s="131"/>
      <c r="AQ311" s="131"/>
      <c r="AR311" s="131"/>
      <c r="AS311" s="131"/>
      <c r="AT311" s="131"/>
      <c r="AU311" s="131"/>
      <c r="AV311" s="131"/>
      <c r="AW311" s="131"/>
      <c r="AX311" s="131"/>
      <c r="AY311" s="131"/>
      <c r="AZ311" s="131"/>
      <c r="BA311" s="131"/>
      <c r="BB311" s="131"/>
      <c r="BC311" s="131"/>
    </row>
    <row r="312" spans="42:55" s="1" customFormat="1" x14ac:dyDescent="0.3">
      <c r="AP312" s="131"/>
      <c r="AQ312" s="131"/>
      <c r="AR312" s="131"/>
      <c r="AS312" s="131"/>
      <c r="AT312" s="131"/>
      <c r="AU312" s="131"/>
      <c r="AV312" s="131"/>
      <c r="AW312" s="131"/>
      <c r="AX312" s="131"/>
      <c r="AY312" s="131"/>
      <c r="AZ312" s="131"/>
      <c r="BA312" s="131"/>
      <c r="BB312" s="131"/>
      <c r="BC312" s="131"/>
    </row>
    <row r="313" spans="42:55" s="1" customFormat="1" x14ac:dyDescent="0.3">
      <c r="AP313" s="131"/>
      <c r="AQ313" s="131"/>
      <c r="AR313" s="131"/>
      <c r="AS313" s="131"/>
      <c r="AT313" s="131"/>
      <c r="AU313" s="131"/>
      <c r="AV313" s="131"/>
      <c r="AW313" s="131"/>
      <c r="AX313" s="131"/>
      <c r="AY313" s="131"/>
      <c r="AZ313" s="131"/>
      <c r="BA313" s="131"/>
      <c r="BB313" s="131"/>
      <c r="BC313" s="131"/>
    </row>
    <row r="314" spans="42:55" s="1" customFormat="1" x14ac:dyDescent="0.3">
      <c r="AP314" s="131"/>
      <c r="AQ314" s="131"/>
      <c r="AR314" s="131"/>
      <c r="AS314" s="131"/>
      <c r="AT314" s="131"/>
      <c r="AU314" s="131"/>
      <c r="AV314" s="131"/>
      <c r="AW314" s="131"/>
      <c r="AX314" s="131"/>
      <c r="AY314" s="131"/>
      <c r="AZ314" s="131"/>
      <c r="BA314" s="131"/>
      <c r="BB314" s="131"/>
      <c r="BC314" s="131"/>
    </row>
    <row r="315" spans="42:55" s="1" customFormat="1" x14ac:dyDescent="0.3">
      <c r="AP315" s="131"/>
      <c r="AQ315" s="131"/>
      <c r="AR315" s="131"/>
      <c r="AS315" s="131"/>
      <c r="AT315" s="131"/>
      <c r="AU315" s="131"/>
      <c r="AV315" s="131"/>
      <c r="AW315" s="131"/>
      <c r="AX315" s="131"/>
      <c r="AY315" s="131"/>
      <c r="AZ315" s="131"/>
      <c r="BA315" s="131"/>
      <c r="BB315" s="131"/>
      <c r="BC315" s="131"/>
    </row>
    <row r="316" spans="42:55" s="1" customFormat="1" x14ac:dyDescent="0.3">
      <c r="AP316" s="131"/>
      <c r="AQ316" s="131"/>
      <c r="AR316" s="131"/>
      <c r="AS316" s="131"/>
      <c r="AT316" s="131"/>
      <c r="AU316" s="131"/>
      <c r="AV316" s="131"/>
      <c r="AW316" s="131"/>
      <c r="AX316" s="131"/>
      <c r="AY316" s="131"/>
      <c r="AZ316" s="131"/>
      <c r="BA316" s="131"/>
      <c r="BB316" s="131"/>
      <c r="BC316" s="131"/>
    </row>
    <row r="317" spans="42:55" s="1" customFormat="1" x14ac:dyDescent="0.3">
      <c r="AP317" s="131"/>
      <c r="AQ317" s="131"/>
      <c r="AR317" s="131"/>
      <c r="AS317" s="131"/>
      <c r="AT317" s="131"/>
      <c r="AU317" s="131"/>
      <c r="AV317" s="131"/>
      <c r="AW317" s="131"/>
      <c r="AX317" s="131"/>
      <c r="AY317" s="131"/>
      <c r="AZ317" s="131"/>
      <c r="BA317" s="131"/>
      <c r="BB317" s="131"/>
      <c r="BC317" s="131"/>
    </row>
    <row r="318" spans="42:55" s="1" customFormat="1" x14ac:dyDescent="0.3">
      <c r="AP318" s="131"/>
      <c r="AQ318" s="131"/>
      <c r="AR318" s="131"/>
      <c r="AS318" s="131"/>
      <c r="AT318" s="131"/>
      <c r="AU318" s="131"/>
      <c r="AV318" s="131"/>
      <c r="AW318" s="131"/>
      <c r="AX318" s="131"/>
      <c r="AY318" s="131"/>
      <c r="AZ318" s="131"/>
      <c r="BA318" s="131"/>
      <c r="BB318" s="131"/>
      <c r="BC318" s="131"/>
    </row>
    <row r="319" spans="42:55" s="1" customFormat="1" x14ac:dyDescent="0.3">
      <c r="AP319" s="131"/>
      <c r="AQ319" s="131"/>
      <c r="AR319" s="131"/>
      <c r="AS319" s="131"/>
      <c r="AT319" s="131"/>
      <c r="AU319" s="131"/>
      <c r="AV319" s="131"/>
      <c r="AW319" s="131"/>
      <c r="AX319" s="131"/>
      <c r="AY319" s="131"/>
      <c r="AZ319" s="131"/>
      <c r="BA319" s="131"/>
      <c r="BB319" s="131"/>
      <c r="BC319" s="131"/>
    </row>
    <row r="320" spans="42:55" s="1" customFormat="1" x14ac:dyDescent="0.3">
      <c r="AP320" s="131"/>
      <c r="AQ320" s="131"/>
      <c r="AR320" s="131"/>
      <c r="AS320" s="131"/>
      <c r="AT320" s="131"/>
      <c r="AU320" s="131"/>
      <c r="AV320" s="131"/>
      <c r="AW320" s="131"/>
      <c r="AX320" s="131"/>
      <c r="AY320" s="131"/>
      <c r="AZ320" s="131"/>
      <c r="BA320" s="131"/>
      <c r="BB320" s="131"/>
      <c r="BC320" s="131"/>
    </row>
    <row r="321" spans="42:55" s="1" customFormat="1" x14ac:dyDescent="0.3">
      <c r="AP321" s="131"/>
      <c r="AQ321" s="131"/>
      <c r="AR321" s="131"/>
      <c r="AS321" s="131"/>
      <c r="AT321" s="131"/>
      <c r="AU321" s="131"/>
      <c r="AV321" s="131"/>
      <c r="AW321" s="131"/>
      <c r="AX321" s="131"/>
      <c r="AY321" s="131"/>
      <c r="AZ321" s="131"/>
      <c r="BA321" s="131"/>
      <c r="BB321" s="131"/>
      <c r="BC321" s="131"/>
    </row>
  </sheetData>
  <mergeCells count="188">
    <mergeCell ref="Y82:Z82"/>
    <mergeCell ref="AA82:AC82"/>
    <mergeCell ref="Y83:Z83"/>
    <mergeCell ref="AA83:AC83"/>
    <mergeCell ref="Y84:Z84"/>
    <mergeCell ref="AA84:AC84"/>
    <mergeCell ref="Y85:Z85"/>
    <mergeCell ref="AA85:AC85"/>
    <mergeCell ref="Y80:Z80"/>
    <mergeCell ref="Y81:Z81"/>
    <mergeCell ref="Y75:Z75"/>
    <mergeCell ref="Y76:Z76"/>
    <mergeCell ref="Y77:Z77"/>
    <mergeCell ref="Y78:Z78"/>
    <mergeCell ref="Y79:Z79"/>
    <mergeCell ref="Y70:Z70"/>
    <mergeCell ref="Y71:Z71"/>
    <mergeCell ref="Y72:Z72"/>
    <mergeCell ref="Y73:Z73"/>
    <mergeCell ref="Y74:Z74"/>
    <mergeCell ref="Y65:Z65"/>
    <mergeCell ref="Y66:Z66"/>
    <mergeCell ref="Y67:Z67"/>
    <mergeCell ref="Y68:Z68"/>
    <mergeCell ref="Y69:Z69"/>
    <mergeCell ref="Y60:Z60"/>
    <mergeCell ref="Y61:Z61"/>
    <mergeCell ref="Y62:Z62"/>
    <mergeCell ref="Y63:Z63"/>
    <mergeCell ref="Y64:Z64"/>
    <mergeCell ref="Y55:Z55"/>
    <mergeCell ref="Y56:Z56"/>
    <mergeCell ref="Y57:Z57"/>
    <mergeCell ref="Y58:Z58"/>
    <mergeCell ref="Y59:Z59"/>
    <mergeCell ref="Y50:Z50"/>
    <mergeCell ref="Y51:Z51"/>
    <mergeCell ref="Y52:Z52"/>
    <mergeCell ref="Y53:Z53"/>
    <mergeCell ref="Y54:Z54"/>
    <mergeCell ref="Y45:Z45"/>
    <mergeCell ref="Y46:Z46"/>
    <mergeCell ref="Y47:Z47"/>
    <mergeCell ref="Y48:Z48"/>
    <mergeCell ref="Y49:Z49"/>
    <mergeCell ref="Y40:Z40"/>
    <mergeCell ref="Y41:Z41"/>
    <mergeCell ref="Y42:Z42"/>
    <mergeCell ref="Y43:Z43"/>
    <mergeCell ref="Y44:Z44"/>
    <mergeCell ref="Y35:Z35"/>
    <mergeCell ref="Y36:Z36"/>
    <mergeCell ref="Y37:Z37"/>
    <mergeCell ref="Y38:Z38"/>
    <mergeCell ref="Y39:Z39"/>
    <mergeCell ref="Y30:Z30"/>
    <mergeCell ref="Y31:Z31"/>
    <mergeCell ref="Y32:Z32"/>
    <mergeCell ref="Y33:Z33"/>
    <mergeCell ref="Y34:Z34"/>
    <mergeCell ref="Y25:Z25"/>
    <mergeCell ref="Y26:Z26"/>
    <mergeCell ref="Y27:Z27"/>
    <mergeCell ref="Y28:Z28"/>
    <mergeCell ref="Y29:Z29"/>
    <mergeCell ref="Y20:Z20"/>
    <mergeCell ref="Y21:Z21"/>
    <mergeCell ref="Y22:Z22"/>
    <mergeCell ref="Y23:Z23"/>
    <mergeCell ref="Y24:Z24"/>
    <mergeCell ref="AA78:AC78"/>
    <mergeCell ref="AA79:AC79"/>
    <mergeCell ref="AA80:AC80"/>
    <mergeCell ref="AA81:AC81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73:AC73"/>
    <mergeCell ref="AA74:AC74"/>
    <mergeCell ref="AA75:AC75"/>
    <mergeCell ref="AA76:AC76"/>
    <mergeCell ref="AA77:AC77"/>
    <mergeCell ref="AA68:AC68"/>
    <mergeCell ref="AA69:AC69"/>
    <mergeCell ref="AA70:AC70"/>
    <mergeCell ref="AA71:AC71"/>
    <mergeCell ref="AA72:AC72"/>
    <mergeCell ref="AA63:AC63"/>
    <mergeCell ref="AA64:AC64"/>
    <mergeCell ref="AA65:AC65"/>
    <mergeCell ref="AA66:AC66"/>
    <mergeCell ref="AA67:AC67"/>
    <mergeCell ref="AA58:AC58"/>
    <mergeCell ref="AA59:AC59"/>
    <mergeCell ref="AA60:AC60"/>
    <mergeCell ref="AA61:AC61"/>
    <mergeCell ref="AA62:AC62"/>
    <mergeCell ref="AA53:AC53"/>
    <mergeCell ref="AA54:AC54"/>
    <mergeCell ref="AA55:AC55"/>
    <mergeCell ref="AA56:AC56"/>
    <mergeCell ref="AA57:AC57"/>
    <mergeCell ref="AA48:AC48"/>
    <mergeCell ref="AA49:AC49"/>
    <mergeCell ref="AA50:AC50"/>
    <mergeCell ref="AA51:AC51"/>
    <mergeCell ref="AA52:AC52"/>
    <mergeCell ref="AA43:AC43"/>
    <mergeCell ref="AA44:AC44"/>
    <mergeCell ref="AA45:AC45"/>
    <mergeCell ref="AA46:AC46"/>
    <mergeCell ref="AA47:AC47"/>
    <mergeCell ref="AA38:AC38"/>
    <mergeCell ref="AA39:AC39"/>
    <mergeCell ref="AA40:AC40"/>
    <mergeCell ref="AA41:AC41"/>
    <mergeCell ref="AA42:AC42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</mergeCells>
  <phoneticPr fontId="13"/>
  <dataValidations count="3">
    <dataValidation imeMode="hiragana" allowBlank="1" showInputMessage="1" showErrorMessage="1" sqref="JM65574:JX65576 TI65574:TT65576 ADE65574:ADP65576 ANA65574:ANL65576 AWW65574:AXH65576 BGS65574:BHD65576 BQO65574:BQZ65576 CAK65574:CAV65576 CKG65574:CKR65576 CUC65574:CUN65576 DDY65574:DEJ65576 DNU65574:DOF65576 DXQ65574:DYB65576 EHM65574:EHX65576 ERI65574:ERT65576 FBE65574:FBP65576 FLA65574:FLL65576 FUW65574:FVH65576 GES65574:GFD65576 GOO65574:GOZ65576 GYK65574:GYV65576 HIG65574:HIR65576 HSC65574:HSN65576 IBY65574:ICJ65576 ILU65574:IMF65576 IVQ65574:IWB65576 JFM65574:JFX65576 JPI65574:JPT65576 JZE65574:JZP65576 KJA65574:KJL65576 KSW65574:KTH65576 LCS65574:LDD65576 LMO65574:LMZ65576 LWK65574:LWV65576 MGG65574:MGR65576 MQC65574:MQN65576 MZY65574:NAJ65576 NJU65574:NKF65576 NTQ65574:NUB65576 ODM65574:ODX65576 ONI65574:ONT65576 OXE65574:OXP65576 PHA65574:PHL65576 PQW65574:PRH65576 QAS65574:QBD65576 QKO65574:QKZ65576 QUK65574:QUV65576 REG65574:RER65576 ROC65574:RON65576 RXY65574:RYJ65576 SHU65574:SIF65576 SRQ65574:SSB65576 TBM65574:TBX65576 TLI65574:TLT65576 TVE65574:TVP65576 UFA65574:UFL65576 UOW65574:UPH65576 UYS65574:UZD65576 VIO65574:VIZ65576 VSK65574:VSV65576 WCG65574:WCR65576 WMC65574:WMN65576 WVY65574:WWJ65576 JM131110:JX131112 TI131110:TT131112 ADE131110:ADP131112 ANA131110:ANL131112 AWW131110:AXH131112 BGS131110:BHD131112 BQO131110:BQZ131112 CAK131110:CAV131112 CKG131110:CKR131112 CUC131110:CUN131112 DDY131110:DEJ131112 DNU131110:DOF131112 DXQ131110:DYB131112 EHM131110:EHX131112 ERI131110:ERT131112 FBE131110:FBP131112 FLA131110:FLL131112 FUW131110:FVH131112 GES131110:GFD131112 GOO131110:GOZ131112 GYK131110:GYV131112 HIG131110:HIR131112 HSC131110:HSN131112 IBY131110:ICJ131112 ILU131110:IMF131112 IVQ131110:IWB131112 JFM131110:JFX131112 JPI131110:JPT131112 JZE131110:JZP131112 KJA131110:KJL131112 KSW131110:KTH131112 LCS131110:LDD131112 LMO131110:LMZ131112 LWK131110:LWV131112 MGG131110:MGR131112 MQC131110:MQN131112 MZY131110:NAJ131112 NJU131110:NKF131112 NTQ131110:NUB131112 ODM131110:ODX131112 ONI131110:ONT131112 OXE131110:OXP131112 PHA131110:PHL131112 PQW131110:PRH131112 QAS131110:QBD131112 QKO131110:QKZ131112 QUK131110:QUV131112 REG131110:RER131112 ROC131110:RON131112 RXY131110:RYJ131112 SHU131110:SIF131112 SRQ131110:SSB131112 TBM131110:TBX131112 TLI131110:TLT131112 TVE131110:TVP131112 UFA131110:UFL131112 UOW131110:UPH131112 UYS131110:UZD131112 VIO131110:VIZ131112 VSK131110:VSV131112 WCG131110:WCR131112 WMC131110:WMN131112 WVY131110:WWJ131112 JM196646:JX196648 TI196646:TT196648 ADE196646:ADP196648 ANA196646:ANL196648 AWW196646:AXH196648 BGS196646:BHD196648 BQO196646:BQZ196648 CAK196646:CAV196648 CKG196646:CKR196648 CUC196646:CUN196648 DDY196646:DEJ196648 DNU196646:DOF196648 DXQ196646:DYB196648 EHM196646:EHX196648 ERI196646:ERT196648 FBE196646:FBP196648 FLA196646:FLL196648 FUW196646:FVH196648 GES196646:GFD196648 GOO196646:GOZ196648 GYK196646:GYV196648 HIG196646:HIR196648 HSC196646:HSN196648 IBY196646:ICJ196648 ILU196646:IMF196648 IVQ196646:IWB196648 JFM196646:JFX196648 JPI196646:JPT196648 JZE196646:JZP196648 KJA196646:KJL196648 KSW196646:KTH196648 LCS196646:LDD196648 LMO196646:LMZ196648 LWK196646:LWV196648 MGG196646:MGR196648 MQC196646:MQN196648 MZY196646:NAJ196648 NJU196646:NKF196648 NTQ196646:NUB196648 ODM196646:ODX196648 ONI196646:ONT196648 OXE196646:OXP196648 PHA196646:PHL196648 PQW196646:PRH196648 QAS196646:QBD196648 QKO196646:QKZ196648 QUK196646:QUV196648 REG196646:RER196648 ROC196646:RON196648 RXY196646:RYJ196648 SHU196646:SIF196648 SRQ196646:SSB196648 TBM196646:TBX196648 TLI196646:TLT196648 TVE196646:TVP196648 UFA196646:UFL196648 UOW196646:UPH196648 UYS196646:UZD196648 VIO196646:VIZ196648 VSK196646:VSV196648 WCG196646:WCR196648 WMC196646:WMN196648 WVY196646:WWJ196648 JM262182:JX262184 TI262182:TT262184 ADE262182:ADP262184 ANA262182:ANL262184 AWW262182:AXH262184 BGS262182:BHD262184 BQO262182:BQZ262184 CAK262182:CAV262184 CKG262182:CKR262184 CUC262182:CUN262184 DDY262182:DEJ262184 DNU262182:DOF262184 DXQ262182:DYB262184 EHM262182:EHX262184 ERI262182:ERT262184 FBE262182:FBP262184 FLA262182:FLL262184 FUW262182:FVH262184 GES262182:GFD262184 GOO262182:GOZ262184 GYK262182:GYV262184 HIG262182:HIR262184 HSC262182:HSN262184 IBY262182:ICJ262184 ILU262182:IMF262184 IVQ262182:IWB262184 JFM262182:JFX262184 JPI262182:JPT262184 JZE262182:JZP262184 KJA262182:KJL262184 KSW262182:KTH262184 LCS262182:LDD262184 LMO262182:LMZ262184 LWK262182:LWV262184 MGG262182:MGR262184 MQC262182:MQN262184 MZY262182:NAJ262184 NJU262182:NKF262184 NTQ262182:NUB262184 ODM262182:ODX262184 ONI262182:ONT262184 OXE262182:OXP262184 PHA262182:PHL262184 PQW262182:PRH262184 QAS262182:QBD262184 QKO262182:QKZ262184 QUK262182:QUV262184 REG262182:RER262184 ROC262182:RON262184 RXY262182:RYJ262184 SHU262182:SIF262184 SRQ262182:SSB262184 TBM262182:TBX262184 TLI262182:TLT262184 TVE262182:TVP262184 UFA262182:UFL262184 UOW262182:UPH262184 UYS262182:UZD262184 VIO262182:VIZ262184 VSK262182:VSV262184 WCG262182:WCR262184 WMC262182:WMN262184 WVY262182:WWJ262184 JM327718:JX327720 TI327718:TT327720 ADE327718:ADP327720 ANA327718:ANL327720 AWW327718:AXH327720 BGS327718:BHD327720 BQO327718:BQZ327720 CAK327718:CAV327720 CKG327718:CKR327720 CUC327718:CUN327720 DDY327718:DEJ327720 DNU327718:DOF327720 DXQ327718:DYB327720 EHM327718:EHX327720 ERI327718:ERT327720 FBE327718:FBP327720 FLA327718:FLL327720 FUW327718:FVH327720 GES327718:GFD327720 GOO327718:GOZ327720 GYK327718:GYV327720 HIG327718:HIR327720 HSC327718:HSN327720 IBY327718:ICJ327720 ILU327718:IMF327720 IVQ327718:IWB327720 JFM327718:JFX327720 JPI327718:JPT327720 JZE327718:JZP327720 KJA327718:KJL327720 KSW327718:KTH327720 LCS327718:LDD327720 LMO327718:LMZ327720 LWK327718:LWV327720 MGG327718:MGR327720 MQC327718:MQN327720 MZY327718:NAJ327720 NJU327718:NKF327720 NTQ327718:NUB327720 ODM327718:ODX327720 ONI327718:ONT327720 OXE327718:OXP327720 PHA327718:PHL327720 PQW327718:PRH327720 QAS327718:QBD327720 QKO327718:QKZ327720 QUK327718:QUV327720 REG327718:RER327720 ROC327718:RON327720 RXY327718:RYJ327720 SHU327718:SIF327720 SRQ327718:SSB327720 TBM327718:TBX327720 TLI327718:TLT327720 TVE327718:TVP327720 UFA327718:UFL327720 UOW327718:UPH327720 UYS327718:UZD327720 VIO327718:VIZ327720 VSK327718:VSV327720 WCG327718:WCR327720 WMC327718:WMN327720 WVY327718:WWJ327720 JM393254:JX393256 TI393254:TT393256 ADE393254:ADP393256 ANA393254:ANL393256 AWW393254:AXH393256 BGS393254:BHD393256 BQO393254:BQZ393256 CAK393254:CAV393256 CKG393254:CKR393256 CUC393254:CUN393256 DDY393254:DEJ393256 DNU393254:DOF393256 DXQ393254:DYB393256 EHM393254:EHX393256 ERI393254:ERT393256 FBE393254:FBP393256 FLA393254:FLL393256 FUW393254:FVH393256 GES393254:GFD393256 GOO393254:GOZ393256 GYK393254:GYV393256 HIG393254:HIR393256 HSC393254:HSN393256 IBY393254:ICJ393256 ILU393254:IMF393256 IVQ393254:IWB393256 JFM393254:JFX393256 JPI393254:JPT393256 JZE393254:JZP393256 KJA393254:KJL393256 KSW393254:KTH393256 LCS393254:LDD393256 LMO393254:LMZ393256 LWK393254:LWV393256 MGG393254:MGR393256 MQC393254:MQN393256 MZY393254:NAJ393256 NJU393254:NKF393256 NTQ393254:NUB393256 ODM393254:ODX393256 ONI393254:ONT393256 OXE393254:OXP393256 PHA393254:PHL393256 PQW393254:PRH393256 QAS393254:QBD393256 QKO393254:QKZ393256 QUK393254:QUV393256 REG393254:RER393256 ROC393254:RON393256 RXY393254:RYJ393256 SHU393254:SIF393256 SRQ393254:SSB393256 TBM393254:TBX393256 TLI393254:TLT393256 TVE393254:TVP393256 UFA393254:UFL393256 UOW393254:UPH393256 UYS393254:UZD393256 VIO393254:VIZ393256 VSK393254:VSV393256 WCG393254:WCR393256 WMC393254:WMN393256 WVY393254:WWJ393256 JM458790:JX458792 TI458790:TT458792 ADE458790:ADP458792 ANA458790:ANL458792 AWW458790:AXH458792 BGS458790:BHD458792 BQO458790:BQZ458792 CAK458790:CAV458792 CKG458790:CKR458792 CUC458790:CUN458792 DDY458790:DEJ458792 DNU458790:DOF458792 DXQ458790:DYB458792 EHM458790:EHX458792 ERI458790:ERT458792 FBE458790:FBP458792 FLA458790:FLL458792 FUW458790:FVH458792 GES458790:GFD458792 GOO458790:GOZ458792 GYK458790:GYV458792 HIG458790:HIR458792 HSC458790:HSN458792 IBY458790:ICJ458792 ILU458790:IMF458792 IVQ458790:IWB458792 JFM458790:JFX458792 JPI458790:JPT458792 JZE458790:JZP458792 KJA458790:KJL458792 KSW458790:KTH458792 LCS458790:LDD458792 LMO458790:LMZ458792 LWK458790:LWV458792 MGG458790:MGR458792 MQC458790:MQN458792 MZY458790:NAJ458792 NJU458790:NKF458792 NTQ458790:NUB458792 ODM458790:ODX458792 ONI458790:ONT458792 OXE458790:OXP458792 PHA458790:PHL458792 PQW458790:PRH458792 QAS458790:QBD458792 QKO458790:QKZ458792 QUK458790:QUV458792 REG458790:RER458792 ROC458790:RON458792 RXY458790:RYJ458792 SHU458790:SIF458792 SRQ458790:SSB458792 TBM458790:TBX458792 TLI458790:TLT458792 TVE458790:TVP458792 UFA458790:UFL458792 UOW458790:UPH458792 UYS458790:UZD458792 VIO458790:VIZ458792 VSK458790:VSV458792 WCG458790:WCR458792 WMC458790:WMN458792 WVY458790:WWJ458792 JM524326:JX524328 TI524326:TT524328 ADE524326:ADP524328 ANA524326:ANL524328 AWW524326:AXH524328 BGS524326:BHD524328 BQO524326:BQZ524328 CAK524326:CAV524328 CKG524326:CKR524328 CUC524326:CUN524328 DDY524326:DEJ524328 DNU524326:DOF524328 DXQ524326:DYB524328 EHM524326:EHX524328 ERI524326:ERT524328 FBE524326:FBP524328 FLA524326:FLL524328 FUW524326:FVH524328 GES524326:GFD524328 GOO524326:GOZ524328 GYK524326:GYV524328 HIG524326:HIR524328 HSC524326:HSN524328 IBY524326:ICJ524328 ILU524326:IMF524328 IVQ524326:IWB524328 JFM524326:JFX524328 JPI524326:JPT524328 JZE524326:JZP524328 KJA524326:KJL524328 KSW524326:KTH524328 LCS524326:LDD524328 LMO524326:LMZ524328 LWK524326:LWV524328 MGG524326:MGR524328 MQC524326:MQN524328 MZY524326:NAJ524328 NJU524326:NKF524328 NTQ524326:NUB524328 ODM524326:ODX524328 ONI524326:ONT524328 OXE524326:OXP524328 PHA524326:PHL524328 PQW524326:PRH524328 QAS524326:QBD524328 QKO524326:QKZ524328 QUK524326:QUV524328 REG524326:RER524328 ROC524326:RON524328 RXY524326:RYJ524328 SHU524326:SIF524328 SRQ524326:SSB524328 TBM524326:TBX524328 TLI524326:TLT524328 TVE524326:TVP524328 UFA524326:UFL524328 UOW524326:UPH524328 UYS524326:UZD524328 VIO524326:VIZ524328 VSK524326:VSV524328 WCG524326:WCR524328 WMC524326:WMN524328 WVY524326:WWJ524328 JM589862:JX589864 TI589862:TT589864 ADE589862:ADP589864 ANA589862:ANL589864 AWW589862:AXH589864 BGS589862:BHD589864 BQO589862:BQZ589864 CAK589862:CAV589864 CKG589862:CKR589864 CUC589862:CUN589864 DDY589862:DEJ589864 DNU589862:DOF589864 DXQ589862:DYB589864 EHM589862:EHX589864 ERI589862:ERT589864 FBE589862:FBP589864 FLA589862:FLL589864 FUW589862:FVH589864 GES589862:GFD589864 GOO589862:GOZ589864 GYK589862:GYV589864 HIG589862:HIR589864 HSC589862:HSN589864 IBY589862:ICJ589864 ILU589862:IMF589864 IVQ589862:IWB589864 JFM589862:JFX589864 JPI589862:JPT589864 JZE589862:JZP589864 KJA589862:KJL589864 KSW589862:KTH589864 LCS589862:LDD589864 LMO589862:LMZ589864 LWK589862:LWV589864 MGG589862:MGR589864 MQC589862:MQN589864 MZY589862:NAJ589864 NJU589862:NKF589864 NTQ589862:NUB589864 ODM589862:ODX589864 ONI589862:ONT589864 OXE589862:OXP589864 PHA589862:PHL589864 PQW589862:PRH589864 QAS589862:QBD589864 QKO589862:QKZ589864 QUK589862:QUV589864 REG589862:RER589864 ROC589862:RON589864 RXY589862:RYJ589864 SHU589862:SIF589864 SRQ589862:SSB589864 TBM589862:TBX589864 TLI589862:TLT589864 TVE589862:TVP589864 UFA589862:UFL589864 UOW589862:UPH589864 UYS589862:UZD589864 VIO589862:VIZ589864 VSK589862:VSV589864 WCG589862:WCR589864 WMC589862:WMN589864 WVY589862:WWJ589864 JM655398:JX655400 TI655398:TT655400 ADE655398:ADP655400 ANA655398:ANL655400 AWW655398:AXH655400 BGS655398:BHD655400 BQO655398:BQZ655400 CAK655398:CAV655400 CKG655398:CKR655400 CUC655398:CUN655400 DDY655398:DEJ655400 DNU655398:DOF655400 DXQ655398:DYB655400 EHM655398:EHX655400 ERI655398:ERT655400 FBE655398:FBP655400 FLA655398:FLL655400 FUW655398:FVH655400 GES655398:GFD655400 GOO655398:GOZ655400 GYK655398:GYV655400 HIG655398:HIR655400 HSC655398:HSN655400 IBY655398:ICJ655400 ILU655398:IMF655400 IVQ655398:IWB655400 JFM655398:JFX655400 JPI655398:JPT655400 JZE655398:JZP655400 KJA655398:KJL655400 KSW655398:KTH655400 LCS655398:LDD655400 LMO655398:LMZ655400 LWK655398:LWV655400 MGG655398:MGR655400 MQC655398:MQN655400 MZY655398:NAJ655400 NJU655398:NKF655400 NTQ655398:NUB655400 ODM655398:ODX655400 ONI655398:ONT655400 OXE655398:OXP655400 PHA655398:PHL655400 PQW655398:PRH655400 QAS655398:QBD655400 QKO655398:QKZ655400 QUK655398:QUV655400 REG655398:RER655400 ROC655398:RON655400 RXY655398:RYJ655400 SHU655398:SIF655400 SRQ655398:SSB655400 TBM655398:TBX655400 TLI655398:TLT655400 TVE655398:TVP655400 UFA655398:UFL655400 UOW655398:UPH655400 UYS655398:UZD655400 VIO655398:VIZ655400 VSK655398:VSV655400 WCG655398:WCR655400 WMC655398:WMN655400 WVY655398:WWJ655400 JM720934:JX720936 TI720934:TT720936 ADE720934:ADP720936 ANA720934:ANL720936 AWW720934:AXH720936 BGS720934:BHD720936 BQO720934:BQZ720936 CAK720934:CAV720936 CKG720934:CKR720936 CUC720934:CUN720936 DDY720934:DEJ720936 DNU720934:DOF720936 DXQ720934:DYB720936 EHM720934:EHX720936 ERI720934:ERT720936 FBE720934:FBP720936 FLA720934:FLL720936 FUW720934:FVH720936 GES720934:GFD720936 GOO720934:GOZ720936 GYK720934:GYV720936 HIG720934:HIR720936 HSC720934:HSN720936 IBY720934:ICJ720936 ILU720934:IMF720936 IVQ720934:IWB720936 JFM720934:JFX720936 JPI720934:JPT720936 JZE720934:JZP720936 KJA720934:KJL720936 KSW720934:KTH720936 LCS720934:LDD720936 LMO720934:LMZ720936 LWK720934:LWV720936 MGG720934:MGR720936 MQC720934:MQN720936 MZY720934:NAJ720936 NJU720934:NKF720936 NTQ720934:NUB720936 ODM720934:ODX720936 ONI720934:ONT720936 OXE720934:OXP720936 PHA720934:PHL720936 PQW720934:PRH720936 QAS720934:QBD720936 QKO720934:QKZ720936 QUK720934:QUV720936 REG720934:RER720936 ROC720934:RON720936 RXY720934:RYJ720936 SHU720934:SIF720936 SRQ720934:SSB720936 TBM720934:TBX720936 TLI720934:TLT720936 TVE720934:TVP720936 UFA720934:UFL720936 UOW720934:UPH720936 UYS720934:UZD720936 VIO720934:VIZ720936 VSK720934:VSV720936 WCG720934:WCR720936 WMC720934:WMN720936 WVY720934:WWJ720936 JM786470:JX786472 TI786470:TT786472 ADE786470:ADP786472 ANA786470:ANL786472 AWW786470:AXH786472 BGS786470:BHD786472 BQO786470:BQZ786472 CAK786470:CAV786472 CKG786470:CKR786472 CUC786470:CUN786472 DDY786470:DEJ786472 DNU786470:DOF786472 DXQ786470:DYB786472 EHM786470:EHX786472 ERI786470:ERT786472 FBE786470:FBP786472 FLA786470:FLL786472 FUW786470:FVH786472 GES786470:GFD786472 GOO786470:GOZ786472 GYK786470:GYV786472 HIG786470:HIR786472 HSC786470:HSN786472 IBY786470:ICJ786472 ILU786470:IMF786472 IVQ786470:IWB786472 JFM786470:JFX786472 JPI786470:JPT786472 JZE786470:JZP786472 KJA786470:KJL786472 KSW786470:KTH786472 LCS786470:LDD786472 LMO786470:LMZ786472 LWK786470:LWV786472 MGG786470:MGR786472 MQC786470:MQN786472 MZY786470:NAJ786472 NJU786470:NKF786472 NTQ786470:NUB786472 ODM786470:ODX786472 ONI786470:ONT786472 OXE786470:OXP786472 PHA786470:PHL786472 PQW786470:PRH786472 QAS786470:QBD786472 QKO786470:QKZ786472 QUK786470:QUV786472 REG786470:RER786472 ROC786470:RON786472 RXY786470:RYJ786472 SHU786470:SIF786472 SRQ786470:SSB786472 TBM786470:TBX786472 TLI786470:TLT786472 TVE786470:TVP786472 UFA786470:UFL786472 UOW786470:UPH786472 UYS786470:UZD786472 VIO786470:VIZ786472 VSK786470:VSV786472 WCG786470:WCR786472 WMC786470:WMN786472 WVY786470:WWJ786472 JM852006:JX852008 TI852006:TT852008 ADE852006:ADP852008 ANA852006:ANL852008 AWW852006:AXH852008 BGS852006:BHD852008 BQO852006:BQZ852008 CAK852006:CAV852008 CKG852006:CKR852008 CUC852006:CUN852008 DDY852006:DEJ852008 DNU852006:DOF852008 DXQ852006:DYB852008 EHM852006:EHX852008 ERI852006:ERT852008 FBE852006:FBP852008 FLA852006:FLL852008 FUW852006:FVH852008 GES852006:GFD852008 GOO852006:GOZ852008 GYK852006:GYV852008 HIG852006:HIR852008 HSC852006:HSN852008 IBY852006:ICJ852008 ILU852006:IMF852008 IVQ852006:IWB852008 JFM852006:JFX852008 JPI852006:JPT852008 JZE852006:JZP852008 KJA852006:KJL852008 KSW852006:KTH852008 LCS852006:LDD852008 LMO852006:LMZ852008 LWK852006:LWV852008 MGG852006:MGR852008 MQC852006:MQN852008 MZY852006:NAJ852008 NJU852006:NKF852008 NTQ852006:NUB852008 ODM852006:ODX852008 ONI852006:ONT852008 OXE852006:OXP852008 PHA852006:PHL852008 PQW852006:PRH852008 QAS852006:QBD852008 QKO852006:QKZ852008 QUK852006:QUV852008 REG852006:RER852008 ROC852006:RON852008 RXY852006:RYJ852008 SHU852006:SIF852008 SRQ852006:SSB852008 TBM852006:TBX852008 TLI852006:TLT852008 TVE852006:TVP852008 UFA852006:UFL852008 UOW852006:UPH852008 UYS852006:UZD852008 VIO852006:VIZ852008 VSK852006:VSV852008 WCG852006:WCR852008 WMC852006:WMN852008 WVY852006:WWJ852008 JM917542:JX917544 TI917542:TT917544 ADE917542:ADP917544 ANA917542:ANL917544 AWW917542:AXH917544 BGS917542:BHD917544 BQO917542:BQZ917544 CAK917542:CAV917544 CKG917542:CKR917544 CUC917542:CUN917544 DDY917542:DEJ917544 DNU917542:DOF917544 DXQ917542:DYB917544 EHM917542:EHX917544 ERI917542:ERT917544 FBE917542:FBP917544 FLA917542:FLL917544 FUW917542:FVH917544 GES917542:GFD917544 GOO917542:GOZ917544 GYK917542:GYV917544 HIG917542:HIR917544 HSC917542:HSN917544 IBY917542:ICJ917544 ILU917542:IMF917544 IVQ917542:IWB917544 JFM917542:JFX917544 JPI917542:JPT917544 JZE917542:JZP917544 KJA917542:KJL917544 KSW917542:KTH917544 LCS917542:LDD917544 LMO917542:LMZ917544 LWK917542:LWV917544 MGG917542:MGR917544 MQC917542:MQN917544 MZY917542:NAJ917544 NJU917542:NKF917544 NTQ917542:NUB917544 ODM917542:ODX917544 ONI917542:ONT917544 OXE917542:OXP917544 PHA917542:PHL917544 PQW917542:PRH917544 QAS917542:QBD917544 QKO917542:QKZ917544 QUK917542:QUV917544 REG917542:RER917544 ROC917542:RON917544 RXY917542:RYJ917544 SHU917542:SIF917544 SRQ917542:SSB917544 TBM917542:TBX917544 TLI917542:TLT917544 TVE917542:TVP917544 UFA917542:UFL917544 UOW917542:UPH917544 UYS917542:UZD917544 VIO917542:VIZ917544 VSK917542:VSV917544 WCG917542:WCR917544 WMC917542:WMN917544 WVY917542:WWJ917544 JM983078:JX983080 TI983078:TT983080 ADE983078:ADP983080 ANA983078:ANL983080 AWW983078:AXH983080 BGS983078:BHD983080 BQO983078:BQZ983080 CAK983078:CAV983080 CKG983078:CKR983080 CUC983078:CUN983080 DDY983078:DEJ983080 DNU983078:DOF983080 DXQ983078:DYB983080 EHM983078:EHX983080 ERI983078:ERT983080 FBE983078:FBP983080 FLA983078:FLL983080 FUW983078:FVH983080 GES983078:GFD983080 GOO983078:GOZ983080 GYK983078:GYV983080 HIG983078:HIR983080 HSC983078:HSN983080 IBY983078:ICJ983080 ILU983078:IMF983080 IVQ983078:IWB983080 JFM983078:JFX983080 JPI983078:JPT983080 JZE983078:JZP983080 KJA983078:KJL983080 KSW983078:KTH983080 LCS983078:LDD983080 LMO983078:LMZ983080 LWK983078:LWV983080 MGG983078:MGR983080 MQC983078:MQN983080 MZY983078:NAJ983080 NJU983078:NKF983080 NTQ983078:NUB983080 ODM983078:ODX983080 ONI983078:ONT983080 OXE983078:OXP983080 PHA983078:PHL983080 PQW983078:PRH983080 QAS983078:QBD983080 QKO983078:QKZ983080 QUK983078:QUV983080 REG983078:RER983080 ROC983078:RON983080 RXY983078:RYJ983080 SHU983078:SIF983080 SRQ983078:SSB983080 TBM983078:TBX983080 TLI983078:TLT983080 TVE983078:TVP983080 UFA983078:UFL983080 UOW983078:UPH983080 UYS983078:UZD983080 VIO983078:VIZ983080 VSK983078:VSV983080 WCG983078:WCR983080 WMC983078:WMN983080 WVY983078:WWJ983080 Z65574:AJ65576 Z983078:AJ983080 Z917542:AJ917544 Z852006:AJ852008 Z786470:AJ786472 Z720934:AJ720936 Z655398:AJ655400 Z589862:AJ589864 Z524326:AJ524328 Z458790:AJ458792 Z393254:AJ393256 Z327718:AJ327720 Z262182:AJ262184 Z196646:AJ196648 Z131110:AJ131112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100-000000000000}"/>
    <dataValidation type="list" allowBlank="1" showInputMessage="1" showErrorMessage="1" sqref="Y8:Y85" xr:uid="{00000000-0002-0000-2100-000001000000}">
      <formula1>"文字,数値,日付,時間"</formula1>
    </dataValidation>
    <dataValidation type="list" allowBlank="1" showInputMessage="1" showErrorMessage="1" sqref="AA8:AA85" xr:uid="{00000000-0002-0000-21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49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科目マスタ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m_kamoku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257</v>
      </c>
      <c r="C9" s="109"/>
      <c r="D9" s="109"/>
      <c r="E9" s="109"/>
      <c r="F9" s="109"/>
      <c r="G9" s="109"/>
      <c r="H9" s="109"/>
      <c r="I9" s="110" t="s">
        <v>1108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seikyu_bunrui_cd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3</v>
      </c>
      <c r="AE9" s="113" t="s">
        <v>106</v>
      </c>
      <c r="AF9" s="114" t="s">
        <v>119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258</v>
      </c>
      <c r="C10" s="109"/>
      <c r="D10" s="109"/>
      <c r="E10" s="109"/>
      <c r="F10" s="109"/>
      <c r="G10" s="109"/>
      <c r="H10" s="109"/>
      <c r="I10" s="110" t="s">
        <v>1109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bunrui_meisai_cd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1</v>
      </c>
      <c r="AE10" s="113" t="s">
        <v>106</v>
      </c>
      <c r="AF10" s="114" t="s">
        <v>121</v>
      </c>
      <c r="AG10" s="192" t="s">
        <v>1802</v>
      </c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134</v>
      </c>
      <c r="C11" s="109"/>
      <c r="D11" s="109"/>
      <c r="E11" s="109"/>
      <c r="F11" s="109"/>
      <c r="G11" s="109"/>
      <c r="H11" s="109"/>
      <c r="I11" s="110" t="s">
        <v>943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kokunai_kaigai_kbn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1</v>
      </c>
      <c r="AE11" s="113" t="s">
        <v>106</v>
      </c>
      <c r="AF11" s="114" t="s">
        <v>126</v>
      </c>
      <c r="AG11" s="192" t="s">
        <v>1802</v>
      </c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259</v>
      </c>
      <c r="C12" s="109"/>
      <c r="D12" s="109"/>
      <c r="E12" s="109"/>
      <c r="F12" s="109"/>
      <c r="G12" s="109"/>
      <c r="H12" s="109"/>
      <c r="I12" s="110" t="s">
        <v>1110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karikata_cd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12">
        <v>4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260</v>
      </c>
      <c r="C13" s="109"/>
      <c r="D13" s="109"/>
      <c r="E13" s="109"/>
      <c r="F13" s="109"/>
      <c r="G13" s="109"/>
      <c r="H13" s="109"/>
      <c r="I13" s="110" t="s">
        <v>1111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karikata_hojo_cd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12">
        <v>2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261</v>
      </c>
      <c r="C14" s="109"/>
      <c r="D14" s="109"/>
      <c r="E14" s="109"/>
      <c r="F14" s="109"/>
      <c r="G14" s="109"/>
      <c r="H14" s="109"/>
      <c r="I14" s="110" t="s">
        <v>1112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kashikata_cd</v>
      </c>
      <c r="S14" s="119"/>
      <c r="T14" s="6"/>
      <c r="U14" s="6"/>
      <c r="V14" s="6"/>
      <c r="W14" s="6"/>
      <c r="X14" s="6"/>
      <c r="Y14" s="459" t="s">
        <v>118</v>
      </c>
      <c r="Z14" s="460"/>
      <c r="AA14" s="461" t="s">
        <v>102</v>
      </c>
      <c r="AB14" s="462"/>
      <c r="AC14" s="463"/>
      <c r="AD14" s="112">
        <v>4</v>
      </c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262</v>
      </c>
      <c r="C15" s="109"/>
      <c r="D15" s="109"/>
      <c r="E15" s="109"/>
      <c r="F15" s="109"/>
      <c r="G15" s="109"/>
      <c r="H15" s="109"/>
      <c r="I15" s="110" t="s">
        <v>1113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kashikata_hojo_cd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2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237</v>
      </c>
      <c r="C16" s="109"/>
      <c r="D16" s="109"/>
      <c r="E16" s="109"/>
      <c r="F16" s="109"/>
      <c r="G16" s="109"/>
      <c r="H16" s="109"/>
      <c r="I16" s="110" t="s">
        <v>1114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tekiyo_nm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60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390</v>
      </c>
      <c r="C17" s="109"/>
      <c r="D17" s="109"/>
      <c r="E17" s="109"/>
      <c r="F17" s="109"/>
      <c r="G17" s="109"/>
      <c r="H17" s="109"/>
      <c r="I17" s="110" t="s">
        <v>1115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denpyo_no</v>
      </c>
      <c r="S17" s="109"/>
      <c r="T17" s="6"/>
      <c r="U17" s="6"/>
      <c r="V17" s="6"/>
      <c r="W17" s="6"/>
      <c r="X17" s="6"/>
      <c r="Y17" s="459" t="s">
        <v>118</v>
      </c>
      <c r="Z17" s="460"/>
      <c r="AA17" s="461" t="s">
        <v>102</v>
      </c>
      <c r="AB17" s="462"/>
      <c r="AC17" s="463"/>
      <c r="AD17" s="136">
        <v>4</v>
      </c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>
        <f>IF(B18="","",COUNTA($B$8:B18))</f>
        <v>11</v>
      </c>
      <c r="B18" s="9" t="s">
        <v>111</v>
      </c>
      <c r="C18" s="109"/>
      <c r="D18" s="109"/>
      <c r="E18" s="109"/>
      <c r="F18" s="109"/>
      <c r="G18" s="109"/>
      <c r="H18" s="109"/>
      <c r="I18" s="110" t="s">
        <v>946</v>
      </c>
      <c r="J18" s="111"/>
      <c r="K18" s="111"/>
      <c r="L18" s="111"/>
      <c r="M18" s="111"/>
      <c r="N18" s="111"/>
      <c r="O18" s="111"/>
      <c r="P18" s="111"/>
      <c r="Q18" s="111"/>
      <c r="R18" s="110" t="str">
        <f>VLOOKUP(B18,'項目一覧 (2)'!A:B,2,FALSE)</f>
        <v>delete_flg</v>
      </c>
      <c r="S18" s="109"/>
      <c r="T18" s="6"/>
      <c r="U18" s="6"/>
      <c r="V18" s="6"/>
      <c r="W18" s="6"/>
      <c r="X18" s="6"/>
      <c r="Y18" s="459" t="s">
        <v>118</v>
      </c>
      <c r="Z18" s="460"/>
      <c r="AA18" s="461" t="s">
        <v>102</v>
      </c>
      <c r="AB18" s="462"/>
      <c r="AC18" s="463"/>
      <c r="AD18" s="112">
        <v>1</v>
      </c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116" t="s">
        <v>1310</v>
      </c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>
        <f>IF(B19="","",COUNTA($B$8:B19))</f>
        <v>12</v>
      </c>
      <c r="B19" s="9" t="s">
        <v>112</v>
      </c>
      <c r="C19" s="109"/>
      <c r="D19" s="109"/>
      <c r="E19" s="109"/>
      <c r="F19" s="109"/>
      <c r="G19" s="109"/>
      <c r="H19" s="109"/>
      <c r="I19" s="110" t="s">
        <v>947</v>
      </c>
      <c r="J19" s="111"/>
      <c r="K19" s="111"/>
      <c r="L19" s="111"/>
      <c r="M19" s="111"/>
      <c r="N19" s="111"/>
      <c r="O19" s="111"/>
      <c r="P19" s="111"/>
      <c r="Q19" s="111"/>
      <c r="R19" s="110" t="str">
        <f>VLOOKUP(B19,'項目一覧 (2)'!A:B,2,FALSE)</f>
        <v>insert_user_cd</v>
      </c>
      <c r="S19" s="111"/>
      <c r="T19" s="6"/>
      <c r="U19" s="6"/>
      <c r="V19" s="6"/>
      <c r="W19" s="6"/>
      <c r="X19" s="6"/>
      <c r="Y19" s="459" t="s">
        <v>118</v>
      </c>
      <c r="Z19" s="460"/>
      <c r="AA19" s="461" t="s">
        <v>102</v>
      </c>
      <c r="AB19" s="462"/>
      <c r="AC19" s="463"/>
      <c r="AD19" s="136">
        <v>10</v>
      </c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>
        <f>IF(B20="","",COUNTA($B$8:B20))</f>
        <v>13</v>
      </c>
      <c r="B20" s="9" t="s">
        <v>113</v>
      </c>
      <c r="C20" s="109"/>
      <c r="D20" s="109"/>
      <c r="E20" s="109"/>
      <c r="F20" s="109"/>
      <c r="G20" s="109"/>
      <c r="H20" s="109"/>
      <c r="I20" s="110" t="s">
        <v>948</v>
      </c>
      <c r="J20" s="111"/>
      <c r="K20" s="111"/>
      <c r="L20" s="111"/>
      <c r="M20" s="111"/>
      <c r="N20" s="111"/>
      <c r="O20" s="111"/>
      <c r="P20" s="111"/>
      <c r="Q20" s="111"/>
      <c r="R20" s="110" t="str">
        <f>VLOOKUP(B20,'項目一覧 (2)'!A:B,2,FALSE)</f>
        <v>insert_user_nm</v>
      </c>
      <c r="S20" s="109"/>
      <c r="T20" s="6"/>
      <c r="U20" s="6"/>
      <c r="V20" s="6"/>
      <c r="W20" s="6"/>
      <c r="X20" s="6"/>
      <c r="Y20" s="459" t="s">
        <v>118</v>
      </c>
      <c r="Z20" s="460"/>
      <c r="AA20" s="461" t="s">
        <v>102</v>
      </c>
      <c r="AB20" s="462"/>
      <c r="AC20" s="463"/>
      <c r="AD20" s="136">
        <v>30</v>
      </c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>
        <f>IF(B21="","",COUNTA($B$8:B21))</f>
        <v>14</v>
      </c>
      <c r="B21" s="9" t="s">
        <v>114</v>
      </c>
      <c r="C21" s="109"/>
      <c r="D21" s="109"/>
      <c r="E21" s="109"/>
      <c r="F21" s="109"/>
      <c r="G21" s="109"/>
      <c r="H21" s="109"/>
      <c r="I21" s="110" t="s">
        <v>949</v>
      </c>
      <c r="J21" s="111"/>
      <c r="K21" s="111"/>
      <c r="L21" s="111"/>
      <c r="M21" s="111"/>
      <c r="N21" s="111"/>
      <c r="O21" s="111"/>
      <c r="P21" s="111"/>
      <c r="Q21" s="111"/>
      <c r="R21" s="110" t="str">
        <f>VLOOKUP(B21,'項目一覧 (2)'!A:B,2,FALSE)</f>
        <v>insert_datetime</v>
      </c>
      <c r="S21" s="109"/>
      <c r="T21" s="6"/>
      <c r="U21" s="6"/>
      <c r="V21" s="6"/>
      <c r="W21" s="6"/>
      <c r="X21" s="6"/>
      <c r="Y21" s="459" t="s">
        <v>85</v>
      </c>
      <c r="Z21" s="460"/>
      <c r="AA21" s="461" t="s">
        <v>817</v>
      </c>
      <c r="AB21" s="462"/>
      <c r="AC21" s="463"/>
      <c r="AD21" s="112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38"/>
      <c r="BE21" s="1">
        <f t="shared" si="0"/>
        <v>0</v>
      </c>
    </row>
    <row r="22" spans="1:57" s="1" customFormat="1" x14ac:dyDescent="0.3">
      <c r="A22" s="134">
        <f>IF(B22="","",COUNTA($B$8:B22))</f>
        <v>15</v>
      </c>
      <c r="B22" s="74" t="s">
        <v>115</v>
      </c>
      <c r="C22" s="3"/>
      <c r="D22" s="3"/>
      <c r="E22" s="3"/>
      <c r="F22" s="3"/>
      <c r="G22" s="3"/>
      <c r="H22" s="3"/>
      <c r="I22" s="110" t="s">
        <v>950</v>
      </c>
      <c r="J22" s="111"/>
      <c r="K22" s="111"/>
      <c r="L22" s="111"/>
      <c r="M22" s="111"/>
      <c r="N22" s="111"/>
      <c r="O22" s="111"/>
      <c r="P22" s="111"/>
      <c r="Q22" s="111"/>
      <c r="R22" s="110" t="str">
        <f>VLOOKUP(B22,'項目一覧 (2)'!A:B,2,FALSE)</f>
        <v>update_user_cd</v>
      </c>
      <c r="S22" s="109"/>
      <c r="T22" s="6"/>
      <c r="U22" s="6"/>
      <c r="V22" s="6"/>
      <c r="W22" s="6"/>
      <c r="X22" s="6"/>
      <c r="Y22" s="459" t="s">
        <v>118</v>
      </c>
      <c r="Z22" s="460"/>
      <c r="AA22" s="461" t="s">
        <v>102</v>
      </c>
      <c r="AB22" s="462"/>
      <c r="AC22" s="463"/>
      <c r="AD22" s="136">
        <v>10</v>
      </c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>
        <f>IF(B23="","",COUNTA($B$8:B23))</f>
        <v>16</v>
      </c>
      <c r="B23" s="9" t="s">
        <v>116</v>
      </c>
      <c r="C23" s="3"/>
      <c r="D23" s="3"/>
      <c r="E23" s="3"/>
      <c r="F23" s="3"/>
      <c r="G23" s="3"/>
      <c r="H23" s="3"/>
      <c r="I23" s="110" t="s">
        <v>951</v>
      </c>
      <c r="J23" s="111"/>
      <c r="K23" s="111"/>
      <c r="L23" s="111"/>
      <c r="M23" s="111"/>
      <c r="N23" s="111"/>
      <c r="O23" s="111"/>
      <c r="P23" s="111"/>
      <c r="Q23" s="111"/>
      <c r="R23" s="110" t="str">
        <f>VLOOKUP(B23,'項目一覧 (2)'!A:B,2,FALSE)</f>
        <v>update_user_nm</v>
      </c>
      <c r="S23" s="109"/>
      <c r="T23" s="6"/>
      <c r="U23" s="6"/>
      <c r="V23" s="6"/>
      <c r="W23" s="6"/>
      <c r="X23" s="6"/>
      <c r="Y23" s="459" t="s">
        <v>118</v>
      </c>
      <c r="Z23" s="460"/>
      <c r="AA23" s="461" t="s">
        <v>102</v>
      </c>
      <c r="AB23" s="462"/>
      <c r="AC23" s="463"/>
      <c r="AD23" s="136">
        <v>30</v>
      </c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41"/>
      <c r="AU23" s="141"/>
      <c r="AV23" s="141"/>
      <c r="AW23" s="141"/>
      <c r="AX23" s="141"/>
      <c r="AY23" s="141"/>
      <c r="AZ23" s="141"/>
      <c r="BA23" s="141"/>
      <c r="BB23" s="141"/>
      <c r="BC23" s="141"/>
      <c r="BD23" s="142"/>
      <c r="BE23" s="1">
        <f t="shared" si="0"/>
        <v>0</v>
      </c>
    </row>
    <row r="24" spans="1:57" s="1" customFormat="1" x14ac:dyDescent="0.3">
      <c r="A24" s="134">
        <f>IF(B24="","",COUNTA($B$8:B24))</f>
        <v>17</v>
      </c>
      <c r="B24" s="74" t="s">
        <v>117</v>
      </c>
      <c r="C24" s="109"/>
      <c r="D24" s="109"/>
      <c r="E24" s="109"/>
      <c r="F24" s="109"/>
      <c r="G24" s="109"/>
      <c r="H24" s="109"/>
      <c r="I24" s="110" t="s">
        <v>952</v>
      </c>
      <c r="J24" s="111"/>
      <c r="K24" s="111"/>
      <c r="L24" s="111"/>
      <c r="M24" s="111"/>
      <c r="N24" s="111"/>
      <c r="O24" s="111"/>
      <c r="P24" s="111"/>
      <c r="Q24" s="111"/>
      <c r="R24" s="110" t="str">
        <f>VLOOKUP(B24,'項目一覧 (2)'!A:B,2,FALSE)</f>
        <v>update_datetime</v>
      </c>
      <c r="S24" s="109"/>
      <c r="T24" s="6"/>
      <c r="U24" s="6"/>
      <c r="V24" s="6"/>
      <c r="W24" s="6"/>
      <c r="X24" s="6"/>
      <c r="Y24" s="459" t="s">
        <v>85</v>
      </c>
      <c r="Z24" s="460"/>
      <c r="AA24" s="461" t="s">
        <v>817</v>
      </c>
      <c r="AB24" s="462"/>
      <c r="AC24" s="463"/>
      <c r="AD24" s="112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9"/>
      <c r="C25" s="109"/>
      <c r="D25" s="109"/>
      <c r="E25" s="109"/>
      <c r="F25" s="109"/>
      <c r="G25" s="109"/>
      <c r="H25" s="109"/>
      <c r="I25" s="2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74"/>
      <c r="C27" s="3"/>
      <c r="D27" s="3"/>
      <c r="E27" s="3"/>
      <c r="F27" s="3"/>
      <c r="G27" s="3"/>
      <c r="H27" s="3"/>
      <c r="I27" s="74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09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11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80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38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139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35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09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36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37"/>
      <c r="AP37" s="137"/>
      <c r="AQ37" s="137"/>
      <c r="AR37" s="137"/>
      <c r="AS37" s="80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9"/>
      <c r="C38" s="109"/>
      <c r="D38" s="109"/>
      <c r="E38" s="109"/>
      <c r="F38" s="109"/>
      <c r="G38" s="109"/>
      <c r="H38" s="109"/>
      <c r="I38" s="2"/>
      <c r="J38" s="111"/>
      <c r="K38" s="111"/>
      <c r="L38" s="111"/>
      <c r="M38" s="111"/>
      <c r="N38" s="111"/>
      <c r="O38" s="111"/>
      <c r="P38" s="111"/>
      <c r="Q38" s="111"/>
      <c r="R38" s="110"/>
      <c r="S38" s="10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36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80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38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9"/>
      <c r="C39" s="109"/>
      <c r="D39" s="109"/>
      <c r="E39" s="109"/>
      <c r="F39" s="109"/>
      <c r="G39" s="109"/>
      <c r="H39" s="109"/>
      <c r="I39" s="2"/>
      <c r="J39" s="111"/>
      <c r="K39" s="111"/>
      <c r="L39" s="111"/>
      <c r="M39" s="111"/>
      <c r="N39" s="111"/>
      <c r="O39" s="111"/>
      <c r="P39" s="111"/>
      <c r="Q39" s="111"/>
      <c r="R39" s="110"/>
      <c r="S39" s="10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36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139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35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09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36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37"/>
      <c r="AP40" s="137"/>
      <c r="AQ40" s="137"/>
      <c r="AR40" s="137"/>
      <c r="AS40" s="80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09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36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37"/>
      <c r="AP41" s="137"/>
      <c r="AQ41" s="137"/>
      <c r="AR41" s="137"/>
      <c r="AS41" s="80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9"/>
      <c r="C42" s="109"/>
      <c r="D42" s="109"/>
      <c r="E42" s="109"/>
      <c r="F42" s="109"/>
      <c r="G42" s="109"/>
      <c r="H42" s="109"/>
      <c r="I42" s="2"/>
      <c r="J42" s="111"/>
      <c r="K42" s="111"/>
      <c r="L42" s="111"/>
      <c r="M42" s="111"/>
      <c r="N42" s="111"/>
      <c r="O42" s="111"/>
      <c r="P42" s="111"/>
      <c r="Q42" s="111"/>
      <c r="R42" s="110"/>
      <c r="S42" s="111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4"/>
      <c r="AF42" s="114"/>
      <c r="AG42" s="114"/>
      <c r="AH42" s="114"/>
      <c r="AI42" s="114"/>
      <c r="AJ42" s="114"/>
      <c r="AK42" s="114"/>
      <c r="AL42" s="114"/>
      <c r="AM42" s="114"/>
      <c r="AN42" s="114"/>
      <c r="AO42" s="115"/>
      <c r="AP42" s="115"/>
      <c r="AQ42" s="115"/>
      <c r="AR42" s="115"/>
      <c r="AS42" s="116"/>
      <c r="AT42" s="140"/>
      <c r="AU42" s="118"/>
      <c r="AV42" s="118"/>
      <c r="AW42" s="118"/>
      <c r="AX42" s="118"/>
      <c r="AY42" s="118"/>
      <c r="AZ42" s="118"/>
      <c r="BA42" s="118"/>
      <c r="BB42" s="118"/>
      <c r="BC42" s="118"/>
      <c r="BD42" s="138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80"/>
      <c r="C43" s="143"/>
      <c r="D43" s="143"/>
      <c r="E43" s="143"/>
      <c r="F43" s="143"/>
      <c r="G43" s="143"/>
      <c r="H43" s="143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35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80"/>
      <c r="C44" s="143"/>
      <c r="D44" s="143"/>
      <c r="E44" s="143"/>
      <c r="F44" s="143"/>
      <c r="G44" s="143"/>
      <c r="H44" s="143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35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80"/>
      <c r="C45" s="143"/>
      <c r="D45" s="143"/>
      <c r="E45" s="143"/>
      <c r="F45" s="143"/>
      <c r="G45" s="143"/>
      <c r="H45" s="143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135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80"/>
      <c r="C46" s="143"/>
      <c r="D46" s="143"/>
      <c r="E46" s="143"/>
      <c r="F46" s="143"/>
      <c r="G46" s="143"/>
      <c r="H46" s="143"/>
      <c r="I46" s="110"/>
      <c r="J46" s="119"/>
      <c r="K46" s="119"/>
      <c r="L46" s="119"/>
      <c r="M46" s="119"/>
      <c r="N46" s="119"/>
      <c r="O46" s="119"/>
      <c r="P46" s="119"/>
      <c r="Q46" s="119"/>
      <c r="R46" s="110"/>
      <c r="S46" s="11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/>
      <c r="AT46" s="6"/>
      <c r="AU46" s="117"/>
      <c r="AV46" s="117"/>
      <c r="AW46" s="117"/>
      <c r="AX46" s="117"/>
      <c r="AY46" s="117"/>
      <c r="AZ46" s="117"/>
      <c r="BA46" s="117"/>
      <c r="BB46" s="117"/>
      <c r="BC46" s="117"/>
      <c r="BD46" s="135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AA42:AC42"/>
    <mergeCell ref="AA43:AC43"/>
    <mergeCell ref="AA44:AC44"/>
    <mergeCell ref="AA37:AC37"/>
    <mergeCell ref="AA38:AC38"/>
    <mergeCell ref="AA39:AC39"/>
    <mergeCell ref="AA40:AC40"/>
    <mergeCell ref="AA41:AC41"/>
    <mergeCell ref="Y41:Z41"/>
    <mergeCell ref="Y42:Z42"/>
    <mergeCell ref="AA32:AC32"/>
    <mergeCell ref="AA33:AC33"/>
    <mergeCell ref="AA34:AC34"/>
    <mergeCell ref="AA35:AC35"/>
    <mergeCell ref="AA36:AC36"/>
    <mergeCell ref="AA27:AC27"/>
    <mergeCell ref="AA28:AC28"/>
    <mergeCell ref="AA29:AC29"/>
    <mergeCell ref="AA30:AC30"/>
    <mergeCell ref="AA31:AC31"/>
    <mergeCell ref="AA22:AC22"/>
    <mergeCell ref="AA23:AC23"/>
    <mergeCell ref="AA24:AC24"/>
    <mergeCell ref="AA25:AC25"/>
    <mergeCell ref="AA26:AC26"/>
    <mergeCell ref="Y43:Z43"/>
    <mergeCell ref="Y44:Z44"/>
    <mergeCell ref="AA8:AC8"/>
    <mergeCell ref="AA9:AC9"/>
    <mergeCell ref="AA10:AC10"/>
    <mergeCell ref="AA11:AC11"/>
    <mergeCell ref="AA12:AC12"/>
    <mergeCell ref="AA13:AC13"/>
    <mergeCell ref="AA14:AC14"/>
    <mergeCell ref="AA15:AC15"/>
    <mergeCell ref="AA16:AC16"/>
    <mergeCell ref="AA17:AC17"/>
    <mergeCell ref="AA18:AC18"/>
    <mergeCell ref="AA19:AC19"/>
    <mergeCell ref="AA20:AC20"/>
    <mergeCell ref="AA21:AC21"/>
    <mergeCell ref="Y38:Z38"/>
    <mergeCell ref="Y39:Z39"/>
    <mergeCell ref="Y40:Z40"/>
    <mergeCell ref="Y33:Z33"/>
    <mergeCell ref="Y34:Z34"/>
    <mergeCell ref="Y35:Z35"/>
    <mergeCell ref="Y36:Z36"/>
    <mergeCell ref="Y37:Z37"/>
    <mergeCell ref="Y28:Z28"/>
    <mergeCell ref="Y29:Z29"/>
    <mergeCell ref="Y30:Z30"/>
    <mergeCell ref="Y31:Z31"/>
    <mergeCell ref="Y32:Z32"/>
    <mergeCell ref="Y23:Z23"/>
    <mergeCell ref="Y24:Z24"/>
    <mergeCell ref="Y25:Z25"/>
    <mergeCell ref="Y26:Z26"/>
    <mergeCell ref="Y27:Z27"/>
    <mergeCell ref="Y18:Z18"/>
    <mergeCell ref="Y19:Z19"/>
    <mergeCell ref="Y20:Z20"/>
    <mergeCell ref="Y21:Z21"/>
    <mergeCell ref="Y22:Z22"/>
    <mergeCell ref="Y13:Z13"/>
    <mergeCell ref="Y14:Z14"/>
    <mergeCell ref="Y15:Z15"/>
    <mergeCell ref="Y16:Z16"/>
    <mergeCell ref="Y17:Z17"/>
    <mergeCell ref="Y8:Z8"/>
    <mergeCell ref="Y9:Z9"/>
    <mergeCell ref="Y10:Z10"/>
    <mergeCell ref="Y11:Z11"/>
    <mergeCell ref="Y12:Z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200-000000000000}"/>
    <dataValidation type="list" allowBlank="1" showInputMessage="1" showErrorMessage="1" sqref="Y8:Y46" xr:uid="{00000000-0002-0000-2200-000001000000}">
      <formula1>"文字,数値,日付,時間"</formula1>
    </dataValidation>
    <dataValidation type="list" allowBlank="1" showInputMessage="1" showErrorMessage="1" sqref="AA8:AA46" xr:uid="{00000000-0002-0000-22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0"/>
  <dimension ref="A1:BE284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経費マスタ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m_keihi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s="1" customFormat="1" x14ac:dyDescent="0.3">
      <c r="A8" s="147">
        <f>IF(B8="","",COUNTA($B$8:B8))</f>
        <v>1</v>
      </c>
      <c r="B8" s="132" t="s">
        <v>107</v>
      </c>
      <c r="C8" s="122"/>
      <c r="D8" s="122"/>
      <c r="E8" s="122"/>
      <c r="F8" s="122"/>
      <c r="G8" s="122"/>
      <c r="H8" s="122"/>
      <c r="I8" s="188" t="s">
        <v>937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kaitei_date</v>
      </c>
      <c r="S8" s="122"/>
      <c r="T8" s="83"/>
      <c r="U8" s="83"/>
      <c r="V8" s="83"/>
      <c r="W8" s="83"/>
      <c r="X8" s="83"/>
      <c r="Y8" s="459" t="s">
        <v>105</v>
      </c>
      <c r="Z8" s="460"/>
      <c r="AA8" s="461" t="s">
        <v>102</v>
      </c>
      <c r="AB8" s="462"/>
      <c r="AC8" s="463"/>
      <c r="AD8" s="234">
        <v>8</v>
      </c>
      <c r="AE8" s="191" t="s">
        <v>106</v>
      </c>
      <c r="AF8" s="192" t="s">
        <v>103</v>
      </c>
      <c r="AG8" s="192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236"/>
      <c r="AU8" s="236"/>
      <c r="AV8" s="236"/>
      <c r="AW8" s="236"/>
      <c r="AX8" s="236"/>
      <c r="AY8" s="236"/>
      <c r="AZ8" s="236"/>
      <c r="BA8" s="236"/>
      <c r="BB8" s="236"/>
      <c r="BC8" s="236"/>
      <c r="BD8" s="237"/>
      <c r="BE8" s="1">
        <f>IF(I8&lt;&gt;R8,1,0)</f>
        <v>0</v>
      </c>
    </row>
    <row r="9" spans="1:57" s="1" customFormat="1" x14ac:dyDescent="0.3">
      <c r="A9" s="134">
        <f>IF(B9="","",COUNTA($B$8:B9))</f>
        <v>2</v>
      </c>
      <c r="B9" s="9" t="s">
        <v>162</v>
      </c>
      <c r="C9" s="109"/>
      <c r="D9" s="109"/>
      <c r="E9" s="109"/>
      <c r="F9" s="109"/>
      <c r="G9" s="109"/>
      <c r="H9" s="109"/>
      <c r="I9" s="110" t="s">
        <v>1323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keihi_cd</v>
      </c>
      <c r="S9" s="109"/>
      <c r="T9" s="6"/>
      <c r="U9" s="6"/>
      <c r="V9" s="6"/>
      <c r="W9" s="6"/>
      <c r="X9" s="6"/>
      <c r="Y9" s="459" t="s">
        <v>105</v>
      </c>
      <c r="Z9" s="460"/>
      <c r="AA9" s="461" t="s">
        <v>102</v>
      </c>
      <c r="AB9" s="462"/>
      <c r="AC9" s="463"/>
      <c r="AD9" s="112">
        <v>4</v>
      </c>
      <c r="AE9" s="113" t="s">
        <v>106</v>
      </c>
      <c r="AF9" s="114" t="s">
        <v>119</v>
      </c>
      <c r="AG9" s="192" t="s">
        <v>1802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38"/>
      <c r="BE9" s="1">
        <f t="shared" ref="BE9:BE44" si="0">IF(I9&lt;&gt;R9,1,0)</f>
        <v>0</v>
      </c>
    </row>
    <row r="10" spans="1:57" s="1" customFormat="1" x14ac:dyDescent="0.3">
      <c r="A10" s="134">
        <f>IF(B10="","",COUNTA($B$8:B10))</f>
        <v>3</v>
      </c>
      <c r="B10" s="5" t="s">
        <v>163</v>
      </c>
      <c r="C10" s="109"/>
      <c r="D10" s="109"/>
      <c r="E10" s="109"/>
      <c r="F10" s="109"/>
      <c r="G10" s="109"/>
      <c r="H10" s="109"/>
      <c r="I10" s="110" t="s">
        <v>1117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keihi_nm</v>
      </c>
      <c r="S10" s="109"/>
      <c r="T10" s="6"/>
      <c r="U10" s="6"/>
      <c r="V10" s="6"/>
      <c r="W10" s="6"/>
      <c r="X10" s="6"/>
      <c r="Y10" s="459" t="s">
        <v>105</v>
      </c>
      <c r="Z10" s="460"/>
      <c r="AA10" s="461" t="s">
        <v>102</v>
      </c>
      <c r="AB10" s="462"/>
      <c r="AC10" s="463"/>
      <c r="AD10" s="112">
        <v>30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38"/>
      <c r="BE10" s="1">
        <f t="shared" si="0"/>
        <v>0</v>
      </c>
    </row>
    <row r="11" spans="1:57" s="1" customFormat="1" x14ac:dyDescent="0.3">
      <c r="A11" s="134">
        <f>IF(B11="","",COUNTA($B$8:B11))</f>
        <v>4</v>
      </c>
      <c r="B11" s="9" t="s">
        <v>111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6"/>
      <c r="U11" s="6"/>
      <c r="V11" s="6"/>
      <c r="W11" s="6"/>
      <c r="X11" s="6"/>
      <c r="Y11" s="459" t="s">
        <v>105</v>
      </c>
      <c r="Z11" s="460"/>
      <c r="AA11" s="461" t="s">
        <v>102</v>
      </c>
      <c r="AB11" s="462"/>
      <c r="AC11" s="463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38"/>
      <c r="BE11" s="1">
        <f t="shared" si="0"/>
        <v>0</v>
      </c>
    </row>
    <row r="12" spans="1:57" s="1" customFormat="1" x14ac:dyDescent="0.3">
      <c r="A12" s="134">
        <f>IF(B12="","",COUNTA($B$8:B12))</f>
        <v>5</v>
      </c>
      <c r="B12" s="80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6"/>
      <c r="U12" s="6"/>
      <c r="V12" s="6"/>
      <c r="W12" s="6"/>
      <c r="X12" s="6"/>
      <c r="Y12" s="459" t="s">
        <v>118</v>
      </c>
      <c r="Z12" s="460"/>
      <c r="AA12" s="461" t="s">
        <v>102</v>
      </c>
      <c r="AB12" s="462"/>
      <c r="AC12" s="463"/>
      <c r="AD12" s="136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38"/>
      <c r="BE12" s="1">
        <f t="shared" si="0"/>
        <v>0</v>
      </c>
    </row>
    <row r="13" spans="1:57" s="1" customFormat="1" x14ac:dyDescent="0.3">
      <c r="A13" s="134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1"/>
      <c r="K13" s="111"/>
      <c r="L13" s="111"/>
      <c r="M13" s="111"/>
      <c r="N13" s="111"/>
      <c r="O13" s="111"/>
      <c r="P13" s="111"/>
      <c r="Q13" s="111"/>
      <c r="R13" s="110" t="str">
        <f>VLOOKUP(B13,'項目一覧 (2)'!A:B,2,FALSE)</f>
        <v>insert_user_nm</v>
      </c>
      <c r="S13" s="109"/>
      <c r="T13" s="6"/>
      <c r="U13" s="6"/>
      <c r="V13" s="6"/>
      <c r="W13" s="6"/>
      <c r="X13" s="6"/>
      <c r="Y13" s="459" t="s">
        <v>118</v>
      </c>
      <c r="Z13" s="460"/>
      <c r="AA13" s="461" t="s">
        <v>102</v>
      </c>
      <c r="AB13" s="462"/>
      <c r="AC13" s="463"/>
      <c r="AD13" s="136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38"/>
      <c r="BE13" s="1">
        <f t="shared" si="0"/>
        <v>0</v>
      </c>
    </row>
    <row r="14" spans="1:57" s="1" customFormat="1" x14ac:dyDescent="0.3">
      <c r="A14" s="134">
        <f>IF(B14="","",COUNTA($B$8:B14))</f>
        <v>7</v>
      </c>
      <c r="B14" s="9" t="s">
        <v>114</v>
      </c>
      <c r="C14" s="109"/>
      <c r="D14" s="109"/>
      <c r="E14" s="109"/>
      <c r="F14" s="109"/>
      <c r="G14" s="109"/>
      <c r="H14" s="109"/>
      <c r="I14" s="110" t="s">
        <v>949</v>
      </c>
      <c r="J14" s="119"/>
      <c r="K14" s="119"/>
      <c r="L14" s="119"/>
      <c r="M14" s="119"/>
      <c r="N14" s="119"/>
      <c r="O14" s="119"/>
      <c r="P14" s="119"/>
      <c r="Q14" s="119"/>
      <c r="R14" s="110" t="str">
        <f>VLOOKUP(B14,'項目一覧 (2)'!A:B,2,FALSE)</f>
        <v>insert_datetime</v>
      </c>
      <c r="S14" s="119"/>
      <c r="T14" s="6"/>
      <c r="U14" s="6"/>
      <c r="V14" s="6"/>
      <c r="W14" s="6"/>
      <c r="X14" s="6"/>
      <c r="Y14" s="459" t="s">
        <v>85</v>
      </c>
      <c r="Z14" s="460"/>
      <c r="AA14" s="461" t="s">
        <v>817</v>
      </c>
      <c r="AB14" s="462"/>
      <c r="AC14" s="463"/>
      <c r="AD14" s="112"/>
      <c r="AE14" s="113" t="s">
        <v>106</v>
      </c>
      <c r="AF14" s="114"/>
      <c r="AG14" s="114"/>
      <c r="AH14" s="114"/>
      <c r="AI14" s="114"/>
      <c r="AJ14" s="114"/>
      <c r="AK14" s="114"/>
      <c r="AL14" s="114"/>
      <c r="AM14" s="114"/>
      <c r="AN14" s="114"/>
      <c r="AO14" s="115"/>
      <c r="AP14" s="115"/>
      <c r="AQ14" s="115"/>
      <c r="AR14" s="115"/>
      <c r="AS14" s="116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38"/>
      <c r="BE14" s="1">
        <f t="shared" si="0"/>
        <v>0</v>
      </c>
    </row>
    <row r="15" spans="1:57" s="1" customFormat="1" x14ac:dyDescent="0.3">
      <c r="A15" s="134">
        <f>IF(B15="","",COUNTA($B$8:B15))</f>
        <v>8</v>
      </c>
      <c r="B15" s="9" t="s">
        <v>115</v>
      </c>
      <c r="C15" s="109"/>
      <c r="D15" s="109"/>
      <c r="E15" s="109"/>
      <c r="F15" s="109"/>
      <c r="G15" s="109"/>
      <c r="H15" s="109"/>
      <c r="I15" s="110" t="s">
        <v>950</v>
      </c>
      <c r="J15" s="111"/>
      <c r="K15" s="111"/>
      <c r="L15" s="111"/>
      <c r="M15" s="111"/>
      <c r="N15" s="111"/>
      <c r="O15" s="111"/>
      <c r="P15" s="111"/>
      <c r="Q15" s="111"/>
      <c r="R15" s="110" t="str">
        <f>VLOOKUP(B15,'項目一覧 (2)'!A:B,2,FALSE)</f>
        <v>update_user_cd</v>
      </c>
      <c r="S15" s="109"/>
      <c r="T15" s="6"/>
      <c r="U15" s="6"/>
      <c r="V15" s="6"/>
      <c r="W15" s="6"/>
      <c r="X15" s="6"/>
      <c r="Y15" s="459" t="s">
        <v>118</v>
      </c>
      <c r="Z15" s="460"/>
      <c r="AA15" s="461" t="s">
        <v>102</v>
      </c>
      <c r="AB15" s="462"/>
      <c r="AC15" s="463"/>
      <c r="AD15" s="136">
        <v>10</v>
      </c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37"/>
      <c r="AP15" s="137"/>
      <c r="AQ15" s="137"/>
      <c r="AR15" s="137"/>
      <c r="AS15" s="80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38"/>
      <c r="BE15" s="1">
        <f t="shared" si="0"/>
        <v>0</v>
      </c>
    </row>
    <row r="16" spans="1:57" s="1" customFormat="1" x14ac:dyDescent="0.3">
      <c r="A16" s="134">
        <f>IF(B16="","",COUNTA($B$8:B16))</f>
        <v>9</v>
      </c>
      <c r="B16" s="9" t="s">
        <v>116</v>
      </c>
      <c r="C16" s="109"/>
      <c r="D16" s="109"/>
      <c r="E16" s="109"/>
      <c r="F16" s="109"/>
      <c r="G16" s="109"/>
      <c r="H16" s="109"/>
      <c r="I16" s="110" t="s">
        <v>951</v>
      </c>
      <c r="J16" s="111"/>
      <c r="K16" s="111"/>
      <c r="L16" s="111"/>
      <c r="M16" s="111"/>
      <c r="N16" s="111"/>
      <c r="O16" s="111"/>
      <c r="P16" s="111"/>
      <c r="Q16" s="111"/>
      <c r="R16" s="110" t="str">
        <f>VLOOKUP(B16,'項目一覧 (2)'!A:B,2,FALSE)</f>
        <v>update_user_nm</v>
      </c>
      <c r="S16" s="109"/>
      <c r="T16" s="6"/>
      <c r="U16" s="6"/>
      <c r="V16" s="6"/>
      <c r="W16" s="6"/>
      <c r="X16" s="6"/>
      <c r="Y16" s="459" t="s">
        <v>118</v>
      </c>
      <c r="Z16" s="460"/>
      <c r="AA16" s="461" t="s">
        <v>102</v>
      </c>
      <c r="AB16" s="462"/>
      <c r="AC16" s="463"/>
      <c r="AD16" s="136">
        <v>30</v>
      </c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37"/>
      <c r="AP16" s="137"/>
      <c r="AQ16" s="137"/>
      <c r="AR16" s="137"/>
      <c r="AS16" s="80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38"/>
      <c r="BE16" s="1">
        <f t="shared" si="0"/>
        <v>0</v>
      </c>
    </row>
    <row r="17" spans="1:57" s="1" customFormat="1" x14ac:dyDescent="0.3">
      <c r="A17" s="134">
        <f>IF(B17="","",COUNTA($B$8:B17))</f>
        <v>10</v>
      </c>
      <c r="B17" s="9" t="s">
        <v>117</v>
      </c>
      <c r="C17" s="109"/>
      <c r="D17" s="109"/>
      <c r="E17" s="109"/>
      <c r="F17" s="109"/>
      <c r="G17" s="109"/>
      <c r="H17" s="109"/>
      <c r="I17" s="110" t="s">
        <v>952</v>
      </c>
      <c r="J17" s="111"/>
      <c r="K17" s="111"/>
      <c r="L17" s="111"/>
      <c r="M17" s="111"/>
      <c r="N17" s="111"/>
      <c r="O17" s="111"/>
      <c r="P17" s="111"/>
      <c r="Q17" s="111"/>
      <c r="R17" s="110" t="str">
        <f>VLOOKUP(B17,'項目一覧 (2)'!A:B,2,FALSE)</f>
        <v>update_datetime</v>
      </c>
      <c r="S17" s="109"/>
      <c r="T17" s="6"/>
      <c r="U17" s="6"/>
      <c r="V17" s="6"/>
      <c r="W17" s="6"/>
      <c r="X17" s="6"/>
      <c r="Y17" s="459" t="s">
        <v>85</v>
      </c>
      <c r="Z17" s="460"/>
      <c r="AA17" s="461" t="s">
        <v>817</v>
      </c>
      <c r="AB17" s="462"/>
      <c r="AC17" s="463"/>
      <c r="AD17" s="112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37"/>
      <c r="AP17" s="137"/>
      <c r="AQ17" s="137"/>
      <c r="AR17" s="137"/>
      <c r="AS17" s="80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38"/>
      <c r="BE17" s="1">
        <f t="shared" si="0"/>
        <v>0</v>
      </c>
    </row>
    <row r="18" spans="1:57" s="1" customFormat="1" x14ac:dyDescent="0.3">
      <c r="A18" s="134" t="str">
        <f>IF(B18="","",COUNTA($B$8:B18))</f>
        <v/>
      </c>
      <c r="B18" s="9"/>
      <c r="C18" s="109"/>
      <c r="D18" s="109"/>
      <c r="E18" s="109"/>
      <c r="F18" s="109"/>
      <c r="G18" s="109"/>
      <c r="H18" s="109"/>
      <c r="I18" s="2"/>
      <c r="J18" s="111"/>
      <c r="K18" s="111"/>
      <c r="L18" s="111"/>
      <c r="M18" s="111"/>
      <c r="N18" s="111"/>
      <c r="O18" s="111"/>
      <c r="P18" s="111"/>
      <c r="Q18" s="111"/>
      <c r="R18" s="110"/>
      <c r="S18" s="111"/>
      <c r="T18" s="6"/>
      <c r="U18" s="6"/>
      <c r="V18" s="6"/>
      <c r="W18" s="6"/>
      <c r="X18" s="6"/>
      <c r="Y18" s="459"/>
      <c r="Z18" s="460"/>
      <c r="AA18" s="461"/>
      <c r="AB18" s="462"/>
      <c r="AC18" s="463"/>
      <c r="AD18" s="112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37"/>
      <c r="AP18" s="137"/>
      <c r="AQ18" s="137"/>
      <c r="AR18" s="137"/>
      <c r="AS18" s="80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38"/>
      <c r="BE18" s="1">
        <f t="shared" si="0"/>
        <v>0</v>
      </c>
    </row>
    <row r="19" spans="1:57" s="1" customFormat="1" x14ac:dyDescent="0.3">
      <c r="A19" s="134" t="str">
        <f>IF(B19="","",COUNTA($B$8:B19))</f>
        <v/>
      </c>
      <c r="B19" s="9"/>
      <c r="C19" s="109"/>
      <c r="D19" s="109"/>
      <c r="E19" s="109"/>
      <c r="F19" s="109"/>
      <c r="G19" s="109"/>
      <c r="H19" s="109"/>
      <c r="I19" s="2"/>
      <c r="J19" s="111"/>
      <c r="K19" s="111"/>
      <c r="L19" s="111"/>
      <c r="M19" s="111"/>
      <c r="N19" s="111"/>
      <c r="O19" s="111"/>
      <c r="P19" s="111"/>
      <c r="Q19" s="111"/>
      <c r="R19" s="110"/>
      <c r="S19" s="109"/>
      <c r="T19" s="6"/>
      <c r="U19" s="6"/>
      <c r="V19" s="6"/>
      <c r="W19" s="6"/>
      <c r="X19" s="6"/>
      <c r="Y19" s="459"/>
      <c r="Z19" s="460"/>
      <c r="AA19" s="461"/>
      <c r="AB19" s="462"/>
      <c r="AC19" s="463"/>
      <c r="AD19" s="136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37"/>
      <c r="AP19" s="137"/>
      <c r="AQ19" s="137"/>
      <c r="AR19" s="137"/>
      <c r="AS19" s="80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38"/>
      <c r="BE19" s="1">
        <f t="shared" si="0"/>
        <v>0</v>
      </c>
    </row>
    <row r="20" spans="1:57" s="1" customFormat="1" x14ac:dyDescent="0.3">
      <c r="A20" s="134" t="str">
        <f>IF(B20="","",COUNTA($B$8:B20))</f>
        <v/>
      </c>
      <c r="B20" s="9"/>
      <c r="C20" s="109"/>
      <c r="D20" s="109"/>
      <c r="E20" s="109"/>
      <c r="F20" s="109"/>
      <c r="G20" s="109"/>
      <c r="H20" s="109"/>
      <c r="I20" s="2"/>
      <c r="J20" s="111"/>
      <c r="K20" s="111"/>
      <c r="L20" s="111"/>
      <c r="M20" s="111"/>
      <c r="N20" s="111"/>
      <c r="O20" s="111"/>
      <c r="P20" s="111"/>
      <c r="Q20" s="111"/>
      <c r="R20" s="110"/>
      <c r="S20" s="109"/>
      <c r="T20" s="6"/>
      <c r="U20" s="6"/>
      <c r="V20" s="6"/>
      <c r="W20" s="6"/>
      <c r="X20" s="6"/>
      <c r="Y20" s="459"/>
      <c r="Z20" s="460"/>
      <c r="AA20" s="461"/>
      <c r="AB20" s="462"/>
      <c r="AC20" s="463"/>
      <c r="AD20" s="136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37"/>
      <c r="AP20" s="137"/>
      <c r="AQ20" s="137"/>
      <c r="AR20" s="137"/>
      <c r="AS20" s="80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38"/>
      <c r="BE20" s="1">
        <f t="shared" si="0"/>
        <v>0</v>
      </c>
    </row>
    <row r="21" spans="1:57" s="1" customFormat="1" x14ac:dyDescent="0.3">
      <c r="A21" s="134" t="str">
        <f>IF(B21="","",COUNTA($B$8:B21))</f>
        <v/>
      </c>
      <c r="B21" s="74"/>
      <c r="C21" s="3"/>
      <c r="D21" s="3"/>
      <c r="E21" s="3"/>
      <c r="F21" s="3"/>
      <c r="G21" s="3"/>
      <c r="H21" s="3"/>
      <c r="I21" s="74"/>
      <c r="J21" s="111"/>
      <c r="K21" s="111"/>
      <c r="L21" s="111"/>
      <c r="M21" s="111"/>
      <c r="N21" s="111"/>
      <c r="O21" s="111"/>
      <c r="P21" s="111"/>
      <c r="Q21" s="111"/>
      <c r="R21" s="110"/>
      <c r="S21" s="109"/>
      <c r="T21" s="6"/>
      <c r="U21" s="6"/>
      <c r="V21" s="6"/>
      <c r="W21" s="6"/>
      <c r="X21" s="6"/>
      <c r="Y21" s="459"/>
      <c r="Z21" s="460"/>
      <c r="AA21" s="461"/>
      <c r="AB21" s="462"/>
      <c r="AC21" s="463"/>
      <c r="AD21" s="136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37"/>
      <c r="AP21" s="137"/>
      <c r="AQ21" s="137"/>
      <c r="AR21" s="137"/>
      <c r="AS21" s="80"/>
      <c r="AT21" s="141"/>
      <c r="AU21" s="141"/>
      <c r="AV21" s="141"/>
      <c r="AW21" s="141"/>
      <c r="AX21" s="141"/>
      <c r="AY21" s="141"/>
      <c r="AZ21" s="141"/>
      <c r="BA21" s="141"/>
      <c r="BB21" s="141"/>
      <c r="BC21" s="141"/>
      <c r="BD21" s="142"/>
      <c r="BE21" s="1">
        <f t="shared" si="0"/>
        <v>0</v>
      </c>
    </row>
    <row r="22" spans="1:57" s="1" customFormat="1" x14ac:dyDescent="0.3">
      <c r="A22" s="134" t="str">
        <f>IF(B22="","",COUNTA($B$8:B22))</f>
        <v/>
      </c>
      <c r="B22" s="9"/>
      <c r="C22" s="3"/>
      <c r="D22" s="3"/>
      <c r="E22" s="3"/>
      <c r="F22" s="3"/>
      <c r="G22" s="3"/>
      <c r="H22" s="3"/>
      <c r="I22" s="74"/>
      <c r="J22" s="111"/>
      <c r="K22" s="111"/>
      <c r="L22" s="111"/>
      <c r="M22" s="111"/>
      <c r="N22" s="111"/>
      <c r="O22" s="111"/>
      <c r="P22" s="111"/>
      <c r="Q22" s="111"/>
      <c r="R22" s="110"/>
      <c r="S22" s="109"/>
      <c r="T22" s="6"/>
      <c r="U22" s="6"/>
      <c r="V22" s="6"/>
      <c r="W22" s="6"/>
      <c r="X22" s="6"/>
      <c r="Y22" s="459"/>
      <c r="Z22" s="460"/>
      <c r="AA22" s="461"/>
      <c r="AB22" s="462"/>
      <c r="AC22" s="463"/>
      <c r="AD22" s="136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37"/>
      <c r="AP22" s="137"/>
      <c r="AQ22" s="137"/>
      <c r="AR22" s="137"/>
      <c r="AS22" s="80"/>
      <c r="AT22" s="141"/>
      <c r="AU22" s="141"/>
      <c r="AV22" s="141"/>
      <c r="AW22" s="141"/>
      <c r="AX22" s="141"/>
      <c r="AY22" s="141"/>
      <c r="AZ22" s="141"/>
      <c r="BA22" s="141"/>
      <c r="BB22" s="141"/>
      <c r="BC22" s="141"/>
      <c r="BD22" s="142"/>
      <c r="BE22" s="1">
        <f t="shared" si="0"/>
        <v>0</v>
      </c>
    </row>
    <row r="23" spans="1:57" s="1" customFormat="1" x14ac:dyDescent="0.3">
      <c r="A23" s="134" t="str">
        <f>IF(B23="","",COUNTA($B$8:B23))</f>
        <v/>
      </c>
      <c r="B23" s="74"/>
      <c r="C23" s="109"/>
      <c r="D23" s="109"/>
      <c r="E23" s="109"/>
      <c r="F23" s="109"/>
      <c r="G23" s="109"/>
      <c r="H23" s="109"/>
      <c r="I23" s="2"/>
      <c r="J23" s="111"/>
      <c r="K23" s="111"/>
      <c r="L23" s="111"/>
      <c r="M23" s="111"/>
      <c r="N23" s="111"/>
      <c r="O23" s="111"/>
      <c r="P23" s="111"/>
      <c r="Q23" s="111"/>
      <c r="R23" s="110"/>
      <c r="S23" s="109"/>
      <c r="T23" s="6"/>
      <c r="U23" s="6"/>
      <c r="V23" s="6"/>
      <c r="W23" s="6"/>
      <c r="X23" s="6"/>
      <c r="Y23" s="459"/>
      <c r="Z23" s="460"/>
      <c r="AA23" s="461"/>
      <c r="AB23" s="462"/>
      <c r="AC23" s="463"/>
      <c r="AD23" s="136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37"/>
      <c r="AP23" s="137"/>
      <c r="AQ23" s="137"/>
      <c r="AR23" s="137"/>
      <c r="AS23" s="80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38"/>
      <c r="BE23" s="1">
        <f t="shared" si="0"/>
        <v>0</v>
      </c>
    </row>
    <row r="24" spans="1:57" s="1" customFormat="1" x14ac:dyDescent="0.3">
      <c r="A24" s="134" t="str">
        <f>IF(B24="","",COUNTA($B$8:B24))</f>
        <v/>
      </c>
      <c r="B24" s="9"/>
      <c r="C24" s="109"/>
      <c r="D24" s="109"/>
      <c r="E24" s="109"/>
      <c r="F24" s="109"/>
      <c r="G24" s="109"/>
      <c r="H24" s="109"/>
      <c r="I24" s="2"/>
      <c r="J24" s="111"/>
      <c r="K24" s="111"/>
      <c r="L24" s="111"/>
      <c r="M24" s="111"/>
      <c r="N24" s="111"/>
      <c r="O24" s="111"/>
      <c r="P24" s="111"/>
      <c r="Q24" s="111"/>
      <c r="R24" s="110"/>
      <c r="S24" s="109"/>
      <c r="T24" s="6"/>
      <c r="U24" s="6"/>
      <c r="V24" s="6"/>
      <c r="W24" s="6"/>
      <c r="X24" s="6"/>
      <c r="Y24" s="459"/>
      <c r="Z24" s="460"/>
      <c r="AA24" s="461"/>
      <c r="AB24" s="462"/>
      <c r="AC24" s="463"/>
      <c r="AD24" s="136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37"/>
      <c r="AP24" s="137"/>
      <c r="AQ24" s="137"/>
      <c r="AR24" s="137"/>
      <c r="AS24" s="80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38"/>
      <c r="BE24" s="1">
        <f t="shared" si="0"/>
        <v>0</v>
      </c>
    </row>
    <row r="25" spans="1:57" s="1" customFormat="1" x14ac:dyDescent="0.3">
      <c r="A25" s="134" t="str">
        <f>IF(B25="","",COUNTA($B$8:B25))</f>
        <v/>
      </c>
      <c r="B25" s="74"/>
      <c r="C25" s="3"/>
      <c r="D25" s="3"/>
      <c r="E25" s="3"/>
      <c r="F25" s="3"/>
      <c r="G25" s="3"/>
      <c r="H25" s="3"/>
      <c r="I25" s="74"/>
      <c r="J25" s="111"/>
      <c r="K25" s="111"/>
      <c r="L25" s="111"/>
      <c r="M25" s="111"/>
      <c r="N25" s="111"/>
      <c r="O25" s="111"/>
      <c r="P25" s="111"/>
      <c r="Q25" s="111"/>
      <c r="R25" s="110"/>
      <c r="S25" s="109"/>
      <c r="T25" s="6"/>
      <c r="U25" s="6"/>
      <c r="V25" s="6"/>
      <c r="W25" s="6"/>
      <c r="X25" s="6"/>
      <c r="Y25" s="459"/>
      <c r="Z25" s="460"/>
      <c r="AA25" s="461"/>
      <c r="AB25" s="462"/>
      <c r="AC25" s="463"/>
      <c r="AD25" s="136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37"/>
      <c r="AP25" s="137"/>
      <c r="AQ25" s="137"/>
      <c r="AR25" s="137"/>
      <c r="AS25" s="80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38"/>
      <c r="BE25" s="1">
        <f t="shared" si="0"/>
        <v>0</v>
      </c>
    </row>
    <row r="26" spans="1:57" s="1" customFormat="1" x14ac:dyDescent="0.3">
      <c r="A26" s="134" t="str">
        <f>IF(B26="","",COUNTA($B$8:B26))</f>
        <v/>
      </c>
      <c r="B26" s="74"/>
      <c r="C26" s="3"/>
      <c r="D26" s="3"/>
      <c r="E26" s="3"/>
      <c r="F26" s="3"/>
      <c r="G26" s="3"/>
      <c r="H26" s="3"/>
      <c r="I26" s="74"/>
      <c r="J26" s="111"/>
      <c r="K26" s="111"/>
      <c r="L26" s="111"/>
      <c r="M26" s="111"/>
      <c r="N26" s="111"/>
      <c r="O26" s="111"/>
      <c r="P26" s="111"/>
      <c r="Q26" s="111"/>
      <c r="R26" s="110"/>
      <c r="S26" s="109"/>
      <c r="T26" s="6"/>
      <c r="U26" s="6"/>
      <c r="V26" s="6"/>
      <c r="W26" s="6"/>
      <c r="X26" s="6"/>
      <c r="Y26" s="459"/>
      <c r="Z26" s="460"/>
      <c r="AA26" s="461"/>
      <c r="AB26" s="462"/>
      <c r="AC26" s="463"/>
      <c r="AD26" s="136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37"/>
      <c r="AP26" s="137"/>
      <c r="AQ26" s="137"/>
      <c r="AR26" s="137"/>
      <c r="AS26" s="80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38"/>
      <c r="BE26" s="1">
        <f t="shared" si="0"/>
        <v>0</v>
      </c>
    </row>
    <row r="27" spans="1:57" s="1" customFormat="1" x14ac:dyDescent="0.3">
      <c r="A27" s="134" t="str">
        <f>IF(B27="","",COUNTA($B$8:B27))</f>
        <v/>
      </c>
      <c r="B27" s="9"/>
      <c r="C27" s="109"/>
      <c r="D27" s="109"/>
      <c r="E27" s="109"/>
      <c r="F27" s="109"/>
      <c r="G27" s="109"/>
      <c r="H27" s="109"/>
      <c r="I27" s="2"/>
      <c r="J27" s="111"/>
      <c r="K27" s="111"/>
      <c r="L27" s="111"/>
      <c r="M27" s="111"/>
      <c r="N27" s="111"/>
      <c r="O27" s="111"/>
      <c r="P27" s="111"/>
      <c r="Q27" s="111"/>
      <c r="R27" s="110"/>
      <c r="S27" s="109"/>
      <c r="T27" s="6"/>
      <c r="U27" s="6"/>
      <c r="V27" s="6"/>
      <c r="W27" s="6"/>
      <c r="X27" s="6"/>
      <c r="Y27" s="459"/>
      <c r="Z27" s="460"/>
      <c r="AA27" s="461"/>
      <c r="AB27" s="462"/>
      <c r="AC27" s="463"/>
      <c r="AD27" s="136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37"/>
      <c r="AP27" s="137"/>
      <c r="AQ27" s="137"/>
      <c r="AR27" s="137"/>
      <c r="AS27" s="80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38"/>
      <c r="BE27" s="1">
        <f t="shared" si="0"/>
        <v>0</v>
      </c>
    </row>
    <row r="28" spans="1:57" s="1" customFormat="1" x14ac:dyDescent="0.3">
      <c r="A28" s="134" t="str">
        <f>IF(B28="","",COUNTA($B$8:B28))</f>
        <v/>
      </c>
      <c r="B28" s="9"/>
      <c r="C28" s="109"/>
      <c r="D28" s="109"/>
      <c r="E28" s="109"/>
      <c r="F28" s="109"/>
      <c r="G28" s="109"/>
      <c r="H28" s="109"/>
      <c r="I28" s="2"/>
      <c r="J28" s="111"/>
      <c r="K28" s="111"/>
      <c r="L28" s="111"/>
      <c r="M28" s="111"/>
      <c r="N28" s="111"/>
      <c r="O28" s="111"/>
      <c r="P28" s="111"/>
      <c r="Q28" s="111"/>
      <c r="R28" s="110"/>
      <c r="S28" s="109"/>
      <c r="T28" s="6"/>
      <c r="U28" s="6"/>
      <c r="V28" s="6"/>
      <c r="W28" s="6"/>
      <c r="X28" s="6"/>
      <c r="Y28" s="459"/>
      <c r="Z28" s="460"/>
      <c r="AA28" s="461"/>
      <c r="AB28" s="462"/>
      <c r="AC28" s="463"/>
      <c r="AD28" s="136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37"/>
      <c r="AP28" s="137"/>
      <c r="AQ28" s="137"/>
      <c r="AR28" s="137"/>
      <c r="AS28" s="80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38"/>
      <c r="BE28" s="1">
        <f t="shared" si="0"/>
        <v>0</v>
      </c>
    </row>
    <row r="29" spans="1:57" s="1" customFormat="1" x14ac:dyDescent="0.3">
      <c r="A29" s="134" t="str">
        <f>IF(B29="","",COUNTA($B$8:B29))</f>
        <v/>
      </c>
      <c r="B29" s="9"/>
      <c r="C29" s="109"/>
      <c r="D29" s="109"/>
      <c r="E29" s="109"/>
      <c r="F29" s="109"/>
      <c r="G29" s="109"/>
      <c r="H29" s="109"/>
      <c r="I29" s="2"/>
      <c r="J29" s="111"/>
      <c r="K29" s="111"/>
      <c r="L29" s="111"/>
      <c r="M29" s="111"/>
      <c r="N29" s="111"/>
      <c r="O29" s="111"/>
      <c r="P29" s="111"/>
      <c r="Q29" s="111"/>
      <c r="R29" s="110"/>
      <c r="S29" s="111"/>
      <c r="T29" s="6"/>
      <c r="U29" s="6"/>
      <c r="V29" s="6"/>
      <c r="W29" s="6"/>
      <c r="X29" s="6"/>
      <c r="Y29" s="459"/>
      <c r="Z29" s="460"/>
      <c r="AA29" s="461"/>
      <c r="AB29" s="462"/>
      <c r="AC29" s="463"/>
      <c r="AD29" s="136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37"/>
      <c r="AP29" s="137"/>
      <c r="AQ29" s="137"/>
      <c r="AR29" s="137"/>
      <c r="AS29" s="80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38"/>
      <c r="BE29" s="1">
        <f t="shared" si="0"/>
        <v>0</v>
      </c>
    </row>
    <row r="30" spans="1:57" s="1" customFormat="1" x14ac:dyDescent="0.3">
      <c r="A30" s="134" t="str">
        <f>IF(B30="","",COUNTA($B$8:B30))</f>
        <v/>
      </c>
      <c r="B30" s="9"/>
      <c r="C30" s="109"/>
      <c r="D30" s="109"/>
      <c r="E30" s="109"/>
      <c r="F30" s="109"/>
      <c r="G30" s="109"/>
      <c r="H30" s="109"/>
      <c r="I30" s="2"/>
      <c r="J30" s="111"/>
      <c r="K30" s="111"/>
      <c r="L30" s="111"/>
      <c r="M30" s="111"/>
      <c r="N30" s="111"/>
      <c r="O30" s="111"/>
      <c r="P30" s="111"/>
      <c r="Q30" s="111"/>
      <c r="R30" s="110"/>
      <c r="S30" s="109"/>
      <c r="T30" s="6"/>
      <c r="U30" s="6"/>
      <c r="V30" s="6"/>
      <c r="W30" s="6"/>
      <c r="X30" s="6"/>
      <c r="Y30" s="459"/>
      <c r="Z30" s="460"/>
      <c r="AA30" s="461"/>
      <c r="AB30" s="462"/>
      <c r="AC30" s="463"/>
      <c r="AD30" s="136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37"/>
      <c r="AP30" s="137"/>
      <c r="AQ30" s="137"/>
      <c r="AR30" s="137"/>
      <c r="AS30" s="80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38"/>
      <c r="BE30" s="1">
        <f t="shared" si="0"/>
        <v>0</v>
      </c>
    </row>
    <row r="31" spans="1:57" s="1" customFormat="1" x14ac:dyDescent="0.3">
      <c r="A31" s="134" t="str">
        <f>IF(B31="","",COUNTA($B$8:B31))</f>
        <v/>
      </c>
      <c r="B31" s="9"/>
      <c r="C31" s="109"/>
      <c r="D31" s="109"/>
      <c r="E31" s="109"/>
      <c r="F31" s="109"/>
      <c r="G31" s="109"/>
      <c r="H31" s="109"/>
      <c r="I31" s="2"/>
      <c r="J31" s="111"/>
      <c r="K31" s="111"/>
      <c r="L31" s="111"/>
      <c r="M31" s="111"/>
      <c r="N31" s="111"/>
      <c r="O31" s="111"/>
      <c r="P31" s="111"/>
      <c r="Q31" s="111"/>
      <c r="R31" s="110"/>
      <c r="S31" s="109"/>
      <c r="T31" s="6"/>
      <c r="U31" s="6"/>
      <c r="V31" s="6"/>
      <c r="W31" s="6"/>
      <c r="X31" s="6"/>
      <c r="Y31" s="459"/>
      <c r="Z31" s="460"/>
      <c r="AA31" s="461"/>
      <c r="AB31" s="462"/>
      <c r="AC31" s="463"/>
      <c r="AD31" s="136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37"/>
      <c r="AP31" s="137"/>
      <c r="AQ31" s="137"/>
      <c r="AR31" s="137"/>
      <c r="AS31" s="80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38"/>
      <c r="BE31" s="1">
        <f t="shared" si="0"/>
        <v>0</v>
      </c>
    </row>
    <row r="32" spans="1:57" s="1" customFormat="1" x14ac:dyDescent="0.3">
      <c r="A32" s="134" t="str">
        <f>IF(B32="","",COUNTA($B$8:B32))</f>
        <v/>
      </c>
      <c r="B32" s="9"/>
      <c r="C32" s="109"/>
      <c r="D32" s="109"/>
      <c r="E32" s="109"/>
      <c r="F32" s="109"/>
      <c r="G32" s="109"/>
      <c r="H32" s="109"/>
      <c r="I32" s="2"/>
      <c r="J32" s="111"/>
      <c r="K32" s="111"/>
      <c r="L32" s="111"/>
      <c r="M32" s="111"/>
      <c r="N32" s="111"/>
      <c r="O32" s="111"/>
      <c r="P32" s="111"/>
      <c r="Q32" s="111"/>
      <c r="R32" s="110"/>
      <c r="S32" s="109"/>
      <c r="T32" s="6"/>
      <c r="U32" s="6"/>
      <c r="V32" s="6"/>
      <c r="W32" s="6"/>
      <c r="X32" s="6"/>
      <c r="Y32" s="459"/>
      <c r="Z32" s="460"/>
      <c r="AA32" s="461"/>
      <c r="AB32" s="462"/>
      <c r="AC32" s="463"/>
      <c r="AD32" s="136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37"/>
      <c r="AP32" s="137"/>
      <c r="AQ32" s="137"/>
      <c r="AR32" s="137"/>
      <c r="AS32" s="80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38"/>
      <c r="BE32" s="1">
        <f t="shared" si="0"/>
        <v>0</v>
      </c>
    </row>
    <row r="33" spans="1:57" s="1" customFormat="1" x14ac:dyDescent="0.3">
      <c r="A33" s="134" t="str">
        <f>IF(B33="","",COUNTA($B$8:B33))</f>
        <v/>
      </c>
      <c r="B33" s="9"/>
      <c r="C33" s="109"/>
      <c r="D33" s="109"/>
      <c r="E33" s="109"/>
      <c r="F33" s="109"/>
      <c r="G33" s="109"/>
      <c r="H33" s="109"/>
      <c r="I33" s="2"/>
      <c r="J33" s="111"/>
      <c r="K33" s="111"/>
      <c r="L33" s="111"/>
      <c r="M33" s="111"/>
      <c r="N33" s="111"/>
      <c r="O33" s="111"/>
      <c r="P33" s="111"/>
      <c r="Q33" s="111"/>
      <c r="R33" s="110"/>
      <c r="S33" s="109"/>
      <c r="T33" s="6"/>
      <c r="U33" s="6"/>
      <c r="V33" s="6"/>
      <c r="W33" s="6"/>
      <c r="X33" s="6"/>
      <c r="Y33" s="459"/>
      <c r="Z33" s="460"/>
      <c r="AA33" s="461"/>
      <c r="AB33" s="462"/>
      <c r="AC33" s="463"/>
      <c r="AD33" s="136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37"/>
      <c r="AP33" s="137"/>
      <c r="AQ33" s="137"/>
      <c r="AR33" s="137"/>
      <c r="AS33" s="80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38"/>
      <c r="BE33" s="1">
        <f t="shared" si="0"/>
        <v>0</v>
      </c>
    </row>
    <row r="34" spans="1:57" s="1" customFormat="1" x14ac:dyDescent="0.3">
      <c r="A34" s="134" t="str">
        <f>IF(B34="","",COUNTA($B$8:B34))</f>
        <v/>
      </c>
      <c r="B34" s="9"/>
      <c r="C34" s="109"/>
      <c r="D34" s="109"/>
      <c r="E34" s="109"/>
      <c r="F34" s="109"/>
      <c r="G34" s="109"/>
      <c r="H34" s="109"/>
      <c r="I34" s="2"/>
      <c r="J34" s="111"/>
      <c r="K34" s="111"/>
      <c r="L34" s="111"/>
      <c r="M34" s="111"/>
      <c r="N34" s="111"/>
      <c r="O34" s="111"/>
      <c r="P34" s="111"/>
      <c r="Q34" s="111"/>
      <c r="R34" s="110"/>
      <c r="S34" s="109"/>
      <c r="T34" s="6"/>
      <c r="U34" s="6"/>
      <c r="V34" s="6"/>
      <c r="W34" s="6"/>
      <c r="X34" s="6"/>
      <c r="Y34" s="459"/>
      <c r="Z34" s="460"/>
      <c r="AA34" s="461"/>
      <c r="AB34" s="462"/>
      <c r="AC34" s="463"/>
      <c r="AD34" s="136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37"/>
      <c r="AP34" s="137"/>
      <c r="AQ34" s="137"/>
      <c r="AR34" s="137"/>
      <c r="AS34" s="139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35"/>
      <c r="BE34" s="1">
        <f t="shared" si="0"/>
        <v>0</v>
      </c>
    </row>
    <row r="35" spans="1:57" s="1" customFormat="1" x14ac:dyDescent="0.3">
      <c r="A35" s="134" t="str">
        <f>IF(B35="","",COUNTA($B$8:B35))</f>
        <v/>
      </c>
      <c r="B35" s="9"/>
      <c r="C35" s="109"/>
      <c r="D35" s="109"/>
      <c r="E35" s="109"/>
      <c r="F35" s="109"/>
      <c r="G35" s="109"/>
      <c r="H35" s="109"/>
      <c r="I35" s="2"/>
      <c r="J35" s="111"/>
      <c r="K35" s="111"/>
      <c r="L35" s="111"/>
      <c r="M35" s="111"/>
      <c r="N35" s="111"/>
      <c r="O35" s="111"/>
      <c r="P35" s="111"/>
      <c r="Q35" s="111"/>
      <c r="R35" s="110"/>
      <c r="S35" s="109"/>
      <c r="T35" s="6"/>
      <c r="U35" s="6"/>
      <c r="V35" s="6"/>
      <c r="W35" s="6"/>
      <c r="X35" s="6"/>
      <c r="Y35" s="459"/>
      <c r="Z35" s="460"/>
      <c r="AA35" s="461"/>
      <c r="AB35" s="462"/>
      <c r="AC35" s="463"/>
      <c r="AD35" s="136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37"/>
      <c r="AP35" s="137"/>
      <c r="AQ35" s="137"/>
      <c r="AR35" s="137"/>
      <c r="AS35" s="80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38"/>
      <c r="BE35" s="1">
        <f t="shared" si="0"/>
        <v>0</v>
      </c>
    </row>
    <row r="36" spans="1:57" s="1" customFormat="1" x14ac:dyDescent="0.3">
      <c r="A36" s="134" t="str">
        <f>IF(B36="","",COUNTA($B$8:B36))</f>
        <v/>
      </c>
      <c r="B36" s="9"/>
      <c r="C36" s="109"/>
      <c r="D36" s="109"/>
      <c r="E36" s="109"/>
      <c r="F36" s="109"/>
      <c r="G36" s="109"/>
      <c r="H36" s="109"/>
      <c r="I36" s="2"/>
      <c r="J36" s="111"/>
      <c r="K36" s="111"/>
      <c r="L36" s="111"/>
      <c r="M36" s="111"/>
      <c r="N36" s="111"/>
      <c r="O36" s="111"/>
      <c r="P36" s="111"/>
      <c r="Q36" s="111"/>
      <c r="R36" s="110"/>
      <c r="S36" s="109"/>
      <c r="T36" s="6"/>
      <c r="U36" s="6"/>
      <c r="V36" s="6"/>
      <c r="W36" s="6"/>
      <c r="X36" s="6"/>
      <c r="Y36" s="459"/>
      <c r="Z36" s="460"/>
      <c r="AA36" s="461"/>
      <c r="AB36" s="462"/>
      <c r="AC36" s="463"/>
      <c r="AD36" s="136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37"/>
      <c r="AP36" s="137"/>
      <c r="AQ36" s="137"/>
      <c r="AR36" s="137"/>
      <c r="AS36" s="80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38"/>
      <c r="BE36" s="1">
        <f t="shared" si="0"/>
        <v>0</v>
      </c>
    </row>
    <row r="37" spans="1:57" s="1" customFormat="1" x14ac:dyDescent="0.3">
      <c r="A37" s="134" t="str">
        <f>IF(B37="","",COUNTA($B$8:B37))</f>
        <v/>
      </c>
      <c r="B37" s="9"/>
      <c r="C37" s="109"/>
      <c r="D37" s="109"/>
      <c r="E37" s="109"/>
      <c r="F37" s="109"/>
      <c r="G37" s="109"/>
      <c r="H37" s="109"/>
      <c r="I37" s="2"/>
      <c r="J37" s="111"/>
      <c r="K37" s="111"/>
      <c r="L37" s="111"/>
      <c r="M37" s="111"/>
      <c r="N37" s="111"/>
      <c r="O37" s="111"/>
      <c r="P37" s="111"/>
      <c r="Q37" s="111"/>
      <c r="R37" s="110"/>
      <c r="S37" s="111"/>
      <c r="T37" s="6"/>
      <c r="U37" s="6"/>
      <c r="V37" s="6"/>
      <c r="W37" s="6"/>
      <c r="X37" s="6"/>
      <c r="Y37" s="459"/>
      <c r="Z37" s="460"/>
      <c r="AA37" s="461"/>
      <c r="AB37" s="462"/>
      <c r="AC37" s="463"/>
      <c r="AD37" s="112"/>
      <c r="AE37" s="114"/>
      <c r="AF37" s="114"/>
      <c r="AG37" s="114"/>
      <c r="AH37" s="114"/>
      <c r="AI37" s="114"/>
      <c r="AJ37" s="114"/>
      <c r="AK37" s="114"/>
      <c r="AL37" s="114"/>
      <c r="AM37" s="114"/>
      <c r="AN37" s="114"/>
      <c r="AO37" s="115"/>
      <c r="AP37" s="115"/>
      <c r="AQ37" s="115"/>
      <c r="AR37" s="115"/>
      <c r="AS37" s="116"/>
      <c r="AT37" s="140"/>
      <c r="AU37" s="118"/>
      <c r="AV37" s="118"/>
      <c r="AW37" s="118"/>
      <c r="AX37" s="118"/>
      <c r="AY37" s="118"/>
      <c r="AZ37" s="118"/>
      <c r="BA37" s="118"/>
      <c r="BB37" s="118"/>
      <c r="BC37" s="118"/>
      <c r="BD37" s="138"/>
      <c r="BE37" s="1">
        <f t="shared" si="0"/>
        <v>0</v>
      </c>
    </row>
    <row r="38" spans="1:57" s="1" customFormat="1" x14ac:dyDescent="0.3">
      <c r="A38" s="134" t="str">
        <f>IF(B38="","",COUNTA($B$8:B38))</f>
        <v/>
      </c>
      <c r="B38" s="80"/>
      <c r="C38" s="143"/>
      <c r="D38" s="143"/>
      <c r="E38" s="143"/>
      <c r="F38" s="143"/>
      <c r="G38" s="143"/>
      <c r="H38" s="143"/>
      <c r="I38" s="110"/>
      <c r="J38" s="119"/>
      <c r="K38" s="119"/>
      <c r="L38" s="119"/>
      <c r="M38" s="119"/>
      <c r="N38" s="119"/>
      <c r="O38" s="119"/>
      <c r="P38" s="119"/>
      <c r="Q38" s="119"/>
      <c r="R38" s="110"/>
      <c r="S38" s="119"/>
      <c r="T38" s="6"/>
      <c r="U38" s="6"/>
      <c r="V38" s="6"/>
      <c r="W38" s="6"/>
      <c r="X38" s="6"/>
      <c r="Y38" s="459"/>
      <c r="Z38" s="460"/>
      <c r="AA38" s="461"/>
      <c r="AB38" s="462"/>
      <c r="AC38" s="463"/>
      <c r="AD38" s="112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37"/>
      <c r="AP38" s="137"/>
      <c r="AQ38" s="137"/>
      <c r="AR38" s="137"/>
      <c r="AS38" s="116"/>
      <c r="AT38" s="6"/>
      <c r="AU38" s="117"/>
      <c r="AV38" s="117"/>
      <c r="AW38" s="117"/>
      <c r="AX38" s="117"/>
      <c r="AY38" s="117"/>
      <c r="AZ38" s="117"/>
      <c r="BA38" s="117"/>
      <c r="BB38" s="117"/>
      <c r="BC38" s="117"/>
      <c r="BD38" s="135"/>
      <c r="BE38" s="1">
        <f t="shared" si="0"/>
        <v>0</v>
      </c>
    </row>
    <row r="39" spans="1:57" s="1" customFormat="1" x14ac:dyDescent="0.3">
      <c r="A39" s="134" t="str">
        <f>IF(B39="","",COUNTA($B$8:B39))</f>
        <v/>
      </c>
      <c r="B39" s="80"/>
      <c r="C39" s="143"/>
      <c r="D39" s="143"/>
      <c r="E39" s="143"/>
      <c r="F39" s="143"/>
      <c r="G39" s="143"/>
      <c r="H39" s="143"/>
      <c r="I39" s="110"/>
      <c r="J39" s="119"/>
      <c r="K39" s="119"/>
      <c r="L39" s="119"/>
      <c r="M39" s="119"/>
      <c r="N39" s="119"/>
      <c r="O39" s="119"/>
      <c r="P39" s="119"/>
      <c r="Q39" s="119"/>
      <c r="R39" s="110"/>
      <c r="S39" s="119"/>
      <c r="T39" s="6"/>
      <c r="U39" s="6"/>
      <c r="V39" s="6"/>
      <c r="W39" s="6"/>
      <c r="X39" s="6"/>
      <c r="Y39" s="459"/>
      <c r="Z39" s="460"/>
      <c r="AA39" s="461"/>
      <c r="AB39" s="462"/>
      <c r="AC39" s="463"/>
      <c r="AD39" s="112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37"/>
      <c r="AP39" s="137"/>
      <c r="AQ39" s="137"/>
      <c r="AR39" s="137"/>
      <c r="AS39" s="116"/>
      <c r="AT39" s="6"/>
      <c r="AU39" s="117"/>
      <c r="AV39" s="117"/>
      <c r="AW39" s="117"/>
      <c r="AX39" s="117"/>
      <c r="AY39" s="117"/>
      <c r="AZ39" s="117"/>
      <c r="BA39" s="117"/>
      <c r="BB39" s="117"/>
      <c r="BC39" s="117"/>
      <c r="BD39" s="135"/>
      <c r="BE39" s="1">
        <f t="shared" si="0"/>
        <v>0</v>
      </c>
    </row>
    <row r="40" spans="1:57" s="1" customFormat="1" x14ac:dyDescent="0.3">
      <c r="A40" s="134" t="str">
        <f>IF(B40="","",COUNTA($B$8:B40))</f>
        <v/>
      </c>
      <c r="B40" s="9"/>
      <c r="C40" s="109"/>
      <c r="D40" s="109"/>
      <c r="E40" s="109"/>
      <c r="F40" s="109"/>
      <c r="G40" s="109"/>
      <c r="H40" s="109"/>
      <c r="I40" s="2"/>
      <c r="J40" s="111"/>
      <c r="K40" s="111"/>
      <c r="L40" s="111"/>
      <c r="M40" s="111"/>
      <c r="N40" s="111"/>
      <c r="O40" s="111"/>
      <c r="P40" s="111"/>
      <c r="Q40" s="111"/>
      <c r="R40" s="110"/>
      <c r="S40" s="111"/>
      <c r="T40" s="6"/>
      <c r="U40" s="6"/>
      <c r="V40" s="6"/>
      <c r="W40" s="6"/>
      <c r="X40" s="6"/>
      <c r="Y40" s="459"/>
      <c r="Z40" s="460"/>
      <c r="AA40" s="461"/>
      <c r="AB40" s="462"/>
      <c r="AC40" s="463"/>
      <c r="AD40" s="112"/>
      <c r="AE40" s="114"/>
      <c r="AF40" s="114"/>
      <c r="AG40" s="114"/>
      <c r="AH40" s="114"/>
      <c r="AI40" s="114"/>
      <c r="AJ40" s="114"/>
      <c r="AK40" s="114"/>
      <c r="AL40" s="114"/>
      <c r="AM40" s="114"/>
      <c r="AN40" s="114"/>
      <c r="AO40" s="115"/>
      <c r="AP40" s="115"/>
      <c r="AQ40" s="115"/>
      <c r="AR40" s="115"/>
      <c r="AS40" s="116"/>
      <c r="AT40" s="140"/>
      <c r="AU40" s="118"/>
      <c r="AV40" s="118"/>
      <c r="AW40" s="118"/>
      <c r="AX40" s="118"/>
      <c r="AY40" s="118"/>
      <c r="AZ40" s="118"/>
      <c r="BA40" s="118"/>
      <c r="BB40" s="118"/>
      <c r="BC40" s="118"/>
      <c r="BD40" s="138"/>
      <c r="BE40" s="1">
        <f t="shared" si="0"/>
        <v>0</v>
      </c>
    </row>
    <row r="41" spans="1:57" s="1" customFormat="1" x14ac:dyDescent="0.3">
      <c r="A41" s="134" t="str">
        <f>IF(B41="","",COUNTA($B$8:B41))</f>
        <v/>
      </c>
      <c r="B41" s="9"/>
      <c r="C41" s="109"/>
      <c r="D41" s="109"/>
      <c r="E41" s="109"/>
      <c r="F41" s="109"/>
      <c r="G41" s="109"/>
      <c r="H41" s="109"/>
      <c r="I41" s="2"/>
      <c r="J41" s="111"/>
      <c r="K41" s="111"/>
      <c r="L41" s="111"/>
      <c r="M41" s="111"/>
      <c r="N41" s="111"/>
      <c r="O41" s="111"/>
      <c r="P41" s="111"/>
      <c r="Q41" s="111"/>
      <c r="R41" s="110"/>
      <c r="S41" s="111"/>
      <c r="T41" s="6"/>
      <c r="U41" s="6"/>
      <c r="V41" s="6"/>
      <c r="W41" s="6"/>
      <c r="X41" s="6"/>
      <c r="Y41" s="459"/>
      <c r="Z41" s="460"/>
      <c r="AA41" s="461"/>
      <c r="AB41" s="462"/>
      <c r="AC41" s="463"/>
      <c r="AD41" s="112"/>
      <c r="AE41" s="114"/>
      <c r="AF41" s="114"/>
      <c r="AG41" s="114"/>
      <c r="AH41" s="114"/>
      <c r="AI41" s="114"/>
      <c r="AJ41" s="114"/>
      <c r="AK41" s="114"/>
      <c r="AL41" s="114"/>
      <c r="AM41" s="114"/>
      <c r="AN41" s="114"/>
      <c r="AO41" s="115"/>
      <c r="AP41" s="115"/>
      <c r="AQ41" s="115"/>
      <c r="AR41" s="115"/>
      <c r="AS41" s="116"/>
      <c r="AT41" s="140"/>
      <c r="AU41" s="118"/>
      <c r="AV41" s="118"/>
      <c r="AW41" s="118"/>
      <c r="AX41" s="118"/>
      <c r="AY41" s="118"/>
      <c r="AZ41" s="118"/>
      <c r="BA41" s="118"/>
      <c r="BB41" s="118"/>
      <c r="BC41" s="118"/>
      <c r="BD41" s="138"/>
      <c r="BE41" s="1">
        <f t="shared" si="0"/>
        <v>0</v>
      </c>
    </row>
    <row r="42" spans="1:57" s="1" customFormat="1" x14ac:dyDescent="0.3">
      <c r="A42" s="134" t="str">
        <f>IF(B42="","",COUNTA($B$8:B42))</f>
        <v/>
      </c>
      <c r="B42" s="80"/>
      <c r="C42" s="143"/>
      <c r="D42" s="143"/>
      <c r="E42" s="143"/>
      <c r="F42" s="143"/>
      <c r="G42" s="143"/>
      <c r="H42" s="143"/>
      <c r="I42" s="110"/>
      <c r="J42" s="119"/>
      <c r="K42" s="119"/>
      <c r="L42" s="119"/>
      <c r="M42" s="119"/>
      <c r="N42" s="119"/>
      <c r="O42" s="119"/>
      <c r="P42" s="119"/>
      <c r="Q42" s="119"/>
      <c r="R42" s="110"/>
      <c r="S42" s="119"/>
      <c r="T42" s="6"/>
      <c r="U42" s="6"/>
      <c r="V42" s="6"/>
      <c r="W42" s="6"/>
      <c r="X42" s="6"/>
      <c r="Y42" s="459"/>
      <c r="Z42" s="460"/>
      <c r="AA42" s="461"/>
      <c r="AB42" s="462"/>
      <c r="AC42" s="463"/>
      <c r="AD42" s="112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37"/>
      <c r="AP42" s="137"/>
      <c r="AQ42" s="137"/>
      <c r="AR42" s="137"/>
      <c r="AS42" s="116"/>
      <c r="AT42" s="6"/>
      <c r="AU42" s="117"/>
      <c r="AV42" s="117"/>
      <c r="AW42" s="117"/>
      <c r="AX42" s="117"/>
      <c r="AY42" s="117"/>
      <c r="AZ42" s="117"/>
      <c r="BA42" s="117"/>
      <c r="BB42" s="117"/>
      <c r="BC42" s="117"/>
      <c r="BD42" s="135"/>
      <c r="BE42" s="1">
        <f t="shared" si="0"/>
        <v>0</v>
      </c>
    </row>
    <row r="43" spans="1:57" s="1" customFormat="1" x14ac:dyDescent="0.3">
      <c r="A43" s="134" t="str">
        <f>IF(B43="","",COUNTA($B$8:B43))</f>
        <v/>
      </c>
      <c r="B43" s="80"/>
      <c r="C43" s="143"/>
      <c r="D43" s="143"/>
      <c r="E43" s="143"/>
      <c r="F43" s="143"/>
      <c r="G43" s="143"/>
      <c r="H43" s="143"/>
      <c r="I43" s="110"/>
      <c r="J43" s="119"/>
      <c r="K43" s="119"/>
      <c r="L43" s="119"/>
      <c r="M43" s="119"/>
      <c r="N43" s="119"/>
      <c r="O43" s="119"/>
      <c r="P43" s="119"/>
      <c r="Q43" s="119"/>
      <c r="R43" s="110"/>
      <c r="S43" s="119"/>
      <c r="T43" s="6"/>
      <c r="U43" s="6"/>
      <c r="V43" s="6"/>
      <c r="W43" s="6"/>
      <c r="X43" s="6"/>
      <c r="Y43" s="459"/>
      <c r="Z43" s="460"/>
      <c r="AA43" s="461"/>
      <c r="AB43" s="462"/>
      <c r="AC43" s="463"/>
      <c r="AD43" s="112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37"/>
      <c r="AP43" s="137"/>
      <c r="AQ43" s="137"/>
      <c r="AR43" s="137"/>
      <c r="AS43" s="116"/>
      <c r="AT43" s="6"/>
      <c r="AU43" s="117"/>
      <c r="AV43" s="117"/>
      <c r="AW43" s="117"/>
      <c r="AX43" s="117"/>
      <c r="AY43" s="117"/>
      <c r="AZ43" s="117"/>
      <c r="BA43" s="117"/>
      <c r="BB43" s="117"/>
      <c r="BC43" s="117"/>
      <c r="BD43" s="135"/>
      <c r="BE43" s="1">
        <f t="shared" si="0"/>
        <v>0</v>
      </c>
    </row>
    <row r="44" spans="1:57" s="1" customFormat="1" x14ac:dyDescent="0.3">
      <c r="A44" s="134" t="str">
        <f>IF(B44="","",COUNTA($B$8:B44))</f>
        <v/>
      </c>
      <c r="B44" s="80"/>
      <c r="C44" s="143"/>
      <c r="D44" s="143"/>
      <c r="E44" s="143"/>
      <c r="F44" s="143"/>
      <c r="G44" s="143"/>
      <c r="H44" s="143"/>
      <c r="I44" s="110"/>
      <c r="J44" s="119"/>
      <c r="K44" s="119"/>
      <c r="L44" s="119"/>
      <c r="M44" s="119"/>
      <c r="N44" s="119"/>
      <c r="O44" s="119"/>
      <c r="P44" s="119"/>
      <c r="Q44" s="119"/>
      <c r="R44" s="110"/>
      <c r="S44" s="119"/>
      <c r="T44" s="6"/>
      <c r="U44" s="6"/>
      <c r="V44" s="6"/>
      <c r="W44" s="6"/>
      <c r="X44" s="6"/>
      <c r="Y44" s="459"/>
      <c r="Z44" s="460"/>
      <c r="AA44" s="461"/>
      <c r="AB44" s="462"/>
      <c r="AC44" s="463"/>
      <c r="AD44" s="112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37"/>
      <c r="AP44" s="137"/>
      <c r="AQ44" s="137"/>
      <c r="AR44" s="137"/>
      <c r="AS44" s="116"/>
      <c r="AT44" s="6"/>
      <c r="AU44" s="117"/>
      <c r="AV44" s="117"/>
      <c r="AW44" s="117"/>
      <c r="AX44" s="117"/>
      <c r="AY44" s="117"/>
      <c r="AZ44" s="117"/>
      <c r="BA44" s="117"/>
      <c r="BB44" s="117"/>
      <c r="BC44" s="117"/>
      <c r="BD44" s="135"/>
      <c r="BE44" s="1">
        <f t="shared" si="0"/>
        <v>0</v>
      </c>
    </row>
    <row r="45" spans="1:57" s="1" customFormat="1" x14ac:dyDescent="0.3">
      <c r="A45" s="134" t="str">
        <f>IF(B45="","",COUNTA($B$8:B45))</f>
        <v/>
      </c>
      <c r="B45" s="80"/>
      <c r="C45" s="143"/>
      <c r="D45" s="143"/>
      <c r="E45" s="143"/>
      <c r="F45" s="143"/>
      <c r="G45" s="143"/>
      <c r="H45" s="143"/>
      <c r="I45" s="110"/>
      <c r="J45" s="119"/>
      <c r="K45" s="119"/>
      <c r="L45" s="119"/>
      <c r="M45" s="119"/>
      <c r="N45" s="119"/>
      <c r="O45" s="119"/>
      <c r="P45" s="119"/>
      <c r="Q45" s="119"/>
      <c r="R45" s="110"/>
      <c r="S45" s="119"/>
      <c r="T45" s="6"/>
      <c r="U45" s="6"/>
      <c r="V45" s="6"/>
      <c r="W45" s="6"/>
      <c r="X45" s="6"/>
      <c r="Y45" s="459"/>
      <c r="Z45" s="460"/>
      <c r="AA45" s="461"/>
      <c r="AB45" s="462"/>
      <c r="AC45" s="463"/>
      <c r="AD45" s="112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37"/>
      <c r="AP45" s="137"/>
      <c r="AQ45" s="137"/>
      <c r="AR45" s="137"/>
      <c r="AS45" s="116"/>
      <c r="AT45" s="6"/>
      <c r="AU45" s="117"/>
      <c r="AV45" s="117"/>
      <c r="AW45" s="117"/>
      <c r="AX45" s="117"/>
      <c r="AY45" s="117"/>
      <c r="AZ45" s="117"/>
      <c r="BA45" s="117"/>
      <c r="BB45" s="117"/>
      <c r="BC45" s="117"/>
      <c r="BD45" s="135"/>
      <c r="BE45" s="1">
        <f t="shared" ref="BE45:BE46" si="1">IF(I45&lt;&gt;R45,1,0)</f>
        <v>0</v>
      </c>
    </row>
    <row r="46" spans="1:57" s="1" customFormat="1" x14ac:dyDescent="0.3">
      <c r="A46" s="134" t="str">
        <f>IF(B46="","",COUNTA($B$8:B46))</f>
        <v/>
      </c>
      <c r="B46" s="80"/>
      <c r="C46" s="143"/>
      <c r="D46" s="143"/>
      <c r="E46" s="143"/>
      <c r="F46" s="143"/>
      <c r="G46" s="143"/>
      <c r="H46" s="143"/>
      <c r="I46" s="110"/>
      <c r="J46" s="119"/>
      <c r="K46" s="119"/>
      <c r="L46" s="119"/>
      <c r="M46" s="119"/>
      <c r="N46" s="119"/>
      <c r="O46" s="119"/>
      <c r="P46" s="119"/>
      <c r="Q46" s="119"/>
      <c r="R46" s="110"/>
      <c r="S46" s="119"/>
      <c r="T46" s="6"/>
      <c r="U46" s="6"/>
      <c r="V46" s="6"/>
      <c r="W46" s="6"/>
      <c r="X46" s="6"/>
      <c r="Y46" s="459"/>
      <c r="Z46" s="460"/>
      <c r="AA46" s="461"/>
      <c r="AB46" s="462"/>
      <c r="AC46" s="463"/>
      <c r="AD46" s="112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37"/>
      <c r="AP46" s="137"/>
      <c r="AQ46" s="137"/>
      <c r="AR46" s="137"/>
      <c r="AS46" s="116"/>
      <c r="AT46" s="6"/>
      <c r="AU46" s="117"/>
      <c r="AV46" s="117"/>
      <c r="AW46" s="117"/>
      <c r="AX46" s="117"/>
      <c r="AY46" s="117"/>
      <c r="AZ46" s="117"/>
      <c r="BA46" s="117"/>
      <c r="BB46" s="117"/>
      <c r="BC46" s="117"/>
      <c r="BD46" s="135"/>
      <c r="BE46" s="1">
        <f t="shared" si="1"/>
        <v>0</v>
      </c>
    </row>
    <row r="47" spans="1:57" s="1" customFormat="1" x14ac:dyDescent="0.3">
      <c r="AP47" s="131"/>
      <c r="AQ47" s="131"/>
      <c r="AR47" s="131"/>
      <c r="AS47" s="131"/>
      <c r="AT47" s="131"/>
      <c r="AU47" s="131"/>
      <c r="AV47" s="131"/>
      <c r="AW47" s="131"/>
      <c r="AX47" s="131"/>
      <c r="AY47" s="131"/>
      <c r="AZ47" s="131"/>
      <c r="BA47" s="131"/>
      <c r="BB47" s="131"/>
      <c r="BC47" s="131"/>
      <c r="BD47" s="131"/>
    </row>
    <row r="48" spans="1:57" s="1" customFormat="1" x14ac:dyDescent="0.3">
      <c r="AP48" s="131"/>
      <c r="AQ48" s="131"/>
      <c r="AR48" s="131"/>
      <c r="AS48" s="131"/>
      <c r="AT48" s="131"/>
      <c r="AU48" s="131"/>
      <c r="AV48" s="131"/>
      <c r="AW48" s="131"/>
      <c r="AX48" s="131"/>
      <c r="AY48" s="131"/>
      <c r="AZ48" s="131"/>
      <c r="BA48" s="131"/>
      <c r="BB48" s="131"/>
      <c r="BC48" s="131"/>
      <c r="BD48" s="131"/>
    </row>
    <row r="49" spans="42:56" s="1" customFormat="1" x14ac:dyDescent="0.3"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1"/>
      <c r="BD49" s="131"/>
    </row>
    <row r="50" spans="42:56" s="1" customFormat="1" x14ac:dyDescent="0.3">
      <c r="AP50" s="131"/>
      <c r="AQ50" s="131"/>
      <c r="AR50" s="131"/>
      <c r="AS50" s="131"/>
      <c r="AT50" s="131"/>
      <c r="AU50" s="131"/>
      <c r="AV50" s="131"/>
      <c r="AW50" s="131"/>
      <c r="AX50" s="131"/>
      <c r="AY50" s="131"/>
      <c r="AZ50" s="131"/>
      <c r="BA50" s="131"/>
      <c r="BB50" s="131"/>
      <c r="BC50" s="131"/>
      <c r="BD50" s="131"/>
    </row>
    <row r="51" spans="42:56" s="1" customFormat="1" x14ac:dyDescent="0.3">
      <c r="AP51" s="131"/>
      <c r="AQ51" s="131"/>
      <c r="AR51" s="131"/>
      <c r="AS51" s="131"/>
      <c r="AT51" s="131"/>
      <c r="AU51" s="131"/>
      <c r="AV51" s="131"/>
      <c r="AW51" s="131"/>
      <c r="AX51" s="131"/>
      <c r="AY51" s="131"/>
      <c r="AZ51" s="131"/>
      <c r="BA51" s="131"/>
      <c r="BB51" s="131"/>
      <c r="BC51" s="131"/>
      <c r="BD51" s="131"/>
    </row>
    <row r="52" spans="42:56" s="1" customFormat="1" x14ac:dyDescent="0.3">
      <c r="AP52" s="131"/>
      <c r="AQ52" s="131"/>
      <c r="AR52" s="131"/>
      <c r="AS52" s="131"/>
      <c r="AT52" s="131"/>
      <c r="AU52" s="131"/>
      <c r="AV52" s="131"/>
      <c r="AW52" s="131"/>
      <c r="AX52" s="131"/>
      <c r="AY52" s="131"/>
      <c r="AZ52" s="131"/>
      <c r="BA52" s="131"/>
      <c r="BB52" s="131"/>
      <c r="BC52" s="131"/>
      <c r="BD52" s="131"/>
    </row>
    <row r="53" spans="42:56" s="1" customFormat="1" x14ac:dyDescent="0.3">
      <c r="AP53" s="131"/>
      <c r="AQ53" s="131"/>
      <c r="AR53" s="131"/>
      <c r="AS53" s="131"/>
      <c r="AT53" s="131"/>
      <c r="AU53" s="131"/>
      <c r="AV53" s="131"/>
      <c r="AW53" s="131"/>
      <c r="AX53" s="131"/>
      <c r="AY53" s="131"/>
      <c r="AZ53" s="131"/>
      <c r="BA53" s="131"/>
      <c r="BB53" s="131"/>
      <c r="BC53" s="131"/>
      <c r="BD53" s="131"/>
    </row>
    <row r="54" spans="42:56" s="1" customFormat="1" x14ac:dyDescent="0.3">
      <c r="AP54" s="131"/>
      <c r="AQ54" s="131"/>
      <c r="AR54" s="131"/>
      <c r="AS54" s="131"/>
      <c r="AT54" s="131"/>
      <c r="AU54" s="131"/>
      <c r="AV54" s="131"/>
      <c r="AW54" s="131"/>
      <c r="AX54" s="131"/>
      <c r="AY54" s="131"/>
      <c r="AZ54" s="131"/>
      <c r="BA54" s="131"/>
      <c r="BB54" s="131"/>
      <c r="BC54" s="131"/>
      <c r="BD54" s="131"/>
    </row>
    <row r="55" spans="42:56" s="1" customFormat="1" x14ac:dyDescent="0.3">
      <c r="AP55" s="131"/>
      <c r="AQ55" s="131"/>
      <c r="AR55" s="131"/>
      <c r="AS55" s="131"/>
      <c r="AT55" s="131"/>
      <c r="AU55" s="131"/>
      <c r="AV55" s="131"/>
      <c r="AW55" s="131"/>
      <c r="AX55" s="131"/>
      <c r="AY55" s="131"/>
      <c r="AZ55" s="131"/>
      <c r="BA55" s="131"/>
      <c r="BB55" s="131"/>
      <c r="BC55" s="131"/>
      <c r="BD55" s="131"/>
    </row>
    <row r="56" spans="42:56" s="1" customFormat="1" x14ac:dyDescent="0.3">
      <c r="AP56" s="131"/>
      <c r="AQ56" s="131"/>
      <c r="AR56" s="131"/>
      <c r="AS56" s="131"/>
      <c r="AT56" s="131"/>
      <c r="AU56" s="131"/>
      <c r="AV56" s="131"/>
      <c r="AW56" s="131"/>
      <c r="AX56" s="131"/>
      <c r="AY56" s="131"/>
      <c r="AZ56" s="131"/>
      <c r="BA56" s="131"/>
      <c r="BB56" s="131"/>
      <c r="BC56" s="131"/>
      <c r="BD56" s="131"/>
    </row>
    <row r="57" spans="42:56" s="1" customFormat="1" x14ac:dyDescent="0.3">
      <c r="AP57" s="131"/>
      <c r="AQ57" s="131"/>
      <c r="AR57" s="131"/>
      <c r="AS57" s="131"/>
      <c r="AT57" s="131"/>
      <c r="AU57" s="131"/>
      <c r="AV57" s="131"/>
      <c r="AW57" s="131"/>
      <c r="AX57" s="131"/>
      <c r="AY57" s="131"/>
      <c r="AZ57" s="131"/>
      <c r="BA57" s="131"/>
      <c r="BB57" s="131"/>
      <c r="BC57" s="131"/>
      <c r="BD57" s="131"/>
    </row>
    <row r="58" spans="42:56" s="1" customFormat="1" x14ac:dyDescent="0.3">
      <c r="AP58" s="131"/>
      <c r="AQ58" s="131"/>
      <c r="AR58" s="131"/>
      <c r="AS58" s="131"/>
      <c r="AT58" s="131"/>
      <c r="AU58" s="131"/>
      <c r="AV58" s="131"/>
      <c r="AW58" s="131"/>
      <c r="AX58" s="131"/>
      <c r="AY58" s="131"/>
      <c r="AZ58" s="131"/>
      <c r="BA58" s="131"/>
      <c r="BB58" s="131"/>
      <c r="BC58" s="131"/>
      <c r="BD58" s="131"/>
    </row>
    <row r="59" spans="42:56" s="1" customFormat="1" x14ac:dyDescent="0.3">
      <c r="AP59" s="131"/>
      <c r="AQ59" s="131"/>
      <c r="AR59" s="131"/>
      <c r="AS59" s="131"/>
      <c r="AT59" s="131"/>
      <c r="AU59" s="131"/>
      <c r="AV59" s="131"/>
      <c r="AW59" s="131"/>
      <c r="AX59" s="131"/>
      <c r="AY59" s="131"/>
      <c r="AZ59" s="131"/>
      <c r="BA59" s="131"/>
      <c r="BB59" s="131"/>
      <c r="BC59" s="131"/>
      <c r="BD59" s="131"/>
    </row>
    <row r="60" spans="42:56" s="1" customFormat="1" x14ac:dyDescent="0.3">
      <c r="AP60" s="131"/>
      <c r="AQ60" s="131"/>
      <c r="AR60" s="131"/>
      <c r="AS60" s="131"/>
      <c r="AT60" s="131"/>
      <c r="AU60" s="131"/>
      <c r="AV60" s="131"/>
      <c r="AW60" s="131"/>
      <c r="AX60" s="131"/>
      <c r="AY60" s="131"/>
      <c r="AZ60" s="131"/>
      <c r="BA60" s="131"/>
      <c r="BB60" s="131"/>
      <c r="BC60" s="131"/>
      <c r="BD60" s="131"/>
    </row>
    <row r="61" spans="42:56" s="1" customFormat="1" x14ac:dyDescent="0.3">
      <c r="AP61" s="131"/>
      <c r="AQ61" s="131"/>
      <c r="AR61" s="131"/>
      <c r="AS61" s="131"/>
      <c r="AT61" s="131"/>
      <c r="AU61" s="131"/>
      <c r="AV61" s="131"/>
      <c r="AW61" s="131"/>
      <c r="AX61" s="131"/>
      <c r="AY61" s="131"/>
      <c r="AZ61" s="131"/>
      <c r="BA61" s="131"/>
      <c r="BB61" s="131"/>
      <c r="BC61" s="131"/>
      <c r="BD61" s="131"/>
    </row>
    <row r="62" spans="42:56" s="1" customFormat="1" x14ac:dyDescent="0.3">
      <c r="AP62" s="131"/>
      <c r="AQ62" s="131"/>
      <c r="AR62" s="131"/>
      <c r="AS62" s="131"/>
      <c r="AT62" s="131"/>
      <c r="AU62" s="131"/>
      <c r="AV62" s="131"/>
      <c r="AW62" s="131"/>
      <c r="AX62" s="131"/>
      <c r="AY62" s="131"/>
      <c r="AZ62" s="131"/>
      <c r="BA62" s="131"/>
      <c r="BB62" s="131"/>
      <c r="BC62" s="131"/>
      <c r="BD62" s="131"/>
    </row>
    <row r="63" spans="42:56" s="1" customFormat="1" x14ac:dyDescent="0.3">
      <c r="AP63" s="131"/>
      <c r="AQ63" s="131"/>
      <c r="AR63" s="131"/>
      <c r="AS63" s="131"/>
      <c r="AT63" s="131"/>
      <c r="AU63" s="131"/>
      <c r="AV63" s="131"/>
      <c r="AW63" s="131"/>
      <c r="AX63" s="131"/>
      <c r="AY63" s="131"/>
      <c r="AZ63" s="131"/>
      <c r="BA63" s="131"/>
      <c r="BB63" s="131"/>
      <c r="BC63" s="131"/>
      <c r="BD63" s="131"/>
    </row>
    <row r="64" spans="42:56" s="1" customFormat="1" x14ac:dyDescent="0.3">
      <c r="AP64" s="131"/>
      <c r="AQ64" s="131"/>
      <c r="AR64" s="131"/>
      <c r="AS64" s="131"/>
      <c r="AT64" s="131"/>
      <c r="AU64" s="131"/>
      <c r="AV64" s="131"/>
      <c r="AW64" s="131"/>
      <c r="AX64" s="131"/>
      <c r="AY64" s="131"/>
      <c r="AZ64" s="131"/>
      <c r="BA64" s="131"/>
      <c r="BB64" s="131"/>
      <c r="BC64" s="131"/>
      <c r="BD64" s="131"/>
    </row>
    <row r="65" spans="42:56" s="1" customFormat="1" x14ac:dyDescent="0.3">
      <c r="AP65" s="131"/>
      <c r="AQ65" s="131"/>
      <c r="AR65" s="131"/>
      <c r="AS65" s="131"/>
      <c r="AT65" s="131"/>
      <c r="AU65" s="131"/>
      <c r="AV65" s="131"/>
      <c r="AW65" s="131"/>
      <c r="AX65" s="131"/>
      <c r="AY65" s="131"/>
      <c r="AZ65" s="131"/>
      <c r="BA65" s="131"/>
      <c r="BB65" s="131"/>
      <c r="BC65" s="131"/>
      <c r="BD65" s="131"/>
    </row>
    <row r="66" spans="42:56" s="1" customFormat="1" x14ac:dyDescent="0.3">
      <c r="AP66" s="131"/>
      <c r="AQ66" s="131"/>
      <c r="AR66" s="131"/>
      <c r="AS66" s="131"/>
      <c r="AT66" s="131"/>
      <c r="AU66" s="131"/>
      <c r="AV66" s="131"/>
      <c r="AW66" s="131"/>
      <c r="AX66" s="131"/>
      <c r="AY66" s="131"/>
      <c r="AZ66" s="131"/>
      <c r="BA66" s="131"/>
      <c r="BB66" s="131"/>
      <c r="BC66" s="131"/>
      <c r="BD66" s="131"/>
    </row>
    <row r="67" spans="42:56" s="1" customFormat="1" x14ac:dyDescent="0.3">
      <c r="AP67" s="131"/>
      <c r="AQ67" s="131"/>
      <c r="AR67" s="131"/>
      <c r="AS67" s="131"/>
      <c r="AT67" s="131"/>
      <c r="AU67" s="131"/>
      <c r="AV67" s="131"/>
      <c r="AW67" s="131"/>
      <c r="AX67" s="131"/>
      <c r="AY67" s="131"/>
      <c r="AZ67" s="131"/>
      <c r="BA67" s="131"/>
      <c r="BB67" s="131"/>
      <c r="BC67" s="131"/>
      <c r="BD67" s="131"/>
    </row>
    <row r="68" spans="42:56" s="1" customFormat="1" x14ac:dyDescent="0.3">
      <c r="AP68" s="131"/>
      <c r="AQ68" s="131"/>
      <c r="AR68" s="131"/>
      <c r="AS68" s="131"/>
      <c r="AT68" s="131"/>
      <c r="AU68" s="131"/>
      <c r="AV68" s="131"/>
      <c r="AW68" s="131"/>
      <c r="AX68" s="131"/>
      <c r="AY68" s="131"/>
      <c r="AZ68" s="131"/>
      <c r="BA68" s="131"/>
      <c r="BB68" s="131"/>
      <c r="BC68" s="131"/>
      <c r="BD68" s="131"/>
    </row>
    <row r="69" spans="42:56" s="1" customFormat="1" x14ac:dyDescent="0.3">
      <c r="AP69" s="131"/>
      <c r="AQ69" s="131"/>
      <c r="AR69" s="131"/>
      <c r="AS69" s="131"/>
      <c r="AT69" s="131"/>
      <c r="AU69" s="131"/>
      <c r="AV69" s="131"/>
      <c r="AW69" s="131"/>
      <c r="AX69" s="131"/>
      <c r="AY69" s="131"/>
      <c r="AZ69" s="131"/>
      <c r="BA69" s="131"/>
      <c r="BB69" s="131"/>
      <c r="BC69" s="131"/>
      <c r="BD69" s="131"/>
    </row>
    <row r="70" spans="42:56" s="1" customFormat="1" x14ac:dyDescent="0.3">
      <c r="AP70" s="131"/>
      <c r="AQ70" s="131"/>
      <c r="AR70" s="131"/>
      <c r="AS70" s="131"/>
      <c r="AT70" s="131"/>
      <c r="AU70" s="131"/>
      <c r="AV70" s="131"/>
      <c r="AW70" s="131"/>
      <c r="AX70" s="131"/>
      <c r="AY70" s="131"/>
      <c r="AZ70" s="131"/>
      <c r="BA70" s="131"/>
      <c r="BB70" s="131"/>
      <c r="BC70" s="131"/>
      <c r="BD70" s="131"/>
    </row>
    <row r="71" spans="42:56" s="1" customFormat="1" x14ac:dyDescent="0.3">
      <c r="AP71" s="131"/>
      <c r="AQ71" s="131"/>
      <c r="AR71" s="131"/>
      <c r="AS71" s="131"/>
      <c r="AT71" s="131"/>
      <c r="AU71" s="131"/>
      <c r="AV71" s="131"/>
      <c r="AW71" s="131"/>
      <c r="AX71" s="131"/>
      <c r="AY71" s="131"/>
      <c r="AZ71" s="131"/>
      <c r="BA71" s="131"/>
      <c r="BB71" s="131"/>
      <c r="BC71" s="131"/>
      <c r="BD71" s="131"/>
    </row>
    <row r="72" spans="42:56" s="1" customFormat="1" x14ac:dyDescent="0.3">
      <c r="AP72" s="131"/>
      <c r="AQ72" s="131"/>
      <c r="AR72" s="131"/>
      <c r="AS72" s="131"/>
      <c r="AT72" s="131"/>
      <c r="AU72" s="131"/>
      <c r="AV72" s="131"/>
      <c r="AW72" s="131"/>
      <c r="AX72" s="131"/>
      <c r="AY72" s="131"/>
      <c r="AZ72" s="131"/>
      <c r="BA72" s="131"/>
      <c r="BB72" s="131"/>
      <c r="BC72" s="131"/>
      <c r="BD72" s="131"/>
    </row>
    <row r="73" spans="42:56" s="1" customFormat="1" x14ac:dyDescent="0.3">
      <c r="AP73" s="131"/>
      <c r="AQ73" s="131"/>
      <c r="AR73" s="131"/>
      <c r="AS73" s="131"/>
      <c r="AT73" s="131"/>
      <c r="AU73" s="131"/>
      <c r="AV73" s="131"/>
      <c r="AW73" s="131"/>
      <c r="AX73" s="131"/>
      <c r="AY73" s="131"/>
      <c r="AZ73" s="131"/>
      <c r="BA73" s="131"/>
      <c r="BB73" s="131"/>
      <c r="BC73" s="131"/>
      <c r="BD73" s="131"/>
    </row>
    <row r="74" spans="42:56" s="1" customFormat="1" x14ac:dyDescent="0.3">
      <c r="AP74" s="131"/>
      <c r="AQ74" s="131"/>
      <c r="AR74" s="131"/>
      <c r="AS74" s="131"/>
      <c r="AT74" s="131"/>
      <c r="AU74" s="131"/>
      <c r="AV74" s="131"/>
      <c r="AW74" s="131"/>
      <c r="AX74" s="131"/>
      <c r="AY74" s="131"/>
      <c r="AZ74" s="131"/>
      <c r="BA74" s="131"/>
      <c r="BB74" s="131"/>
      <c r="BC74" s="131"/>
      <c r="BD74" s="131"/>
    </row>
    <row r="75" spans="42:56" s="1" customFormat="1" x14ac:dyDescent="0.3">
      <c r="AP75" s="131"/>
      <c r="AQ75" s="131"/>
      <c r="AR75" s="131"/>
      <c r="AS75" s="131"/>
      <c r="AT75" s="131"/>
      <c r="AU75" s="131"/>
      <c r="AV75" s="131"/>
      <c r="AW75" s="131"/>
      <c r="AX75" s="131"/>
      <c r="AY75" s="131"/>
      <c r="AZ75" s="131"/>
      <c r="BA75" s="131"/>
      <c r="BB75" s="131"/>
      <c r="BC75" s="131"/>
      <c r="BD75" s="131"/>
    </row>
    <row r="76" spans="42:56" s="1" customFormat="1" x14ac:dyDescent="0.3">
      <c r="AP76" s="131"/>
      <c r="AQ76" s="131"/>
      <c r="AR76" s="131"/>
      <c r="AS76" s="131"/>
      <c r="AT76" s="131"/>
      <c r="AU76" s="131"/>
      <c r="AV76" s="131"/>
      <c r="AW76" s="131"/>
      <c r="AX76" s="131"/>
      <c r="AY76" s="131"/>
      <c r="AZ76" s="131"/>
      <c r="BA76" s="131"/>
      <c r="BB76" s="131"/>
      <c r="BC76" s="131"/>
      <c r="BD76" s="131"/>
    </row>
    <row r="77" spans="42:56" s="1" customFormat="1" x14ac:dyDescent="0.3">
      <c r="AP77" s="131"/>
      <c r="AQ77" s="131"/>
      <c r="AR77" s="131"/>
      <c r="AS77" s="131"/>
      <c r="AT77" s="131"/>
      <c r="AU77" s="131"/>
      <c r="AV77" s="131"/>
      <c r="AW77" s="131"/>
      <c r="AX77" s="131"/>
      <c r="AY77" s="131"/>
      <c r="AZ77" s="131"/>
      <c r="BA77" s="131"/>
      <c r="BB77" s="131"/>
      <c r="BC77" s="131"/>
      <c r="BD77" s="131"/>
    </row>
    <row r="78" spans="42:56" s="1" customFormat="1" x14ac:dyDescent="0.3">
      <c r="AP78" s="131"/>
      <c r="AQ78" s="131"/>
      <c r="AR78" s="131"/>
      <c r="AS78" s="131"/>
      <c r="AT78" s="131"/>
      <c r="AU78" s="131"/>
      <c r="AV78" s="131"/>
      <c r="AW78" s="131"/>
      <c r="AX78" s="131"/>
      <c r="AY78" s="131"/>
      <c r="AZ78" s="131"/>
      <c r="BA78" s="131"/>
      <c r="BB78" s="131"/>
      <c r="BC78" s="131"/>
      <c r="BD78" s="131"/>
    </row>
    <row r="79" spans="42:56" s="1" customFormat="1" x14ac:dyDescent="0.3">
      <c r="AP79" s="131"/>
      <c r="AQ79" s="131"/>
      <c r="AR79" s="131"/>
      <c r="AS79" s="131"/>
      <c r="AT79" s="131"/>
      <c r="AU79" s="131"/>
      <c r="AV79" s="131"/>
      <c r="AW79" s="131"/>
      <c r="AX79" s="131"/>
      <c r="AY79" s="131"/>
      <c r="AZ79" s="131"/>
      <c r="BA79" s="131"/>
      <c r="BB79" s="131"/>
      <c r="BC79" s="131"/>
      <c r="BD79" s="131"/>
    </row>
    <row r="80" spans="42:56" s="1" customFormat="1" x14ac:dyDescent="0.3">
      <c r="AP80" s="131"/>
      <c r="AQ80" s="131"/>
      <c r="AR80" s="131"/>
      <c r="AS80" s="131"/>
      <c r="AT80" s="131"/>
      <c r="AU80" s="131"/>
      <c r="AV80" s="131"/>
      <c r="AW80" s="131"/>
      <c r="AX80" s="131"/>
      <c r="AY80" s="131"/>
      <c r="AZ80" s="131"/>
      <c r="BA80" s="131"/>
      <c r="BB80" s="131"/>
      <c r="BC80" s="131"/>
      <c r="BD80" s="131"/>
    </row>
    <row r="81" spans="42:56" s="1" customFormat="1" x14ac:dyDescent="0.3">
      <c r="AP81" s="131"/>
      <c r="AQ81" s="131"/>
      <c r="AR81" s="131"/>
      <c r="AS81" s="131"/>
      <c r="AT81" s="131"/>
      <c r="AU81" s="131"/>
      <c r="AV81" s="131"/>
      <c r="AW81" s="131"/>
      <c r="AX81" s="131"/>
      <c r="AY81" s="131"/>
      <c r="AZ81" s="131"/>
      <c r="BA81" s="131"/>
      <c r="BB81" s="131"/>
      <c r="BC81" s="131"/>
      <c r="BD81" s="131"/>
    </row>
    <row r="82" spans="42:56" s="1" customFormat="1" x14ac:dyDescent="0.3">
      <c r="AP82" s="131"/>
      <c r="AQ82" s="131"/>
      <c r="AR82" s="131"/>
      <c r="AS82" s="131"/>
      <c r="AT82" s="131"/>
      <c r="AU82" s="131"/>
      <c r="AV82" s="131"/>
      <c r="AW82" s="131"/>
      <c r="AX82" s="131"/>
      <c r="AY82" s="131"/>
      <c r="AZ82" s="131"/>
      <c r="BA82" s="131"/>
      <c r="BB82" s="131"/>
      <c r="BC82" s="131"/>
      <c r="BD82" s="131"/>
    </row>
    <row r="83" spans="42:56" s="1" customFormat="1" x14ac:dyDescent="0.3">
      <c r="AP83" s="131"/>
      <c r="AQ83" s="131"/>
      <c r="AR83" s="131"/>
      <c r="AS83" s="131"/>
      <c r="AT83" s="131"/>
      <c r="AU83" s="131"/>
      <c r="AV83" s="131"/>
      <c r="AW83" s="131"/>
      <c r="AX83" s="131"/>
      <c r="AY83" s="131"/>
      <c r="AZ83" s="131"/>
      <c r="BA83" s="131"/>
      <c r="BB83" s="131"/>
      <c r="BC83" s="131"/>
      <c r="BD83" s="131"/>
    </row>
    <row r="84" spans="42:56" s="1" customFormat="1" x14ac:dyDescent="0.3">
      <c r="AP84" s="131"/>
      <c r="AQ84" s="131"/>
      <c r="AR84" s="131"/>
      <c r="AS84" s="131"/>
      <c r="AT84" s="131"/>
      <c r="AU84" s="131"/>
      <c r="AV84" s="131"/>
      <c r="AW84" s="131"/>
      <c r="AX84" s="131"/>
      <c r="AY84" s="131"/>
      <c r="AZ84" s="131"/>
      <c r="BA84" s="131"/>
      <c r="BB84" s="131"/>
      <c r="BC84" s="131"/>
      <c r="BD84" s="131"/>
    </row>
    <row r="85" spans="42:56" s="1" customFormat="1" x14ac:dyDescent="0.3">
      <c r="AP85" s="131"/>
      <c r="AQ85" s="131"/>
      <c r="AR85" s="131"/>
      <c r="AS85" s="131"/>
      <c r="AT85" s="131"/>
      <c r="AU85" s="131"/>
      <c r="AV85" s="131"/>
      <c r="AW85" s="131"/>
      <c r="AX85" s="131"/>
      <c r="AY85" s="131"/>
      <c r="AZ85" s="131"/>
      <c r="BA85" s="131"/>
      <c r="BB85" s="131"/>
      <c r="BC85" s="131"/>
      <c r="BD85" s="131"/>
    </row>
    <row r="86" spans="42:56" s="1" customFormat="1" x14ac:dyDescent="0.3">
      <c r="AP86" s="131"/>
      <c r="AQ86" s="131"/>
      <c r="AR86" s="131"/>
      <c r="AS86" s="131"/>
      <c r="AT86" s="131"/>
      <c r="AU86" s="131"/>
      <c r="AV86" s="131"/>
      <c r="AW86" s="131"/>
      <c r="AX86" s="131"/>
      <c r="AY86" s="131"/>
      <c r="AZ86" s="131"/>
      <c r="BA86" s="131"/>
      <c r="BB86" s="131"/>
      <c r="BC86" s="131"/>
      <c r="BD86" s="131"/>
    </row>
    <row r="87" spans="42:56" s="1" customFormat="1" x14ac:dyDescent="0.3">
      <c r="AP87" s="131"/>
      <c r="AQ87" s="131"/>
      <c r="AR87" s="131"/>
      <c r="AS87" s="131"/>
      <c r="AT87" s="131"/>
      <c r="AU87" s="131"/>
      <c r="AV87" s="131"/>
      <c r="AW87" s="131"/>
      <c r="AX87" s="131"/>
      <c r="AY87" s="131"/>
      <c r="AZ87" s="131"/>
      <c r="BA87" s="131"/>
      <c r="BB87" s="131"/>
      <c r="BC87" s="131"/>
      <c r="BD87" s="131"/>
    </row>
    <row r="88" spans="42:56" s="1" customFormat="1" x14ac:dyDescent="0.3">
      <c r="AP88" s="131"/>
      <c r="AQ88" s="131"/>
      <c r="AR88" s="131"/>
      <c r="AS88" s="131"/>
      <c r="AT88" s="131"/>
      <c r="AU88" s="131"/>
      <c r="AV88" s="131"/>
      <c r="AW88" s="131"/>
      <c r="AX88" s="131"/>
      <c r="AY88" s="131"/>
      <c r="AZ88" s="131"/>
      <c r="BA88" s="131"/>
      <c r="BB88" s="131"/>
      <c r="BC88" s="131"/>
      <c r="BD88" s="131"/>
    </row>
    <row r="89" spans="42:56" s="1" customFormat="1" x14ac:dyDescent="0.3">
      <c r="AP89" s="131"/>
      <c r="AQ89" s="131"/>
      <c r="AR89" s="131"/>
      <c r="AS89" s="131"/>
      <c r="AT89" s="131"/>
      <c r="AU89" s="131"/>
      <c r="AV89" s="131"/>
      <c r="AW89" s="131"/>
      <c r="AX89" s="131"/>
      <c r="AY89" s="131"/>
      <c r="AZ89" s="131"/>
      <c r="BA89" s="131"/>
      <c r="BB89" s="131"/>
      <c r="BC89" s="131"/>
      <c r="BD89" s="131"/>
    </row>
    <row r="90" spans="42:56" s="1" customFormat="1" x14ac:dyDescent="0.3">
      <c r="AP90" s="131"/>
      <c r="AQ90" s="131"/>
      <c r="AR90" s="131"/>
      <c r="AS90" s="131"/>
      <c r="AT90" s="131"/>
      <c r="AU90" s="131"/>
      <c r="AV90" s="131"/>
      <c r="AW90" s="131"/>
      <c r="AX90" s="131"/>
      <c r="AY90" s="131"/>
      <c r="AZ90" s="131"/>
      <c r="BA90" s="131"/>
      <c r="BB90" s="131"/>
      <c r="BC90" s="131"/>
      <c r="BD90" s="131"/>
    </row>
    <row r="91" spans="42:56" s="1" customFormat="1" x14ac:dyDescent="0.3">
      <c r="AP91" s="131"/>
      <c r="AQ91" s="131"/>
      <c r="AR91" s="131"/>
      <c r="AS91" s="131"/>
      <c r="AT91" s="131"/>
      <c r="AU91" s="131"/>
      <c r="AV91" s="131"/>
      <c r="AW91" s="131"/>
      <c r="AX91" s="131"/>
      <c r="AY91" s="131"/>
      <c r="AZ91" s="131"/>
      <c r="BA91" s="131"/>
      <c r="BB91" s="131"/>
      <c r="BC91" s="131"/>
      <c r="BD91" s="131"/>
    </row>
    <row r="92" spans="42:56" s="1" customFormat="1" x14ac:dyDescent="0.3">
      <c r="AP92" s="131"/>
      <c r="AQ92" s="131"/>
      <c r="AR92" s="131"/>
      <c r="AS92" s="131"/>
      <c r="AT92" s="131"/>
      <c r="AU92" s="131"/>
      <c r="AV92" s="131"/>
      <c r="AW92" s="131"/>
      <c r="AX92" s="131"/>
      <c r="AY92" s="131"/>
      <c r="AZ92" s="131"/>
      <c r="BA92" s="131"/>
      <c r="BB92" s="131"/>
      <c r="BC92" s="131"/>
      <c r="BD92" s="131"/>
    </row>
    <row r="93" spans="42:56" s="1" customFormat="1" x14ac:dyDescent="0.3">
      <c r="AP93" s="131"/>
      <c r="AQ93" s="131"/>
      <c r="AR93" s="131"/>
      <c r="AS93" s="131"/>
      <c r="AT93" s="131"/>
      <c r="AU93" s="131"/>
      <c r="AV93" s="131"/>
      <c r="AW93" s="131"/>
      <c r="AX93" s="131"/>
      <c r="AY93" s="131"/>
      <c r="AZ93" s="131"/>
      <c r="BA93" s="131"/>
      <c r="BB93" s="131"/>
      <c r="BC93" s="131"/>
      <c r="BD93" s="131"/>
    </row>
    <row r="94" spans="42:56" s="1" customFormat="1" x14ac:dyDescent="0.3">
      <c r="AP94" s="131"/>
      <c r="AQ94" s="131"/>
      <c r="AR94" s="131"/>
      <c r="AS94" s="131"/>
      <c r="AT94" s="131"/>
      <c r="AU94" s="131"/>
      <c r="AV94" s="131"/>
      <c r="AW94" s="131"/>
      <c r="AX94" s="131"/>
      <c r="AY94" s="131"/>
      <c r="AZ94" s="131"/>
      <c r="BA94" s="131"/>
      <c r="BB94" s="131"/>
      <c r="BC94" s="131"/>
      <c r="BD94" s="131"/>
    </row>
    <row r="95" spans="42:56" s="1" customFormat="1" x14ac:dyDescent="0.3">
      <c r="AP95" s="131"/>
      <c r="AQ95" s="131"/>
      <c r="AR95" s="131"/>
      <c r="AS95" s="131"/>
      <c r="AT95" s="131"/>
      <c r="AU95" s="131"/>
      <c r="AV95" s="131"/>
      <c r="AW95" s="131"/>
      <c r="AX95" s="131"/>
      <c r="AY95" s="131"/>
      <c r="AZ95" s="131"/>
      <c r="BA95" s="131"/>
      <c r="BB95" s="131"/>
      <c r="BC95" s="131"/>
      <c r="BD95" s="131"/>
    </row>
    <row r="96" spans="42:56" s="1" customFormat="1" x14ac:dyDescent="0.3">
      <c r="AP96" s="131"/>
      <c r="AQ96" s="131"/>
      <c r="AR96" s="131"/>
      <c r="AS96" s="131"/>
      <c r="AT96" s="131"/>
      <c r="AU96" s="131"/>
      <c r="AV96" s="131"/>
      <c r="AW96" s="131"/>
      <c r="AX96" s="131"/>
      <c r="AY96" s="131"/>
      <c r="AZ96" s="131"/>
      <c r="BA96" s="131"/>
      <c r="BB96" s="131"/>
      <c r="BC96" s="131"/>
      <c r="BD96" s="131"/>
    </row>
    <row r="97" spans="42:56" s="1" customFormat="1" x14ac:dyDescent="0.3">
      <c r="AP97" s="131"/>
      <c r="AQ97" s="131"/>
      <c r="AR97" s="131"/>
      <c r="AS97" s="131"/>
      <c r="AT97" s="131"/>
      <c r="AU97" s="131"/>
      <c r="AV97" s="131"/>
      <c r="AW97" s="131"/>
      <c r="AX97" s="131"/>
      <c r="AY97" s="131"/>
      <c r="AZ97" s="131"/>
      <c r="BA97" s="131"/>
      <c r="BB97" s="131"/>
      <c r="BC97" s="131"/>
      <c r="BD97" s="131"/>
    </row>
    <row r="98" spans="42:56" s="1" customFormat="1" x14ac:dyDescent="0.3">
      <c r="AP98" s="131"/>
      <c r="AQ98" s="131"/>
      <c r="AR98" s="131"/>
      <c r="AS98" s="131"/>
      <c r="AT98" s="131"/>
      <c r="AU98" s="131"/>
      <c r="AV98" s="131"/>
      <c r="AW98" s="131"/>
      <c r="AX98" s="131"/>
      <c r="AY98" s="131"/>
      <c r="AZ98" s="131"/>
      <c r="BA98" s="131"/>
      <c r="BB98" s="131"/>
      <c r="BC98" s="131"/>
      <c r="BD98" s="131"/>
    </row>
    <row r="99" spans="42:56" s="1" customFormat="1" x14ac:dyDescent="0.3">
      <c r="AP99" s="131"/>
      <c r="AQ99" s="131"/>
      <c r="AR99" s="131"/>
      <c r="AS99" s="131"/>
      <c r="AT99" s="131"/>
      <c r="AU99" s="131"/>
      <c r="AV99" s="131"/>
      <c r="AW99" s="131"/>
      <c r="AX99" s="131"/>
      <c r="AY99" s="131"/>
      <c r="AZ99" s="131"/>
      <c r="BA99" s="131"/>
      <c r="BB99" s="131"/>
      <c r="BC99" s="131"/>
      <c r="BD99" s="131"/>
    </row>
    <row r="100" spans="42:56" s="1" customFormat="1" x14ac:dyDescent="0.3">
      <c r="AP100" s="131"/>
      <c r="AQ100" s="131"/>
      <c r="AR100" s="131"/>
      <c r="AS100" s="131"/>
      <c r="AT100" s="131"/>
      <c r="AU100" s="131"/>
      <c r="AV100" s="131"/>
      <c r="AW100" s="131"/>
      <c r="AX100" s="131"/>
      <c r="AY100" s="131"/>
      <c r="AZ100" s="131"/>
      <c r="BA100" s="131"/>
      <c r="BB100" s="131"/>
      <c r="BC100" s="131"/>
      <c r="BD100" s="131"/>
    </row>
    <row r="101" spans="42:56" s="1" customFormat="1" x14ac:dyDescent="0.3">
      <c r="AP101" s="131"/>
      <c r="AQ101" s="131"/>
      <c r="AR101" s="131"/>
      <c r="AS101" s="131"/>
      <c r="AT101" s="131"/>
      <c r="AU101" s="131"/>
      <c r="AV101" s="131"/>
      <c r="AW101" s="131"/>
      <c r="AX101" s="131"/>
      <c r="AY101" s="131"/>
      <c r="AZ101" s="131"/>
      <c r="BA101" s="131"/>
      <c r="BB101" s="131"/>
      <c r="BC101" s="131"/>
      <c r="BD101" s="131"/>
    </row>
    <row r="102" spans="42:56" s="1" customFormat="1" x14ac:dyDescent="0.3">
      <c r="AP102" s="131"/>
      <c r="AQ102" s="131"/>
      <c r="AR102" s="131"/>
      <c r="AS102" s="131"/>
      <c r="AT102" s="131"/>
      <c r="AU102" s="131"/>
      <c r="AV102" s="131"/>
      <c r="AW102" s="131"/>
      <c r="AX102" s="131"/>
      <c r="AY102" s="131"/>
      <c r="AZ102" s="131"/>
      <c r="BA102" s="131"/>
      <c r="BB102" s="131"/>
      <c r="BC102" s="131"/>
      <c r="BD102" s="131"/>
    </row>
    <row r="103" spans="42:56" s="1" customFormat="1" x14ac:dyDescent="0.3">
      <c r="AP103" s="131"/>
      <c r="AQ103" s="131"/>
      <c r="AR103" s="131"/>
      <c r="AS103" s="131"/>
      <c r="AT103" s="131"/>
      <c r="AU103" s="131"/>
      <c r="AV103" s="131"/>
      <c r="AW103" s="131"/>
      <c r="AX103" s="131"/>
      <c r="AY103" s="131"/>
      <c r="AZ103" s="131"/>
      <c r="BA103" s="131"/>
      <c r="BB103" s="131"/>
      <c r="BC103" s="131"/>
      <c r="BD103" s="131"/>
    </row>
    <row r="104" spans="42:56" s="1" customFormat="1" x14ac:dyDescent="0.3">
      <c r="AP104" s="131"/>
      <c r="AQ104" s="131"/>
      <c r="AR104" s="131"/>
      <c r="AS104" s="131"/>
      <c r="AT104" s="131"/>
      <c r="AU104" s="131"/>
      <c r="AV104" s="131"/>
      <c r="AW104" s="131"/>
      <c r="AX104" s="131"/>
      <c r="AY104" s="131"/>
      <c r="AZ104" s="131"/>
      <c r="BA104" s="131"/>
      <c r="BB104" s="131"/>
      <c r="BC104" s="131"/>
      <c r="BD104" s="131"/>
    </row>
    <row r="105" spans="42:56" s="1" customFormat="1" x14ac:dyDescent="0.3">
      <c r="AP105" s="131"/>
      <c r="AQ105" s="131"/>
      <c r="AR105" s="131"/>
      <c r="AS105" s="131"/>
      <c r="AT105" s="131"/>
      <c r="AU105" s="131"/>
      <c r="AV105" s="131"/>
      <c r="AW105" s="131"/>
      <c r="AX105" s="131"/>
      <c r="AY105" s="131"/>
      <c r="AZ105" s="131"/>
      <c r="BA105" s="131"/>
      <c r="BB105" s="131"/>
      <c r="BC105" s="131"/>
      <c r="BD105" s="131"/>
    </row>
    <row r="106" spans="42:56" s="1" customFormat="1" x14ac:dyDescent="0.3">
      <c r="AP106" s="131"/>
      <c r="AQ106" s="131"/>
      <c r="AR106" s="131"/>
      <c r="AS106" s="131"/>
      <c r="AT106" s="131"/>
      <c r="AU106" s="131"/>
      <c r="AV106" s="131"/>
      <c r="AW106" s="131"/>
      <c r="AX106" s="131"/>
      <c r="AY106" s="131"/>
      <c r="AZ106" s="131"/>
      <c r="BA106" s="131"/>
      <c r="BB106" s="131"/>
      <c r="BC106" s="131"/>
      <c r="BD106" s="131"/>
    </row>
    <row r="107" spans="42:56" s="1" customFormat="1" x14ac:dyDescent="0.3">
      <c r="AP107" s="131"/>
      <c r="AQ107" s="131"/>
      <c r="AR107" s="131"/>
      <c r="AS107" s="131"/>
      <c r="AT107" s="131"/>
      <c r="AU107" s="131"/>
      <c r="AV107" s="131"/>
      <c r="AW107" s="131"/>
      <c r="AX107" s="131"/>
      <c r="AY107" s="131"/>
      <c r="AZ107" s="131"/>
      <c r="BA107" s="131"/>
      <c r="BB107" s="131"/>
      <c r="BC107" s="131"/>
      <c r="BD107" s="131"/>
    </row>
    <row r="108" spans="42:56" s="1" customFormat="1" x14ac:dyDescent="0.3">
      <c r="AP108" s="131"/>
      <c r="AQ108" s="131"/>
      <c r="AR108" s="131"/>
      <c r="AS108" s="131"/>
      <c r="AT108" s="131"/>
      <c r="AU108" s="131"/>
      <c r="AV108" s="131"/>
      <c r="AW108" s="131"/>
      <c r="AX108" s="131"/>
      <c r="AY108" s="131"/>
      <c r="AZ108" s="131"/>
      <c r="BA108" s="131"/>
      <c r="BB108" s="131"/>
      <c r="BC108" s="131"/>
      <c r="BD108" s="131"/>
    </row>
    <row r="109" spans="42:56" s="1" customFormat="1" x14ac:dyDescent="0.3">
      <c r="AP109" s="131"/>
      <c r="AQ109" s="131"/>
      <c r="AR109" s="131"/>
      <c r="AS109" s="131"/>
      <c r="AT109" s="131"/>
      <c r="AU109" s="131"/>
      <c r="AV109" s="131"/>
      <c r="AW109" s="131"/>
      <c r="AX109" s="131"/>
      <c r="AY109" s="131"/>
      <c r="AZ109" s="131"/>
      <c r="BA109" s="131"/>
      <c r="BB109" s="131"/>
      <c r="BC109" s="131"/>
      <c r="BD109" s="131"/>
    </row>
    <row r="110" spans="42:56" s="1" customFormat="1" x14ac:dyDescent="0.3">
      <c r="AP110" s="131"/>
      <c r="AQ110" s="131"/>
      <c r="AR110" s="131"/>
      <c r="AS110" s="131"/>
      <c r="AT110" s="131"/>
      <c r="AU110" s="131"/>
      <c r="AV110" s="131"/>
      <c r="AW110" s="131"/>
      <c r="AX110" s="131"/>
      <c r="AY110" s="131"/>
      <c r="AZ110" s="131"/>
      <c r="BA110" s="131"/>
      <c r="BB110" s="131"/>
      <c r="BC110" s="131"/>
      <c r="BD110" s="131"/>
    </row>
    <row r="111" spans="42:56" s="1" customFormat="1" x14ac:dyDescent="0.3">
      <c r="AP111" s="131"/>
      <c r="AQ111" s="131"/>
      <c r="AR111" s="131"/>
      <c r="AS111" s="131"/>
      <c r="AT111" s="131"/>
      <c r="AU111" s="131"/>
      <c r="AV111" s="131"/>
      <c r="AW111" s="131"/>
      <c r="AX111" s="131"/>
      <c r="AY111" s="131"/>
      <c r="AZ111" s="131"/>
      <c r="BA111" s="131"/>
      <c r="BB111" s="131"/>
      <c r="BC111" s="131"/>
      <c r="BD111" s="131"/>
    </row>
    <row r="112" spans="42:56" s="1" customFormat="1" x14ac:dyDescent="0.3">
      <c r="AP112" s="131"/>
      <c r="AQ112" s="131"/>
      <c r="AR112" s="131"/>
      <c r="AS112" s="131"/>
      <c r="AT112" s="131"/>
      <c r="AU112" s="131"/>
      <c r="AV112" s="131"/>
      <c r="AW112" s="131"/>
      <c r="AX112" s="131"/>
      <c r="AY112" s="131"/>
      <c r="AZ112" s="131"/>
      <c r="BA112" s="131"/>
      <c r="BB112" s="131"/>
      <c r="BC112" s="131"/>
      <c r="BD112" s="131"/>
    </row>
    <row r="113" spans="42:56" s="1" customFormat="1" x14ac:dyDescent="0.3">
      <c r="AP113" s="131"/>
      <c r="AQ113" s="131"/>
      <c r="AR113" s="131"/>
      <c r="AS113" s="131"/>
      <c r="AT113" s="131"/>
      <c r="AU113" s="131"/>
      <c r="AV113" s="131"/>
      <c r="AW113" s="131"/>
      <c r="AX113" s="131"/>
      <c r="AY113" s="131"/>
      <c r="AZ113" s="131"/>
      <c r="BA113" s="131"/>
      <c r="BB113" s="131"/>
      <c r="BC113" s="131"/>
      <c r="BD113" s="131"/>
    </row>
    <row r="114" spans="42:56" s="1" customFormat="1" x14ac:dyDescent="0.3">
      <c r="AP114" s="131"/>
      <c r="AQ114" s="131"/>
      <c r="AR114" s="131"/>
      <c r="AS114" s="131"/>
      <c r="AT114" s="131"/>
      <c r="AU114" s="131"/>
      <c r="AV114" s="131"/>
      <c r="AW114" s="131"/>
      <c r="AX114" s="131"/>
      <c r="AY114" s="131"/>
      <c r="AZ114" s="131"/>
      <c r="BA114" s="131"/>
      <c r="BB114" s="131"/>
      <c r="BC114" s="131"/>
      <c r="BD114" s="131"/>
    </row>
    <row r="115" spans="42:56" s="1" customFormat="1" x14ac:dyDescent="0.3">
      <c r="AP115" s="131"/>
      <c r="AQ115" s="131"/>
      <c r="AR115" s="131"/>
      <c r="AS115" s="131"/>
      <c r="AT115" s="131"/>
      <c r="AU115" s="131"/>
      <c r="AV115" s="131"/>
      <c r="AW115" s="131"/>
      <c r="AX115" s="131"/>
      <c r="AY115" s="131"/>
      <c r="AZ115" s="131"/>
      <c r="BA115" s="131"/>
      <c r="BB115" s="131"/>
      <c r="BC115" s="131"/>
      <c r="BD115" s="131"/>
    </row>
    <row r="116" spans="42:56" s="1" customFormat="1" x14ac:dyDescent="0.3">
      <c r="AP116" s="131"/>
      <c r="AQ116" s="131"/>
      <c r="AR116" s="131"/>
      <c r="AS116" s="131"/>
      <c r="AT116" s="131"/>
      <c r="AU116" s="131"/>
      <c r="AV116" s="131"/>
      <c r="AW116" s="131"/>
      <c r="AX116" s="131"/>
      <c r="AY116" s="131"/>
      <c r="AZ116" s="131"/>
      <c r="BA116" s="131"/>
      <c r="BB116" s="131"/>
      <c r="BC116" s="131"/>
      <c r="BD116" s="131"/>
    </row>
    <row r="117" spans="42:56" s="1" customFormat="1" x14ac:dyDescent="0.3">
      <c r="AP117" s="131"/>
      <c r="AQ117" s="131"/>
      <c r="AR117" s="131"/>
      <c r="AS117" s="131"/>
      <c r="AT117" s="131"/>
      <c r="AU117" s="131"/>
      <c r="AV117" s="131"/>
      <c r="AW117" s="131"/>
      <c r="AX117" s="131"/>
      <c r="AY117" s="131"/>
      <c r="AZ117" s="131"/>
      <c r="BA117" s="131"/>
      <c r="BB117" s="131"/>
      <c r="BC117" s="131"/>
      <c r="BD117" s="131"/>
    </row>
    <row r="118" spans="42:56" s="1" customFormat="1" x14ac:dyDescent="0.3">
      <c r="AP118" s="131"/>
      <c r="AQ118" s="131"/>
      <c r="AR118" s="131"/>
      <c r="AS118" s="131"/>
      <c r="AT118" s="131"/>
      <c r="AU118" s="131"/>
      <c r="AV118" s="131"/>
      <c r="AW118" s="131"/>
      <c r="AX118" s="131"/>
      <c r="AY118" s="131"/>
      <c r="AZ118" s="131"/>
      <c r="BA118" s="131"/>
      <c r="BB118" s="131"/>
      <c r="BC118" s="131"/>
      <c r="BD118" s="131"/>
    </row>
    <row r="119" spans="42:56" s="1" customFormat="1" x14ac:dyDescent="0.3">
      <c r="AP119" s="131"/>
      <c r="AQ119" s="131"/>
      <c r="AR119" s="131"/>
      <c r="AS119" s="131"/>
      <c r="AT119" s="131"/>
      <c r="AU119" s="131"/>
      <c r="AV119" s="131"/>
      <c r="AW119" s="131"/>
      <c r="AX119" s="131"/>
      <c r="AY119" s="131"/>
      <c r="AZ119" s="131"/>
      <c r="BA119" s="131"/>
      <c r="BB119" s="131"/>
      <c r="BC119" s="131"/>
      <c r="BD119" s="131"/>
    </row>
    <row r="120" spans="42:56" s="1" customFormat="1" x14ac:dyDescent="0.3">
      <c r="AP120" s="131"/>
      <c r="AQ120" s="131"/>
      <c r="AR120" s="131"/>
      <c r="AS120" s="131"/>
      <c r="AT120" s="131"/>
      <c r="AU120" s="131"/>
      <c r="AV120" s="131"/>
      <c r="AW120" s="131"/>
      <c r="AX120" s="131"/>
      <c r="AY120" s="131"/>
      <c r="AZ120" s="131"/>
      <c r="BA120" s="131"/>
      <c r="BB120" s="131"/>
      <c r="BC120" s="131"/>
      <c r="BD120" s="131"/>
    </row>
    <row r="121" spans="42:56" s="1" customFormat="1" x14ac:dyDescent="0.3">
      <c r="AP121" s="131"/>
      <c r="AQ121" s="131"/>
      <c r="AR121" s="131"/>
      <c r="AS121" s="131"/>
      <c r="AT121" s="131"/>
      <c r="AU121" s="131"/>
      <c r="AV121" s="131"/>
      <c r="AW121" s="131"/>
      <c r="AX121" s="131"/>
      <c r="AY121" s="131"/>
      <c r="AZ121" s="131"/>
      <c r="BA121" s="131"/>
      <c r="BB121" s="131"/>
      <c r="BC121" s="131"/>
      <c r="BD121" s="131"/>
    </row>
    <row r="122" spans="42:56" s="1" customFormat="1" x14ac:dyDescent="0.3">
      <c r="AP122" s="131"/>
      <c r="AQ122" s="131"/>
      <c r="AR122" s="131"/>
      <c r="AS122" s="131"/>
      <c r="AT122" s="131"/>
      <c r="AU122" s="131"/>
      <c r="AV122" s="131"/>
      <c r="AW122" s="131"/>
      <c r="AX122" s="131"/>
      <c r="AY122" s="131"/>
      <c r="AZ122" s="131"/>
      <c r="BA122" s="131"/>
      <c r="BB122" s="131"/>
      <c r="BC122" s="131"/>
      <c r="BD122" s="131"/>
    </row>
    <row r="123" spans="42:56" s="1" customFormat="1" x14ac:dyDescent="0.3">
      <c r="AP123" s="131"/>
      <c r="AQ123" s="131"/>
      <c r="AR123" s="131"/>
      <c r="AS123" s="131"/>
      <c r="AT123" s="131"/>
      <c r="AU123" s="131"/>
      <c r="AV123" s="131"/>
      <c r="AW123" s="131"/>
      <c r="AX123" s="131"/>
      <c r="AY123" s="131"/>
      <c r="AZ123" s="131"/>
      <c r="BA123" s="131"/>
      <c r="BB123" s="131"/>
      <c r="BC123" s="131"/>
      <c r="BD123" s="131"/>
    </row>
    <row r="124" spans="42:56" s="1" customFormat="1" x14ac:dyDescent="0.3">
      <c r="AP124" s="131"/>
      <c r="AQ124" s="131"/>
      <c r="AR124" s="131"/>
      <c r="AS124" s="131"/>
      <c r="AT124" s="131"/>
      <c r="AU124" s="131"/>
      <c r="AV124" s="131"/>
      <c r="AW124" s="131"/>
      <c r="AX124" s="131"/>
      <c r="AY124" s="131"/>
      <c r="AZ124" s="131"/>
      <c r="BA124" s="131"/>
      <c r="BB124" s="131"/>
      <c r="BC124" s="131"/>
      <c r="BD124" s="131"/>
    </row>
    <row r="125" spans="42:56" s="1" customFormat="1" x14ac:dyDescent="0.3">
      <c r="AP125" s="131"/>
      <c r="AQ125" s="131"/>
      <c r="AR125" s="131"/>
      <c r="AS125" s="131"/>
      <c r="AT125" s="131"/>
      <c r="AU125" s="131"/>
      <c r="AV125" s="131"/>
      <c r="AW125" s="131"/>
      <c r="AX125" s="131"/>
      <c r="AY125" s="131"/>
      <c r="AZ125" s="131"/>
      <c r="BA125" s="131"/>
      <c r="BB125" s="131"/>
      <c r="BC125" s="131"/>
      <c r="BD125" s="131"/>
    </row>
    <row r="126" spans="42:56" s="1" customFormat="1" x14ac:dyDescent="0.3">
      <c r="AP126" s="131"/>
      <c r="AQ126" s="131"/>
      <c r="AR126" s="131"/>
      <c r="AS126" s="131"/>
      <c r="AT126" s="131"/>
      <c r="AU126" s="131"/>
      <c r="AV126" s="131"/>
      <c r="AW126" s="131"/>
      <c r="AX126" s="131"/>
      <c r="AY126" s="131"/>
      <c r="AZ126" s="131"/>
      <c r="BA126" s="131"/>
      <c r="BB126" s="131"/>
      <c r="BC126" s="131"/>
      <c r="BD126" s="131"/>
    </row>
    <row r="127" spans="42:56" s="1" customFormat="1" x14ac:dyDescent="0.3">
      <c r="AP127" s="131"/>
      <c r="AQ127" s="131"/>
      <c r="AR127" s="131"/>
      <c r="AS127" s="131"/>
      <c r="AT127" s="131"/>
      <c r="AU127" s="131"/>
      <c r="AV127" s="131"/>
      <c r="AW127" s="131"/>
      <c r="AX127" s="131"/>
      <c r="AY127" s="131"/>
      <c r="AZ127" s="131"/>
      <c r="BA127" s="131"/>
      <c r="BB127" s="131"/>
      <c r="BC127" s="131"/>
      <c r="BD127" s="131"/>
    </row>
    <row r="128" spans="42:56" s="1" customFormat="1" x14ac:dyDescent="0.3">
      <c r="AP128" s="131"/>
      <c r="AQ128" s="131"/>
      <c r="AR128" s="131"/>
      <c r="AS128" s="131"/>
      <c r="AT128" s="131"/>
      <c r="AU128" s="131"/>
      <c r="AV128" s="131"/>
      <c r="AW128" s="131"/>
      <c r="AX128" s="131"/>
      <c r="AY128" s="131"/>
      <c r="AZ128" s="131"/>
      <c r="BA128" s="131"/>
      <c r="BB128" s="131"/>
      <c r="BC128" s="131"/>
      <c r="BD128" s="131"/>
    </row>
    <row r="129" spans="42:56" s="1" customFormat="1" x14ac:dyDescent="0.3">
      <c r="AP129" s="131"/>
      <c r="AQ129" s="131"/>
      <c r="AR129" s="131"/>
      <c r="AS129" s="131"/>
      <c r="AT129" s="131"/>
      <c r="AU129" s="131"/>
      <c r="AV129" s="131"/>
      <c r="AW129" s="131"/>
      <c r="AX129" s="131"/>
      <c r="AY129" s="131"/>
      <c r="AZ129" s="131"/>
      <c r="BA129" s="131"/>
      <c r="BB129" s="131"/>
      <c r="BC129" s="131"/>
      <c r="BD129" s="131"/>
    </row>
    <row r="130" spans="42:56" s="1" customFormat="1" x14ac:dyDescent="0.3">
      <c r="AP130" s="131"/>
      <c r="AQ130" s="131"/>
      <c r="AR130" s="131"/>
      <c r="AS130" s="131"/>
      <c r="AT130" s="131"/>
      <c r="AU130" s="131"/>
      <c r="AV130" s="131"/>
      <c r="AW130" s="131"/>
      <c r="AX130" s="131"/>
      <c r="AY130" s="131"/>
      <c r="AZ130" s="131"/>
      <c r="BA130" s="131"/>
      <c r="BB130" s="131"/>
      <c r="BC130" s="131"/>
      <c r="BD130" s="131"/>
    </row>
    <row r="131" spans="42:56" s="1" customFormat="1" x14ac:dyDescent="0.3">
      <c r="AP131" s="131"/>
      <c r="AQ131" s="131"/>
      <c r="AR131" s="131"/>
      <c r="AS131" s="131"/>
      <c r="AT131" s="131"/>
      <c r="AU131" s="131"/>
      <c r="AV131" s="131"/>
      <c r="AW131" s="131"/>
      <c r="AX131" s="131"/>
      <c r="AY131" s="131"/>
      <c r="AZ131" s="131"/>
      <c r="BA131" s="131"/>
      <c r="BB131" s="131"/>
      <c r="BC131" s="131"/>
      <c r="BD131" s="131"/>
    </row>
    <row r="132" spans="42:56" s="1" customFormat="1" x14ac:dyDescent="0.3">
      <c r="AP132" s="131"/>
      <c r="AQ132" s="131"/>
      <c r="AR132" s="131"/>
      <c r="AS132" s="131"/>
      <c r="AT132" s="131"/>
      <c r="AU132" s="131"/>
      <c r="AV132" s="131"/>
      <c r="AW132" s="131"/>
      <c r="AX132" s="131"/>
      <c r="AY132" s="131"/>
      <c r="AZ132" s="131"/>
      <c r="BA132" s="131"/>
      <c r="BB132" s="131"/>
      <c r="BC132" s="131"/>
      <c r="BD132" s="131"/>
    </row>
    <row r="133" spans="42:56" s="1" customFormat="1" x14ac:dyDescent="0.3">
      <c r="AP133" s="131"/>
      <c r="AQ133" s="131"/>
      <c r="AR133" s="131"/>
      <c r="AS133" s="131"/>
      <c r="AT133" s="131"/>
      <c r="AU133" s="131"/>
      <c r="AV133" s="131"/>
      <c r="AW133" s="131"/>
      <c r="AX133" s="131"/>
      <c r="AY133" s="131"/>
      <c r="AZ133" s="131"/>
      <c r="BA133" s="131"/>
      <c r="BB133" s="131"/>
      <c r="BC133" s="131"/>
      <c r="BD133" s="131"/>
    </row>
    <row r="134" spans="42:56" s="1" customFormat="1" x14ac:dyDescent="0.3">
      <c r="AP134" s="131"/>
      <c r="AQ134" s="131"/>
      <c r="AR134" s="131"/>
      <c r="AS134" s="131"/>
      <c r="AT134" s="131"/>
      <c r="AU134" s="131"/>
      <c r="AV134" s="131"/>
      <c r="AW134" s="131"/>
      <c r="AX134" s="131"/>
      <c r="AY134" s="131"/>
      <c r="AZ134" s="131"/>
      <c r="BA134" s="131"/>
      <c r="BB134" s="131"/>
      <c r="BC134" s="131"/>
      <c r="BD134" s="131"/>
    </row>
    <row r="135" spans="42:56" s="1" customFormat="1" x14ac:dyDescent="0.3">
      <c r="AP135" s="131"/>
      <c r="AQ135" s="131"/>
      <c r="AR135" s="131"/>
      <c r="AS135" s="131"/>
      <c r="AT135" s="131"/>
      <c r="AU135" s="131"/>
      <c r="AV135" s="131"/>
      <c r="AW135" s="131"/>
      <c r="AX135" s="131"/>
      <c r="AY135" s="131"/>
      <c r="AZ135" s="131"/>
      <c r="BA135" s="131"/>
      <c r="BB135" s="131"/>
      <c r="BC135" s="131"/>
      <c r="BD135" s="131"/>
    </row>
    <row r="136" spans="42:56" s="1" customFormat="1" x14ac:dyDescent="0.3">
      <c r="AP136" s="131"/>
      <c r="AQ136" s="131"/>
      <c r="AR136" s="131"/>
      <c r="AS136" s="131"/>
      <c r="AT136" s="131"/>
      <c r="AU136" s="131"/>
      <c r="AV136" s="131"/>
      <c r="AW136" s="131"/>
      <c r="AX136" s="131"/>
      <c r="AY136" s="131"/>
      <c r="AZ136" s="131"/>
      <c r="BA136" s="131"/>
      <c r="BB136" s="131"/>
      <c r="BC136" s="131"/>
      <c r="BD136" s="131"/>
    </row>
    <row r="137" spans="42:56" s="1" customFormat="1" x14ac:dyDescent="0.3">
      <c r="AP137" s="131"/>
      <c r="AQ137" s="131"/>
      <c r="AR137" s="131"/>
      <c r="AS137" s="131"/>
      <c r="AT137" s="131"/>
      <c r="AU137" s="131"/>
      <c r="AV137" s="131"/>
      <c r="AW137" s="131"/>
      <c r="AX137" s="131"/>
      <c r="AY137" s="131"/>
      <c r="AZ137" s="131"/>
      <c r="BA137" s="131"/>
      <c r="BB137" s="131"/>
      <c r="BC137" s="131"/>
      <c r="BD137" s="131"/>
    </row>
    <row r="138" spans="42:56" s="1" customFormat="1" x14ac:dyDescent="0.3">
      <c r="AP138" s="131"/>
      <c r="AQ138" s="131"/>
      <c r="AR138" s="131"/>
      <c r="AS138" s="131"/>
      <c r="AT138" s="131"/>
      <c r="AU138" s="131"/>
      <c r="AV138" s="131"/>
      <c r="AW138" s="131"/>
      <c r="AX138" s="131"/>
      <c r="AY138" s="131"/>
      <c r="AZ138" s="131"/>
      <c r="BA138" s="131"/>
      <c r="BB138" s="131"/>
      <c r="BC138" s="131"/>
      <c r="BD138" s="131"/>
    </row>
    <row r="139" spans="42:56" s="1" customFormat="1" x14ac:dyDescent="0.3">
      <c r="AP139" s="131"/>
      <c r="AQ139" s="131"/>
      <c r="AR139" s="131"/>
      <c r="AS139" s="131"/>
      <c r="AT139" s="131"/>
      <c r="AU139" s="131"/>
      <c r="AV139" s="131"/>
      <c r="AW139" s="131"/>
      <c r="AX139" s="131"/>
      <c r="AY139" s="131"/>
      <c r="AZ139" s="131"/>
      <c r="BA139" s="131"/>
      <c r="BB139" s="131"/>
      <c r="BC139" s="131"/>
      <c r="BD139" s="131"/>
    </row>
    <row r="140" spans="42:56" s="1" customFormat="1" x14ac:dyDescent="0.3">
      <c r="AP140" s="131"/>
      <c r="AQ140" s="131"/>
      <c r="AR140" s="131"/>
      <c r="AS140" s="131"/>
      <c r="AT140" s="131"/>
      <c r="AU140" s="131"/>
      <c r="AV140" s="131"/>
      <c r="AW140" s="131"/>
      <c r="AX140" s="131"/>
      <c r="AY140" s="131"/>
      <c r="AZ140" s="131"/>
      <c r="BA140" s="131"/>
      <c r="BB140" s="131"/>
      <c r="BC140" s="131"/>
      <c r="BD140" s="131"/>
    </row>
    <row r="141" spans="42:56" s="1" customFormat="1" x14ac:dyDescent="0.3">
      <c r="AP141" s="131"/>
      <c r="AQ141" s="131"/>
      <c r="AR141" s="131"/>
      <c r="AS141" s="131"/>
      <c r="AT141" s="131"/>
      <c r="AU141" s="131"/>
      <c r="AV141" s="131"/>
      <c r="AW141" s="131"/>
      <c r="AX141" s="131"/>
      <c r="AY141" s="131"/>
      <c r="AZ141" s="131"/>
      <c r="BA141" s="131"/>
      <c r="BB141" s="131"/>
      <c r="BC141" s="131"/>
      <c r="BD141" s="131"/>
    </row>
    <row r="142" spans="42:56" s="1" customFormat="1" x14ac:dyDescent="0.3">
      <c r="AP142" s="131"/>
      <c r="AQ142" s="131"/>
      <c r="AR142" s="131"/>
      <c r="AS142" s="131"/>
      <c r="AT142" s="131"/>
      <c r="AU142" s="131"/>
      <c r="AV142" s="131"/>
      <c r="AW142" s="131"/>
      <c r="AX142" s="131"/>
      <c r="AY142" s="131"/>
      <c r="AZ142" s="131"/>
      <c r="BA142" s="131"/>
      <c r="BB142" s="131"/>
      <c r="BC142" s="131"/>
      <c r="BD142" s="131"/>
    </row>
    <row r="143" spans="42:56" s="1" customFormat="1" x14ac:dyDescent="0.3">
      <c r="AP143" s="131"/>
      <c r="AQ143" s="131"/>
      <c r="AR143" s="131"/>
      <c r="AS143" s="131"/>
      <c r="AT143" s="131"/>
      <c r="AU143" s="131"/>
      <c r="AV143" s="131"/>
      <c r="AW143" s="131"/>
      <c r="AX143" s="131"/>
      <c r="AY143" s="131"/>
      <c r="AZ143" s="131"/>
      <c r="BA143" s="131"/>
      <c r="BB143" s="131"/>
      <c r="BC143" s="131"/>
      <c r="BD143" s="131"/>
    </row>
    <row r="144" spans="42:56" s="1" customFormat="1" x14ac:dyDescent="0.3">
      <c r="AP144" s="131"/>
      <c r="AQ144" s="131"/>
      <c r="AR144" s="131"/>
      <c r="AS144" s="131"/>
      <c r="AT144" s="131"/>
      <c r="AU144" s="131"/>
      <c r="AV144" s="131"/>
      <c r="AW144" s="131"/>
      <c r="AX144" s="131"/>
      <c r="AY144" s="131"/>
      <c r="AZ144" s="131"/>
      <c r="BA144" s="131"/>
      <c r="BB144" s="131"/>
      <c r="BC144" s="131"/>
      <c r="BD144" s="131"/>
    </row>
    <row r="145" spans="42:56" s="1" customFormat="1" x14ac:dyDescent="0.3">
      <c r="AP145" s="131"/>
      <c r="AQ145" s="131"/>
      <c r="AR145" s="131"/>
      <c r="AS145" s="131"/>
      <c r="AT145" s="131"/>
      <c r="AU145" s="131"/>
      <c r="AV145" s="131"/>
      <c r="AW145" s="131"/>
      <c r="AX145" s="131"/>
      <c r="AY145" s="131"/>
      <c r="AZ145" s="131"/>
      <c r="BA145" s="131"/>
      <c r="BB145" s="131"/>
      <c r="BC145" s="131"/>
      <c r="BD145" s="131"/>
    </row>
    <row r="146" spans="42:56" s="1" customFormat="1" x14ac:dyDescent="0.3">
      <c r="AP146" s="131"/>
      <c r="AQ146" s="131"/>
      <c r="AR146" s="131"/>
      <c r="AS146" s="131"/>
      <c r="AT146" s="131"/>
      <c r="AU146" s="131"/>
      <c r="AV146" s="131"/>
      <c r="AW146" s="131"/>
      <c r="AX146" s="131"/>
      <c r="AY146" s="131"/>
      <c r="AZ146" s="131"/>
      <c r="BA146" s="131"/>
      <c r="BB146" s="131"/>
      <c r="BC146" s="131"/>
      <c r="BD146" s="131"/>
    </row>
    <row r="147" spans="42:56" s="1" customFormat="1" x14ac:dyDescent="0.3">
      <c r="AP147" s="131"/>
      <c r="AQ147" s="131"/>
      <c r="AR147" s="131"/>
      <c r="AS147" s="131"/>
      <c r="AT147" s="131"/>
      <c r="AU147" s="131"/>
      <c r="AV147" s="131"/>
      <c r="AW147" s="131"/>
      <c r="AX147" s="131"/>
      <c r="AY147" s="131"/>
      <c r="AZ147" s="131"/>
      <c r="BA147" s="131"/>
      <c r="BB147" s="131"/>
      <c r="BC147" s="131"/>
      <c r="BD147" s="131"/>
    </row>
    <row r="148" spans="42:56" s="1" customFormat="1" x14ac:dyDescent="0.3">
      <c r="AP148" s="131"/>
      <c r="AQ148" s="131"/>
      <c r="AR148" s="131"/>
      <c r="AS148" s="131"/>
      <c r="AT148" s="131"/>
      <c r="AU148" s="131"/>
      <c r="AV148" s="131"/>
      <c r="AW148" s="131"/>
      <c r="AX148" s="131"/>
      <c r="AY148" s="131"/>
      <c r="AZ148" s="131"/>
      <c r="BA148" s="131"/>
      <c r="BB148" s="131"/>
      <c r="BC148" s="131"/>
      <c r="BD148" s="131"/>
    </row>
    <row r="149" spans="42:56" s="1" customFormat="1" x14ac:dyDescent="0.3">
      <c r="AP149" s="131"/>
      <c r="AQ149" s="131"/>
      <c r="AR149" s="131"/>
      <c r="AS149" s="131"/>
      <c r="AT149" s="131"/>
      <c r="AU149" s="131"/>
      <c r="AV149" s="131"/>
      <c r="AW149" s="131"/>
      <c r="AX149" s="131"/>
      <c r="AY149" s="131"/>
      <c r="AZ149" s="131"/>
      <c r="BA149" s="131"/>
      <c r="BB149" s="131"/>
      <c r="BC149" s="131"/>
      <c r="BD149" s="131"/>
    </row>
    <row r="150" spans="42:56" s="1" customFormat="1" x14ac:dyDescent="0.3">
      <c r="AP150" s="131"/>
      <c r="AQ150" s="131"/>
      <c r="AR150" s="131"/>
      <c r="AS150" s="131"/>
      <c r="AT150" s="131"/>
      <c r="AU150" s="131"/>
      <c r="AV150" s="131"/>
      <c r="AW150" s="131"/>
      <c r="AX150" s="131"/>
      <c r="AY150" s="131"/>
      <c r="AZ150" s="131"/>
      <c r="BA150" s="131"/>
      <c r="BB150" s="131"/>
      <c r="BC150" s="131"/>
      <c r="BD150" s="131"/>
    </row>
    <row r="151" spans="42:56" s="1" customFormat="1" x14ac:dyDescent="0.3">
      <c r="AP151" s="131"/>
      <c r="AQ151" s="131"/>
      <c r="AR151" s="131"/>
      <c r="AS151" s="131"/>
      <c r="AT151" s="131"/>
      <c r="AU151" s="131"/>
      <c r="AV151" s="131"/>
      <c r="AW151" s="131"/>
      <c r="AX151" s="131"/>
      <c r="AY151" s="131"/>
      <c r="AZ151" s="131"/>
      <c r="BA151" s="131"/>
      <c r="BB151" s="131"/>
      <c r="BC151" s="131"/>
      <c r="BD151" s="131"/>
    </row>
    <row r="152" spans="42:56" s="1" customFormat="1" x14ac:dyDescent="0.3">
      <c r="AP152" s="131"/>
      <c r="AQ152" s="131"/>
      <c r="AR152" s="131"/>
      <c r="AS152" s="131"/>
      <c r="AT152" s="131"/>
      <c r="AU152" s="131"/>
      <c r="AV152" s="131"/>
      <c r="AW152" s="131"/>
      <c r="AX152" s="131"/>
      <c r="AY152" s="131"/>
      <c r="AZ152" s="131"/>
      <c r="BA152" s="131"/>
      <c r="BB152" s="131"/>
      <c r="BC152" s="131"/>
      <c r="BD152" s="131"/>
    </row>
    <row r="153" spans="42:56" s="1" customFormat="1" x14ac:dyDescent="0.3">
      <c r="AP153" s="131"/>
      <c r="AQ153" s="131"/>
      <c r="AR153" s="131"/>
      <c r="AS153" s="131"/>
      <c r="AT153" s="131"/>
      <c r="AU153" s="131"/>
      <c r="AV153" s="131"/>
      <c r="AW153" s="131"/>
      <c r="AX153" s="131"/>
      <c r="AY153" s="131"/>
      <c r="AZ153" s="131"/>
      <c r="BA153" s="131"/>
      <c r="BB153" s="131"/>
      <c r="BC153" s="131"/>
      <c r="BD153" s="131"/>
    </row>
    <row r="154" spans="42:56" s="1" customFormat="1" x14ac:dyDescent="0.3">
      <c r="AP154" s="131"/>
      <c r="AQ154" s="131"/>
      <c r="AR154" s="131"/>
      <c r="AS154" s="131"/>
      <c r="AT154" s="131"/>
      <c r="AU154" s="131"/>
      <c r="AV154" s="131"/>
      <c r="AW154" s="131"/>
      <c r="AX154" s="131"/>
      <c r="AY154" s="131"/>
      <c r="AZ154" s="131"/>
      <c r="BA154" s="131"/>
      <c r="BB154" s="131"/>
      <c r="BC154" s="131"/>
      <c r="BD154" s="131"/>
    </row>
    <row r="155" spans="42:56" s="1" customFormat="1" x14ac:dyDescent="0.3">
      <c r="AP155" s="131"/>
      <c r="AQ155" s="131"/>
      <c r="AR155" s="131"/>
      <c r="AS155" s="131"/>
      <c r="AT155" s="131"/>
      <c r="AU155" s="131"/>
      <c r="AV155" s="131"/>
      <c r="AW155" s="131"/>
      <c r="AX155" s="131"/>
      <c r="AY155" s="131"/>
      <c r="AZ155" s="131"/>
      <c r="BA155" s="131"/>
      <c r="BB155" s="131"/>
      <c r="BC155" s="131"/>
      <c r="BD155" s="131"/>
    </row>
    <row r="156" spans="42:56" s="1" customFormat="1" x14ac:dyDescent="0.3">
      <c r="AP156" s="131"/>
      <c r="AQ156" s="131"/>
      <c r="AR156" s="131"/>
      <c r="AS156" s="131"/>
      <c r="AT156" s="131"/>
      <c r="AU156" s="131"/>
      <c r="AV156" s="131"/>
      <c r="AW156" s="131"/>
      <c r="AX156" s="131"/>
      <c r="AY156" s="131"/>
      <c r="AZ156" s="131"/>
      <c r="BA156" s="131"/>
      <c r="BB156" s="131"/>
      <c r="BC156" s="131"/>
      <c r="BD156" s="131"/>
    </row>
    <row r="157" spans="42:56" s="1" customFormat="1" x14ac:dyDescent="0.3">
      <c r="AP157" s="131"/>
      <c r="AQ157" s="131"/>
      <c r="AR157" s="131"/>
      <c r="AS157" s="131"/>
      <c r="AT157" s="131"/>
      <c r="AU157" s="131"/>
      <c r="AV157" s="131"/>
      <c r="AW157" s="131"/>
      <c r="AX157" s="131"/>
      <c r="AY157" s="131"/>
      <c r="AZ157" s="131"/>
      <c r="BA157" s="131"/>
      <c r="BB157" s="131"/>
      <c r="BC157" s="131"/>
      <c r="BD157" s="131"/>
    </row>
    <row r="158" spans="42:56" s="1" customFormat="1" x14ac:dyDescent="0.3">
      <c r="AP158" s="131"/>
      <c r="AQ158" s="131"/>
      <c r="AR158" s="131"/>
      <c r="AS158" s="131"/>
      <c r="AT158" s="131"/>
      <c r="AU158" s="131"/>
      <c r="AV158" s="131"/>
      <c r="AW158" s="131"/>
      <c r="AX158" s="131"/>
      <c r="AY158" s="131"/>
      <c r="AZ158" s="131"/>
      <c r="BA158" s="131"/>
      <c r="BB158" s="131"/>
      <c r="BC158" s="131"/>
      <c r="BD158" s="131"/>
    </row>
    <row r="159" spans="42:56" s="1" customFormat="1" x14ac:dyDescent="0.3">
      <c r="AP159" s="131"/>
      <c r="AQ159" s="131"/>
      <c r="AR159" s="131"/>
      <c r="AS159" s="131"/>
      <c r="AT159" s="131"/>
      <c r="AU159" s="131"/>
      <c r="AV159" s="131"/>
      <c r="AW159" s="131"/>
      <c r="AX159" s="131"/>
      <c r="AY159" s="131"/>
      <c r="AZ159" s="131"/>
      <c r="BA159" s="131"/>
      <c r="BB159" s="131"/>
      <c r="BC159" s="131"/>
      <c r="BD159" s="131"/>
    </row>
    <row r="160" spans="42:56" s="1" customFormat="1" x14ac:dyDescent="0.3">
      <c r="AP160" s="131"/>
      <c r="AQ160" s="131"/>
      <c r="AR160" s="131"/>
      <c r="AS160" s="131"/>
      <c r="AT160" s="131"/>
      <c r="AU160" s="131"/>
      <c r="AV160" s="131"/>
      <c r="AW160" s="131"/>
      <c r="AX160" s="131"/>
      <c r="AY160" s="131"/>
      <c r="AZ160" s="131"/>
      <c r="BA160" s="131"/>
      <c r="BB160" s="131"/>
      <c r="BC160" s="131"/>
      <c r="BD160" s="131"/>
    </row>
    <row r="161" spans="42:56" s="1" customFormat="1" x14ac:dyDescent="0.3">
      <c r="AP161" s="131"/>
      <c r="AQ161" s="131"/>
      <c r="AR161" s="131"/>
      <c r="AS161" s="131"/>
      <c r="AT161" s="131"/>
      <c r="AU161" s="131"/>
      <c r="AV161" s="131"/>
      <c r="AW161" s="131"/>
      <c r="AX161" s="131"/>
      <c r="AY161" s="131"/>
      <c r="AZ161" s="131"/>
      <c r="BA161" s="131"/>
      <c r="BB161" s="131"/>
      <c r="BC161" s="131"/>
      <c r="BD161" s="131"/>
    </row>
    <row r="162" spans="42:56" s="1" customFormat="1" x14ac:dyDescent="0.3">
      <c r="AP162" s="131"/>
      <c r="AQ162" s="131"/>
      <c r="AR162" s="131"/>
      <c r="AS162" s="131"/>
      <c r="AT162" s="131"/>
      <c r="AU162" s="131"/>
      <c r="AV162" s="131"/>
      <c r="AW162" s="131"/>
      <c r="AX162" s="131"/>
      <c r="AY162" s="131"/>
      <c r="AZ162" s="131"/>
      <c r="BA162" s="131"/>
      <c r="BB162" s="131"/>
      <c r="BC162" s="131"/>
      <c r="BD162" s="131"/>
    </row>
    <row r="163" spans="42:56" s="1" customFormat="1" x14ac:dyDescent="0.3">
      <c r="AP163" s="131"/>
      <c r="AQ163" s="131"/>
      <c r="AR163" s="131"/>
      <c r="AS163" s="131"/>
      <c r="AT163" s="131"/>
      <c r="AU163" s="131"/>
      <c r="AV163" s="131"/>
      <c r="AW163" s="131"/>
      <c r="AX163" s="131"/>
      <c r="AY163" s="131"/>
      <c r="AZ163" s="131"/>
      <c r="BA163" s="131"/>
      <c r="BB163" s="131"/>
      <c r="BC163" s="131"/>
      <c r="BD163" s="131"/>
    </row>
    <row r="164" spans="42:56" s="1" customFormat="1" x14ac:dyDescent="0.3">
      <c r="AP164" s="131"/>
      <c r="AQ164" s="131"/>
      <c r="AR164" s="131"/>
      <c r="AS164" s="131"/>
      <c r="AT164" s="131"/>
      <c r="AU164" s="131"/>
      <c r="AV164" s="131"/>
      <c r="AW164" s="131"/>
      <c r="AX164" s="131"/>
      <c r="AY164" s="131"/>
      <c r="AZ164" s="131"/>
      <c r="BA164" s="131"/>
      <c r="BB164" s="131"/>
      <c r="BC164" s="131"/>
      <c r="BD164" s="131"/>
    </row>
    <row r="165" spans="42:56" s="1" customFormat="1" x14ac:dyDescent="0.3">
      <c r="AP165" s="131"/>
      <c r="AQ165" s="131"/>
      <c r="AR165" s="131"/>
      <c r="AS165" s="131"/>
      <c r="AT165" s="131"/>
      <c r="AU165" s="131"/>
      <c r="AV165" s="131"/>
      <c r="AW165" s="131"/>
      <c r="AX165" s="131"/>
      <c r="AY165" s="131"/>
      <c r="AZ165" s="131"/>
      <c r="BA165" s="131"/>
      <c r="BB165" s="131"/>
      <c r="BC165" s="131"/>
      <c r="BD165" s="131"/>
    </row>
    <row r="166" spans="42:56" s="1" customFormat="1" x14ac:dyDescent="0.3">
      <c r="AP166" s="131"/>
      <c r="AQ166" s="131"/>
      <c r="AR166" s="131"/>
      <c r="AS166" s="131"/>
      <c r="AT166" s="131"/>
      <c r="AU166" s="131"/>
      <c r="AV166" s="131"/>
      <c r="AW166" s="131"/>
      <c r="AX166" s="131"/>
      <c r="AY166" s="131"/>
      <c r="AZ166" s="131"/>
      <c r="BA166" s="131"/>
      <c r="BB166" s="131"/>
      <c r="BC166" s="131"/>
      <c r="BD166" s="131"/>
    </row>
    <row r="167" spans="42:56" s="1" customFormat="1" x14ac:dyDescent="0.3">
      <c r="AP167" s="131"/>
      <c r="AQ167" s="131"/>
      <c r="AR167" s="131"/>
      <c r="AS167" s="131"/>
      <c r="AT167" s="131"/>
      <c r="AU167" s="131"/>
      <c r="AV167" s="131"/>
      <c r="AW167" s="131"/>
      <c r="AX167" s="131"/>
      <c r="AY167" s="131"/>
      <c r="AZ167" s="131"/>
      <c r="BA167" s="131"/>
      <c r="BB167" s="131"/>
      <c r="BC167" s="131"/>
      <c r="BD167" s="131"/>
    </row>
    <row r="168" spans="42:56" s="1" customFormat="1" x14ac:dyDescent="0.3">
      <c r="AP168" s="131"/>
      <c r="AQ168" s="131"/>
      <c r="AR168" s="131"/>
      <c r="AS168" s="131"/>
      <c r="AT168" s="131"/>
      <c r="AU168" s="131"/>
      <c r="AV168" s="131"/>
      <c r="AW168" s="131"/>
      <c r="AX168" s="131"/>
      <c r="AY168" s="131"/>
      <c r="AZ168" s="131"/>
      <c r="BA168" s="131"/>
      <c r="BB168" s="131"/>
      <c r="BC168" s="131"/>
      <c r="BD168" s="131"/>
    </row>
    <row r="169" spans="42:56" s="1" customFormat="1" x14ac:dyDescent="0.3">
      <c r="AP169" s="131"/>
      <c r="AQ169" s="131"/>
      <c r="AR169" s="131"/>
      <c r="AS169" s="131"/>
      <c r="AT169" s="131"/>
      <c r="AU169" s="131"/>
      <c r="AV169" s="131"/>
      <c r="AW169" s="131"/>
      <c r="AX169" s="131"/>
      <c r="AY169" s="131"/>
      <c r="AZ169" s="131"/>
      <c r="BA169" s="131"/>
      <c r="BB169" s="131"/>
      <c r="BC169" s="131"/>
      <c r="BD169" s="131"/>
    </row>
    <row r="170" spans="42:56" s="1" customFormat="1" x14ac:dyDescent="0.3">
      <c r="AP170" s="131"/>
      <c r="AQ170" s="131"/>
      <c r="AR170" s="131"/>
      <c r="AS170" s="131"/>
      <c r="AT170" s="131"/>
      <c r="AU170" s="131"/>
      <c r="AV170" s="131"/>
      <c r="AW170" s="131"/>
      <c r="AX170" s="131"/>
      <c r="AY170" s="131"/>
      <c r="AZ170" s="131"/>
      <c r="BA170" s="131"/>
      <c r="BB170" s="131"/>
      <c r="BC170" s="131"/>
      <c r="BD170" s="131"/>
    </row>
    <row r="171" spans="42:56" s="1" customFormat="1" x14ac:dyDescent="0.3">
      <c r="AP171" s="131"/>
      <c r="AQ171" s="131"/>
      <c r="AR171" s="131"/>
      <c r="AS171" s="131"/>
      <c r="AT171" s="131"/>
      <c r="AU171" s="131"/>
      <c r="AV171" s="131"/>
      <c r="AW171" s="131"/>
      <c r="AX171" s="131"/>
      <c r="AY171" s="131"/>
      <c r="AZ171" s="131"/>
      <c r="BA171" s="131"/>
      <c r="BB171" s="131"/>
      <c r="BC171" s="131"/>
      <c r="BD171" s="131"/>
    </row>
    <row r="172" spans="42:56" s="1" customFormat="1" x14ac:dyDescent="0.3">
      <c r="AP172" s="131"/>
      <c r="AQ172" s="131"/>
      <c r="AR172" s="131"/>
      <c r="AS172" s="131"/>
      <c r="AT172" s="131"/>
      <c r="AU172" s="131"/>
      <c r="AV172" s="131"/>
      <c r="AW172" s="131"/>
      <c r="AX172" s="131"/>
      <c r="AY172" s="131"/>
      <c r="AZ172" s="131"/>
      <c r="BA172" s="131"/>
      <c r="BB172" s="131"/>
      <c r="BC172" s="131"/>
      <c r="BD172" s="131"/>
    </row>
    <row r="173" spans="42:56" s="1" customFormat="1" x14ac:dyDescent="0.3">
      <c r="AP173" s="131"/>
      <c r="AQ173" s="131"/>
      <c r="AR173" s="131"/>
      <c r="AS173" s="131"/>
      <c r="AT173" s="131"/>
      <c r="AU173" s="131"/>
      <c r="AV173" s="131"/>
      <c r="AW173" s="131"/>
      <c r="AX173" s="131"/>
      <c r="AY173" s="131"/>
      <c r="AZ173" s="131"/>
      <c r="BA173" s="131"/>
      <c r="BB173" s="131"/>
      <c r="BC173" s="131"/>
      <c r="BD173" s="131"/>
    </row>
    <row r="174" spans="42:56" s="1" customFormat="1" x14ac:dyDescent="0.3">
      <c r="AP174" s="131"/>
      <c r="AQ174" s="131"/>
      <c r="AR174" s="131"/>
      <c r="AS174" s="131"/>
      <c r="AT174" s="131"/>
      <c r="AU174" s="131"/>
      <c r="AV174" s="131"/>
      <c r="AW174" s="131"/>
      <c r="AX174" s="131"/>
      <c r="AY174" s="131"/>
      <c r="AZ174" s="131"/>
      <c r="BA174" s="131"/>
      <c r="BB174" s="131"/>
      <c r="BC174" s="131"/>
      <c r="BD174" s="131"/>
    </row>
    <row r="175" spans="42:56" s="1" customFormat="1" x14ac:dyDescent="0.3">
      <c r="AP175" s="131"/>
      <c r="AQ175" s="131"/>
      <c r="AR175" s="131"/>
      <c r="AS175" s="131"/>
      <c r="AT175" s="131"/>
      <c r="AU175" s="131"/>
      <c r="AV175" s="131"/>
      <c r="AW175" s="131"/>
      <c r="AX175" s="131"/>
      <c r="AY175" s="131"/>
      <c r="AZ175" s="131"/>
      <c r="BA175" s="131"/>
      <c r="BB175" s="131"/>
      <c r="BC175" s="131"/>
      <c r="BD175" s="131"/>
    </row>
    <row r="176" spans="42:56" s="1" customFormat="1" x14ac:dyDescent="0.3">
      <c r="AP176" s="131"/>
      <c r="AQ176" s="131"/>
      <c r="AR176" s="131"/>
      <c r="AS176" s="131"/>
      <c r="AT176" s="131"/>
      <c r="AU176" s="131"/>
      <c r="AV176" s="131"/>
      <c r="AW176" s="131"/>
      <c r="AX176" s="131"/>
      <c r="AY176" s="131"/>
      <c r="AZ176" s="131"/>
      <c r="BA176" s="131"/>
      <c r="BB176" s="131"/>
      <c r="BC176" s="131"/>
      <c r="BD176" s="131"/>
    </row>
    <row r="177" spans="42:56" s="1" customFormat="1" x14ac:dyDescent="0.3">
      <c r="AP177" s="131"/>
      <c r="AQ177" s="131"/>
      <c r="AR177" s="131"/>
      <c r="AS177" s="131"/>
      <c r="AT177" s="131"/>
      <c r="AU177" s="131"/>
      <c r="AV177" s="131"/>
      <c r="AW177" s="131"/>
      <c r="AX177" s="131"/>
      <c r="AY177" s="131"/>
      <c r="AZ177" s="131"/>
      <c r="BA177" s="131"/>
      <c r="BB177" s="131"/>
      <c r="BC177" s="131"/>
      <c r="BD177" s="131"/>
    </row>
    <row r="178" spans="42:56" s="1" customFormat="1" x14ac:dyDescent="0.3">
      <c r="AP178" s="131"/>
      <c r="AQ178" s="131"/>
      <c r="AR178" s="131"/>
      <c r="AS178" s="131"/>
      <c r="AT178" s="131"/>
      <c r="AU178" s="131"/>
      <c r="AV178" s="131"/>
      <c r="AW178" s="131"/>
      <c r="AX178" s="131"/>
      <c r="AY178" s="131"/>
      <c r="AZ178" s="131"/>
      <c r="BA178" s="131"/>
      <c r="BB178" s="131"/>
      <c r="BC178" s="131"/>
      <c r="BD178" s="131"/>
    </row>
    <row r="179" spans="42:56" s="1" customFormat="1" x14ac:dyDescent="0.3">
      <c r="AP179" s="131"/>
      <c r="AQ179" s="131"/>
      <c r="AR179" s="131"/>
      <c r="AS179" s="131"/>
      <c r="AT179" s="131"/>
      <c r="AU179" s="131"/>
      <c r="AV179" s="131"/>
      <c r="AW179" s="131"/>
      <c r="AX179" s="131"/>
      <c r="AY179" s="131"/>
      <c r="AZ179" s="131"/>
      <c r="BA179" s="131"/>
      <c r="BB179" s="131"/>
      <c r="BC179" s="131"/>
      <c r="BD179" s="131"/>
    </row>
    <row r="180" spans="42:56" s="1" customFormat="1" x14ac:dyDescent="0.3">
      <c r="AP180" s="131"/>
      <c r="AQ180" s="131"/>
      <c r="AR180" s="131"/>
      <c r="AS180" s="131"/>
      <c r="AT180" s="131"/>
      <c r="AU180" s="131"/>
      <c r="AV180" s="131"/>
      <c r="AW180" s="131"/>
      <c r="AX180" s="131"/>
      <c r="AY180" s="131"/>
      <c r="AZ180" s="131"/>
      <c r="BA180" s="131"/>
      <c r="BB180" s="131"/>
      <c r="BC180" s="131"/>
      <c r="BD180" s="131"/>
    </row>
    <row r="181" spans="42:56" s="1" customFormat="1" x14ac:dyDescent="0.3">
      <c r="AP181" s="131"/>
      <c r="AQ181" s="131"/>
      <c r="AR181" s="131"/>
      <c r="AS181" s="131"/>
      <c r="AT181" s="131"/>
      <c r="AU181" s="131"/>
      <c r="AV181" s="131"/>
      <c r="AW181" s="131"/>
      <c r="AX181" s="131"/>
      <c r="AY181" s="131"/>
      <c r="AZ181" s="131"/>
      <c r="BA181" s="131"/>
      <c r="BB181" s="131"/>
      <c r="BC181" s="131"/>
      <c r="BD181" s="131"/>
    </row>
    <row r="182" spans="42:56" s="1" customFormat="1" x14ac:dyDescent="0.3">
      <c r="AP182" s="131"/>
      <c r="AQ182" s="131"/>
      <c r="AR182" s="131"/>
      <c r="AS182" s="131"/>
      <c r="AT182" s="131"/>
      <c r="AU182" s="131"/>
      <c r="AV182" s="131"/>
      <c r="AW182" s="131"/>
      <c r="AX182" s="131"/>
      <c r="AY182" s="131"/>
      <c r="AZ182" s="131"/>
      <c r="BA182" s="131"/>
      <c r="BB182" s="131"/>
      <c r="BC182" s="131"/>
      <c r="BD182" s="131"/>
    </row>
    <row r="183" spans="42:56" s="1" customFormat="1" x14ac:dyDescent="0.3">
      <c r="AP183" s="131"/>
      <c r="AQ183" s="131"/>
      <c r="AR183" s="131"/>
      <c r="AS183" s="131"/>
      <c r="AT183" s="131"/>
      <c r="AU183" s="131"/>
      <c r="AV183" s="131"/>
      <c r="AW183" s="131"/>
      <c r="AX183" s="131"/>
      <c r="AY183" s="131"/>
      <c r="AZ183" s="131"/>
      <c r="BA183" s="131"/>
      <c r="BB183" s="131"/>
      <c r="BC183" s="131"/>
      <c r="BD183" s="131"/>
    </row>
    <row r="184" spans="42:56" s="1" customFormat="1" x14ac:dyDescent="0.3">
      <c r="AP184" s="131"/>
      <c r="AQ184" s="131"/>
      <c r="AR184" s="131"/>
      <c r="AS184" s="131"/>
      <c r="AT184" s="131"/>
      <c r="AU184" s="131"/>
      <c r="AV184" s="131"/>
      <c r="AW184" s="131"/>
      <c r="AX184" s="131"/>
      <c r="AY184" s="131"/>
      <c r="AZ184" s="131"/>
      <c r="BA184" s="131"/>
      <c r="BB184" s="131"/>
      <c r="BC184" s="131"/>
      <c r="BD184" s="131"/>
    </row>
    <row r="185" spans="42:56" s="1" customFormat="1" x14ac:dyDescent="0.3">
      <c r="AP185" s="131"/>
      <c r="AQ185" s="131"/>
      <c r="AR185" s="131"/>
      <c r="AS185" s="131"/>
      <c r="AT185" s="131"/>
      <c r="AU185" s="131"/>
      <c r="AV185" s="131"/>
      <c r="AW185" s="131"/>
      <c r="AX185" s="131"/>
      <c r="AY185" s="131"/>
      <c r="AZ185" s="131"/>
      <c r="BA185" s="131"/>
      <c r="BB185" s="131"/>
      <c r="BC185" s="131"/>
      <c r="BD185" s="131"/>
    </row>
    <row r="186" spans="42:56" s="1" customFormat="1" x14ac:dyDescent="0.3">
      <c r="AP186" s="131"/>
      <c r="AQ186" s="131"/>
      <c r="AR186" s="131"/>
      <c r="AS186" s="131"/>
      <c r="AT186" s="131"/>
      <c r="AU186" s="131"/>
      <c r="AV186" s="131"/>
      <c r="AW186" s="131"/>
      <c r="AX186" s="131"/>
      <c r="AY186" s="131"/>
      <c r="AZ186" s="131"/>
      <c r="BA186" s="131"/>
      <c r="BB186" s="131"/>
      <c r="BC186" s="131"/>
      <c r="BD186" s="131"/>
    </row>
    <row r="187" spans="42:56" s="1" customFormat="1" x14ac:dyDescent="0.3">
      <c r="AP187" s="131"/>
      <c r="AQ187" s="131"/>
      <c r="AR187" s="131"/>
      <c r="AS187" s="131"/>
      <c r="AT187" s="131"/>
      <c r="AU187" s="131"/>
      <c r="AV187" s="131"/>
      <c r="AW187" s="131"/>
      <c r="AX187" s="131"/>
      <c r="AY187" s="131"/>
      <c r="AZ187" s="131"/>
      <c r="BA187" s="131"/>
      <c r="BB187" s="131"/>
      <c r="BC187" s="131"/>
      <c r="BD187" s="131"/>
    </row>
    <row r="188" spans="42:56" s="1" customFormat="1" x14ac:dyDescent="0.3">
      <c r="AP188" s="131"/>
      <c r="AQ188" s="131"/>
      <c r="AR188" s="131"/>
      <c r="AS188" s="131"/>
      <c r="AT188" s="131"/>
      <c r="AU188" s="131"/>
      <c r="AV188" s="131"/>
      <c r="AW188" s="131"/>
      <c r="AX188" s="131"/>
      <c r="AY188" s="131"/>
      <c r="AZ188" s="131"/>
      <c r="BA188" s="131"/>
      <c r="BB188" s="131"/>
      <c r="BC188" s="131"/>
      <c r="BD188" s="131"/>
    </row>
    <row r="189" spans="42:56" s="1" customFormat="1" x14ac:dyDescent="0.3">
      <c r="AP189" s="131"/>
      <c r="AQ189" s="131"/>
      <c r="AR189" s="131"/>
      <c r="AS189" s="131"/>
      <c r="AT189" s="131"/>
      <c r="AU189" s="131"/>
      <c r="AV189" s="131"/>
      <c r="AW189" s="131"/>
      <c r="AX189" s="131"/>
      <c r="AY189" s="131"/>
      <c r="AZ189" s="131"/>
      <c r="BA189" s="131"/>
      <c r="BB189" s="131"/>
      <c r="BC189" s="131"/>
      <c r="BD189" s="131"/>
    </row>
    <row r="190" spans="42:56" s="1" customFormat="1" x14ac:dyDescent="0.3">
      <c r="AP190" s="131"/>
      <c r="AQ190" s="131"/>
      <c r="AR190" s="131"/>
      <c r="AS190" s="131"/>
      <c r="AT190" s="131"/>
      <c r="AU190" s="131"/>
      <c r="AV190" s="131"/>
      <c r="AW190" s="131"/>
      <c r="AX190" s="131"/>
      <c r="AY190" s="131"/>
      <c r="AZ190" s="131"/>
      <c r="BA190" s="131"/>
      <c r="BB190" s="131"/>
      <c r="BC190" s="131"/>
      <c r="BD190" s="131"/>
    </row>
    <row r="191" spans="42:56" s="1" customFormat="1" x14ac:dyDescent="0.3">
      <c r="AP191" s="131"/>
      <c r="AQ191" s="131"/>
      <c r="AR191" s="131"/>
      <c r="AS191" s="131"/>
      <c r="AT191" s="131"/>
      <c r="AU191" s="131"/>
      <c r="AV191" s="131"/>
      <c r="AW191" s="131"/>
      <c r="AX191" s="131"/>
      <c r="AY191" s="131"/>
      <c r="AZ191" s="131"/>
      <c r="BA191" s="131"/>
      <c r="BB191" s="131"/>
      <c r="BC191" s="131"/>
      <c r="BD191" s="131"/>
    </row>
    <row r="192" spans="42:56" s="1" customFormat="1" x14ac:dyDescent="0.3">
      <c r="AP192" s="131"/>
      <c r="AQ192" s="131"/>
      <c r="AR192" s="131"/>
      <c r="AS192" s="131"/>
      <c r="AT192" s="131"/>
      <c r="AU192" s="131"/>
      <c r="AV192" s="131"/>
      <c r="AW192" s="131"/>
      <c r="AX192" s="131"/>
      <c r="AY192" s="131"/>
      <c r="AZ192" s="131"/>
      <c r="BA192" s="131"/>
      <c r="BB192" s="131"/>
      <c r="BC192" s="131"/>
      <c r="BD192" s="131"/>
    </row>
    <row r="193" spans="42:56" s="1" customFormat="1" x14ac:dyDescent="0.3">
      <c r="AP193" s="131"/>
      <c r="AQ193" s="131"/>
      <c r="AR193" s="131"/>
      <c r="AS193" s="131"/>
      <c r="AT193" s="131"/>
      <c r="AU193" s="131"/>
      <c r="AV193" s="131"/>
      <c r="AW193" s="131"/>
      <c r="AX193" s="131"/>
      <c r="AY193" s="131"/>
      <c r="AZ193" s="131"/>
      <c r="BA193" s="131"/>
      <c r="BB193" s="131"/>
      <c r="BC193" s="131"/>
      <c r="BD193" s="131"/>
    </row>
    <row r="194" spans="42:56" s="1" customFormat="1" x14ac:dyDescent="0.3">
      <c r="AP194" s="131"/>
      <c r="AQ194" s="131"/>
      <c r="AR194" s="131"/>
      <c r="AS194" s="131"/>
      <c r="AT194" s="131"/>
      <c r="AU194" s="131"/>
      <c r="AV194" s="131"/>
      <c r="AW194" s="131"/>
      <c r="AX194" s="131"/>
      <c r="AY194" s="131"/>
      <c r="AZ194" s="131"/>
      <c r="BA194" s="131"/>
      <c r="BB194" s="131"/>
      <c r="BC194" s="131"/>
      <c r="BD194" s="131"/>
    </row>
    <row r="195" spans="42:56" s="1" customFormat="1" x14ac:dyDescent="0.3">
      <c r="AP195" s="131"/>
      <c r="AQ195" s="131"/>
      <c r="AR195" s="131"/>
      <c r="AS195" s="131"/>
      <c r="AT195" s="131"/>
      <c r="AU195" s="131"/>
      <c r="AV195" s="131"/>
      <c r="AW195" s="131"/>
      <c r="AX195" s="131"/>
      <c r="AY195" s="131"/>
      <c r="AZ195" s="131"/>
      <c r="BA195" s="131"/>
      <c r="BB195" s="131"/>
      <c r="BC195" s="131"/>
      <c r="BD195" s="131"/>
    </row>
    <row r="196" spans="42:56" s="1" customFormat="1" x14ac:dyDescent="0.3">
      <c r="AP196" s="131"/>
      <c r="AQ196" s="131"/>
      <c r="AR196" s="131"/>
      <c r="AS196" s="131"/>
      <c r="AT196" s="131"/>
      <c r="AU196" s="131"/>
      <c r="AV196" s="131"/>
      <c r="AW196" s="131"/>
      <c r="AX196" s="131"/>
      <c r="AY196" s="131"/>
      <c r="AZ196" s="131"/>
      <c r="BA196" s="131"/>
      <c r="BB196" s="131"/>
      <c r="BC196" s="131"/>
      <c r="BD196" s="131"/>
    </row>
    <row r="197" spans="42:56" s="1" customFormat="1" x14ac:dyDescent="0.3">
      <c r="AP197" s="131"/>
      <c r="AQ197" s="131"/>
      <c r="AR197" s="131"/>
      <c r="AS197" s="131"/>
      <c r="AT197" s="131"/>
      <c r="AU197" s="131"/>
      <c r="AV197" s="131"/>
      <c r="AW197" s="131"/>
      <c r="AX197" s="131"/>
      <c r="AY197" s="131"/>
      <c r="AZ197" s="131"/>
      <c r="BA197" s="131"/>
      <c r="BB197" s="131"/>
      <c r="BC197" s="131"/>
      <c r="BD197" s="131"/>
    </row>
    <row r="198" spans="42:56" s="1" customFormat="1" x14ac:dyDescent="0.3">
      <c r="AP198" s="131"/>
      <c r="AQ198" s="131"/>
      <c r="AR198" s="131"/>
      <c r="AS198" s="131"/>
      <c r="AT198" s="131"/>
      <c r="AU198" s="131"/>
      <c r="AV198" s="131"/>
      <c r="AW198" s="131"/>
      <c r="AX198" s="131"/>
      <c r="AY198" s="131"/>
      <c r="AZ198" s="131"/>
      <c r="BA198" s="131"/>
      <c r="BB198" s="131"/>
      <c r="BC198" s="131"/>
      <c r="BD198" s="131"/>
    </row>
    <row r="199" spans="42:56" s="1" customFormat="1" x14ac:dyDescent="0.3">
      <c r="AP199" s="131"/>
      <c r="AQ199" s="131"/>
      <c r="AR199" s="131"/>
      <c r="AS199" s="131"/>
      <c r="AT199" s="131"/>
      <c r="AU199" s="131"/>
      <c r="AV199" s="131"/>
      <c r="AW199" s="131"/>
      <c r="AX199" s="131"/>
      <c r="AY199" s="131"/>
      <c r="AZ199" s="131"/>
      <c r="BA199" s="131"/>
      <c r="BB199" s="131"/>
      <c r="BC199" s="131"/>
      <c r="BD199" s="131"/>
    </row>
    <row r="200" spans="42:56" s="1" customFormat="1" x14ac:dyDescent="0.3">
      <c r="AP200" s="131"/>
      <c r="AQ200" s="131"/>
      <c r="AR200" s="131"/>
      <c r="AS200" s="131"/>
      <c r="AT200" s="131"/>
      <c r="AU200" s="131"/>
      <c r="AV200" s="131"/>
      <c r="AW200" s="131"/>
      <c r="AX200" s="131"/>
      <c r="AY200" s="131"/>
      <c r="AZ200" s="131"/>
      <c r="BA200" s="131"/>
      <c r="BB200" s="131"/>
      <c r="BC200" s="131"/>
      <c r="BD200" s="131"/>
    </row>
    <row r="201" spans="42:56" s="1" customFormat="1" x14ac:dyDescent="0.3">
      <c r="AP201" s="131"/>
      <c r="AQ201" s="131"/>
      <c r="AR201" s="131"/>
      <c r="AS201" s="131"/>
      <c r="AT201" s="131"/>
      <c r="AU201" s="131"/>
      <c r="AV201" s="131"/>
      <c r="AW201" s="131"/>
      <c r="AX201" s="131"/>
      <c r="AY201" s="131"/>
      <c r="AZ201" s="131"/>
      <c r="BA201" s="131"/>
      <c r="BB201" s="131"/>
      <c r="BC201" s="131"/>
      <c r="BD201" s="131"/>
    </row>
    <row r="202" spans="42:56" s="1" customFormat="1" x14ac:dyDescent="0.3">
      <c r="AP202" s="131"/>
      <c r="AQ202" s="131"/>
      <c r="AR202" s="131"/>
      <c r="AS202" s="131"/>
      <c r="AT202" s="131"/>
      <c r="AU202" s="131"/>
      <c r="AV202" s="131"/>
      <c r="AW202" s="131"/>
      <c r="AX202" s="131"/>
      <c r="AY202" s="131"/>
      <c r="AZ202" s="131"/>
      <c r="BA202" s="131"/>
      <c r="BB202" s="131"/>
      <c r="BC202" s="131"/>
      <c r="BD202" s="131"/>
    </row>
    <row r="203" spans="42:56" s="1" customFormat="1" x14ac:dyDescent="0.3">
      <c r="AP203" s="131"/>
      <c r="AQ203" s="131"/>
      <c r="AR203" s="131"/>
      <c r="AS203" s="131"/>
      <c r="AT203" s="131"/>
      <c r="AU203" s="131"/>
      <c r="AV203" s="131"/>
      <c r="AW203" s="131"/>
      <c r="AX203" s="131"/>
      <c r="AY203" s="131"/>
      <c r="AZ203" s="131"/>
      <c r="BA203" s="131"/>
      <c r="BB203" s="131"/>
      <c r="BC203" s="131"/>
      <c r="BD203" s="131"/>
    </row>
    <row r="204" spans="42:56" s="1" customFormat="1" x14ac:dyDescent="0.3">
      <c r="AP204" s="131"/>
      <c r="AQ204" s="131"/>
      <c r="AR204" s="131"/>
      <c r="AS204" s="131"/>
      <c r="AT204" s="131"/>
      <c r="AU204" s="131"/>
      <c r="AV204" s="131"/>
      <c r="AW204" s="131"/>
      <c r="AX204" s="131"/>
      <c r="AY204" s="131"/>
      <c r="AZ204" s="131"/>
      <c r="BA204" s="131"/>
      <c r="BB204" s="131"/>
      <c r="BC204" s="131"/>
      <c r="BD204" s="131"/>
    </row>
    <row r="205" spans="42:56" s="1" customFormat="1" x14ac:dyDescent="0.3">
      <c r="AP205" s="131"/>
      <c r="AQ205" s="131"/>
      <c r="AR205" s="131"/>
      <c r="AS205" s="131"/>
      <c r="AT205" s="131"/>
      <c r="AU205" s="131"/>
      <c r="AV205" s="131"/>
      <c r="AW205" s="131"/>
      <c r="AX205" s="131"/>
      <c r="AY205" s="131"/>
      <c r="AZ205" s="131"/>
      <c r="BA205" s="131"/>
      <c r="BB205" s="131"/>
      <c r="BC205" s="131"/>
      <c r="BD205" s="131"/>
    </row>
    <row r="206" spans="42:56" s="1" customFormat="1" x14ac:dyDescent="0.3">
      <c r="AP206" s="131"/>
      <c r="AQ206" s="131"/>
      <c r="AR206" s="131"/>
      <c r="AS206" s="131"/>
      <c r="AT206" s="131"/>
      <c r="AU206" s="131"/>
      <c r="AV206" s="131"/>
      <c r="AW206" s="131"/>
      <c r="AX206" s="131"/>
      <c r="AY206" s="131"/>
      <c r="AZ206" s="131"/>
      <c r="BA206" s="131"/>
      <c r="BB206" s="131"/>
      <c r="BC206" s="131"/>
      <c r="BD206" s="131"/>
    </row>
    <row r="207" spans="42:56" s="1" customFormat="1" x14ac:dyDescent="0.3">
      <c r="AP207" s="131"/>
      <c r="AQ207" s="131"/>
      <c r="AR207" s="131"/>
      <c r="AS207" s="131"/>
      <c r="AT207" s="131"/>
      <c r="AU207" s="131"/>
      <c r="AV207" s="131"/>
      <c r="AW207" s="131"/>
      <c r="AX207" s="131"/>
      <c r="AY207" s="131"/>
      <c r="AZ207" s="131"/>
      <c r="BA207" s="131"/>
      <c r="BB207" s="131"/>
      <c r="BC207" s="131"/>
      <c r="BD207" s="131"/>
    </row>
    <row r="208" spans="42:56" s="1" customFormat="1" x14ac:dyDescent="0.3">
      <c r="AP208" s="131"/>
      <c r="AQ208" s="131"/>
      <c r="AR208" s="131"/>
      <c r="AS208" s="131"/>
      <c r="AT208" s="131"/>
      <c r="AU208" s="131"/>
      <c r="AV208" s="131"/>
      <c r="AW208" s="131"/>
      <c r="AX208" s="131"/>
      <c r="AY208" s="131"/>
      <c r="AZ208" s="131"/>
      <c r="BA208" s="131"/>
      <c r="BB208" s="131"/>
      <c r="BC208" s="131"/>
      <c r="BD208" s="131"/>
    </row>
    <row r="209" spans="42:56" s="1" customFormat="1" x14ac:dyDescent="0.3">
      <c r="AP209" s="131"/>
      <c r="AQ209" s="131"/>
      <c r="AR209" s="131"/>
      <c r="AS209" s="131"/>
      <c r="AT209" s="131"/>
      <c r="AU209" s="131"/>
      <c r="AV209" s="131"/>
      <c r="AW209" s="131"/>
      <c r="AX209" s="131"/>
      <c r="AY209" s="131"/>
      <c r="AZ209" s="131"/>
      <c r="BA209" s="131"/>
      <c r="BB209" s="131"/>
      <c r="BC209" s="131"/>
      <c r="BD209" s="131"/>
    </row>
    <row r="210" spans="42:56" s="1" customFormat="1" x14ac:dyDescent="0.3">
      <c r="AP210" s="131"/>
      <c r="AQ210" s="131"/>
      <c r="AR210" s="131"/>
      <c r="AS210" s="131"/>
      <c r="AT210" s="131"/>
      <c r="AU210" s="131"/>
      <c r="AV210" s="131"/>
      <c r="AW210" s="131"/>
      <c r="AX210" s="131"/>
      <c r="AY210" s="131"/>
      <c r="AZ210" s="131"/>
      <c r="BA210" s="131"/>
      <c r="BB210" s="131"/>
      <c r="BC210" s="131"/>
      <c r="BD210" s="131"/>
    </row>
    <row r="211" spans="42:56" s="1" customFormat="1" x14ac:dyDescent="0.3">
      <c r="AP211" s="131"/>
      <c r="AQ211" s="131"/>
      <c r="AR211" s="131"/>
      <c r="AS211" s="131"/>
      <c r="AT211" s="131"/>
      <c r="AU211" s="131"/>
      <c r="AV211" s="131"/>
      <c r="AW211" s="131"/>
      <c r="AX211" s="131"/>
      <c r="AY211" s="131"/>
      <c r="AZ211" s="131"/>
      <c r="BA211" s="131"/>
      <c r="BB211" s="131"/>
      <c r="BC211" s="131"/>
      <c r="BD211" s="131"/>
    </row>
    <row r="212" spans="42:56" s="1" customFormat="1" x14ac:dyDescent="0.3">
      <c r="AP212" s="131"/>
      <c r="AQ212" s="131"/>
      <c r="AR212" s="131"/>
      <c r="AS212" s="131"/>
      <c r="AT212" s="131"/>
      <c r="AU212" s="131"/>
      <c r="AV212" s="131"/>
      <c r="AW212" s="131"/>
      <c r="AX212" s="131"/>
      <c r="AY212" s="131"/>
      <c r="AZ212" s="131"/>
      <c r="BA212" s="131"/>
      <c r="BB212" s="131"/>
      <c r="BC212" s="131"/>
      <c r="BD212" s="131"/>
    </row>
    <row r="213" spans="42:56" s="1" customFormat="1" x14ac:dyDescent="0.3">
      <c r="AP213" s="131"/>
      <c r="AQ213" s="131"/>
      <c r="AR213" s="131"/>
      <c r="AS213" s="131"/>
      <c r="AT213" s="131"/>
      <c r="AU213" s="131"/>
      <c r="AV213" s="131"/>
      <c r="AW213" s="131"/>
      <c r="AX213" s="131"/>
      <c r="AY213" s="131"/>
      <c r="AZ213" s="131"/>
      <c r="BA213" s="131"/>
      <c r="BB213" s="131"/>
      <c r="BC213" s="131"/>
      <c r="BD213" s="131"/>
    </row>
    <row r="214" spans="42:56" s="1" customFormat="1" x14ac:dyDescent="0.3">
      <c r="AP214" s="131"/>
      <c r="AQ214" s="131"/>
      <c r="AR214" s="131"/>
      <c r="AS214" s="131"/>
      <c r="AT214" s="131"/>
      <c r="AU214" s="131"/>
      <c r="AV214" s="131"/>
      <c r="AW214" s="131"/>
      <c r="AX214" s="131"/>
      <c r="AY214" s="131"/>
      <c r="AZ214" s="131"/>
      <c r="BA214" s="131"/>
      <c r="BB214" s="131"/>
      <c r="BC214" s="131"/>
      <c r="BD214" s="131"/>
    </row>
    <row r="215" spans="42:56" s="1" customFormat="1" x14ac:dyDescent="0.3">
      <c r="AP215" s="131"/>
      <c r="AQ215" s="131"/>
      <c r="AR215" s="131"/>
      <c r="AS215" s="131"/>
      <c r="AT215" s="131"/>
      <c r="AU215" s="131"/>
      <c r="AV215" s="131"/>
      <c r="AW215" s="131"/>
      <c r="AX215" s="131"/>
      <c r="AY215" s="131"/>
      <c r="AZ215" s="131"/>
      <c r="BA215" s="131"/>
      <c r="BB215" s="131"/>
      <c r="BC215" s="131"/>
      <c r="BD215" s="131"/>
    </row>
    <row r="216" spans="42:56" s="1" customFormat="1" x14ac:dyDescent="0.3">
      <c r="AP216" s="131"/>
      <c r="AQ216" s="131"/>
      <c r="AR216" s="131"/>
      <c r="AS216" s="131"/>
      <c r="AT216" s="131"/>
      <c r="AU216" s="131"/>
      <c r="AV216" s="131"/>
      <c r="AW216" s="131"/>
      <c r="AX216" s="131"/>
      <c r="AY216" s="131"/>
      <c r="AZ216" s="131"/>
      <c r="BA216" s="131"/>
      <c r="BB216" s="131"/>
      <c r="BC216" s="131"/>
      <c r="BD216" s="131"/>
    </row>
    <row r="217" spans="42:56" s="1" customFormat="1" x14ac:dyDescent="0.3">
      <c r="AP217" s="131"/>
      <c r="AQ217" s="131"/>
      <c r="AR217" s="131"/>
      <c r="AS217" s="131"/>
      <c r="AT217" s="131"/>
      <c r="AU217" s="131"/>
      <c r="AV217" s="131"/>
      <c r="AW217" s="131"/>
      <c r="AX217" s="131"/>
      <c r="AY217" s="131"/>
      <c r="AZ217" s="131"/>
      <c r="BA217" s="131"/>
      <c r="BB217" s="131"/>
      <c r="BC217" s="131"/>
      <c r="BD217" s="131"/>
    </row>
    <row r="218" spans="42:56" s="1" customFormat="1" x14ac:dyDescent="0.3">
      <c r="AP218" s="131"/>
      <c r="AQ218" s="131"/>
      <c r="AR218" s="131"/>
      <c r="AS218" s="131"/>
      <c r="AT218" s="131"/>
      <c r="AU218" s="131"/>
      <c r="AV218" s="131"/>
      <c r="AW218" s="131"/>
      <c r="AX218" s="131"/>
      <c r="AY218" s="131"/>
      <c r="AZ218" s="131"/>
      <c r="BA218" s="131"/>
      <c r="BB218" s="131"/>
      <c r="BC218" s="131"/>
      <c r="BD218" s="131"/>
    </row>
    <row r="219" spans="42:56" s="1" customFormat="1" x14ac:dyDescent="0.3">
      <c r="AP219" s="131"/>
      <c r="AQ219" s="131"/>
      <c r="AR219" s="131"/>
      <c r="AS219" s="131"/>
      <c r="AT219" s="131"/>
      <c r="AU219" s="131"/>
      <c r="AV219" s="131"/>
      <c r="AW219" s="131"/>
      <c r="AX219" s="131"/>
      <c r="AY219" s="131"/>
      <c r="AZ219" s="131"/>
      <c r="BA219" s="131"/>
      <c r="BB219" s="131"/>
      <c r="BC219" s="131"/>
      <c r="BD219" s="131"/>
    </row>
    <row r="220" spans="42:56" s="1" customFormat="1" x14ac:dyDescent="0.3">
      <c r="AP220" s="131"/>
      <c r="AQ220" s="131"/>
      <c r="AR220" s="131"/>
      <c r="AS220" s="131"/>
      <c r="AT220" s="131"/>
      <c r="AU220" s="131"/>
      <c r="AV220" s="131"/>
      <c r="AW220" s="131"/>
      <c r="AX220" s="131"/>
      <c r="AY220" s="131"/>
      <c r="AZ220" s="131"/>
      <c r="BA220" s="131"/>
      <c r="BB220" s="131"/>
      <c r="BC220" s="131"/>
      <c r="BD220" s="131"/>
    </row>
    <row r="221" spans="42:56" s="1" customFormat="1" x14ac:dyDescent="0.3">
      <c r="AP221" s="131"/>
      <c r="AQ221" s="131"/>
      <c r="AR221" s="131"/>
      <c r="AS221" s="131"/>
      <c r="AT221" s="131"/>
      <c r="AU221" s="131"/>
      <c r="AV221" s="131"/>
      <c r="AW221" s="131"/>
      <c r="AX221" s="131"/>
      <c r="AY221" s="131"/>
      <c r="AZ221" s="131"/>
      <c r="BA221" s="131"/>
      <c r="BB221" s="131"/>
      <c r="BC221" s="131"/>
      <c r="BD221" s="131"/>
    </row>
    <row r="222" spans="42:56" s="1" customFormat="1" x14ac:dyDescent="0.3">
      <c r="AP222" s="131"/>
      <c r="AQ222" s="131"/>
      <c r="AR222" s="131"/>
      <c r="AS222" s="131"/>
      <c r="AT222" s="131"/>
      <c r="AU222" s="131"/>
      <c r="AV222" s="131"/>
      <c r="AW222" s="131"/>
      <c r="AX222" s="131"/>
      <c r="AY222" s="131"/>
      <c r="AZ222" s="131"/>
      <c r="BA222" s="131"/>
      <c r="BB222" s="131"/>
      <c r="BC222" s="131"/>
      <c r="BD222" s="131"/>
    </row>
    <row r="223" spans="42:56" s="1" customFormat="1" x14ac:dyDescent="0.3">
      <c r="AP223" s="131"/>
      <c r="AQ223" s="131"/>
      <c r="AR223" s="131"/>
      <c r="AS223" s="131"/>
      <c r="AT223" s="131"/>
      <c r="AU223" s="131"/>
      <c r="AV223" s="131"/>
      <c r="AW223" s="131"/>
      <c r="AX223" s="131"/>
      <c r="AY223" s="131"/>
      <c r="AZ223" s="131"/>
      <c r="BA223" s="131"/>
      <c r="BB223" s="131"/>
      <c r="BC223" s="131"/>
      <c r="BD223" s="131"/>
    </row>
    <row r="224" spans="42:56" s="1" customFormat="1" x14ac:dyDescent="0.3">
      <c r="AP224" s="131"/>
      <c r="AQ224" s="131"/>
      <c r="AR224" s="131"/>
      <c r="AS224" s="131"/>
      <c r="AT224" s="131"/>
      <c r="AU224" s="131"/>
      <c r="AV224" s="131"/>
      <c r="AW224" s="131"/>
      <c r="AX224" s="131"/>
      <c r="AY224" s="131"/>
      <c r="AZ224" s="131"/>
      <c r="BA224" s="131"/>
      <c r="BB224" s="131"/>
      <c r="BC224" s="131"/>
      <c r="BD224" s="131"/>
    </row>
    <row r="225" spans="42:56" s="1" customFormat="1" x14ac:dyDescent="0.3">
      <c r="AP225" s="131"/>
      <c r="AQ225" s="131"/>
      <c r="AR225" s="131"/>
      <c r="AS225" s="131"/>
      <c r="AT225" s="131"/>
      <c r="AU225" s="131"/>
      <c r="AV225" s="131"/>
      <c r="AW225" s="131"/>
      <c r="AX225" s="131"/>
      <c r="AY225" s="131"/>
      <c r="AZ225" s="131"/>
      <c r="BA225" s="131"/>
      <c r="BB225" s="131"/>
      <c r="BC225" s="131"/>
      <c r="BD225" s="131"/>
    </row>
    <row r="226" spans="42:56" s="1" customFormat="1" x14ac:dyDescent="0.3">
      <c r="AP226" s="131"/>
      <c r="AQ226" s="131"/>
      <c r="AR226" s="131"/>
      <c r="AS226" s="131"/>
      <c r="AT226" s="131"/>
      <c r="AU226" s="131"/>
      <c r="AV226" s="131"/>
      <c r="AW226" s="131"/>
      <c r="AX226" s="131"/>
      <c r="AY226" s="131"/>
      <c r="AZ226" s="131"/>
      <c r="BA226" s="131"/>
      <c r="BB226" s="131"/>
      <c r="BC226" s="131"/>
      <c r="BD226" s="131"/>
    </row>
    <row r="227" spans="42:56" s="1" customFormat="1" x14ac:dyDescent="0.3">
      <c r="AP227" s="131"/>
      <c r="AQ227" s="131"/>
      <c r="AR227" s="131"/>
      <c r="AS227" s="131"/>
      <c r="AT227" s="131"/>
      <c r="AU227" s="131"/>
      <c r="AV227" s="131"/>
      <c r="AW227" s="131"/>
      <c r="AX227" s="131"/>
      <c r="AY227" s="131"/>
      <c r="AZ227" s="131"/>
      <c r="BA227" s="131"/>
      <c r="BB227" s="131"/>
      <c r="BC227" s="131"/>
      <c r="BD227" s="131"/>
    </row>
    <row r="228" spans="42:56" s="1" customFormat="1" x14ac:dyDescent="0.3">
      <c r="AP228" s="131"/>
      <c r="AQ228" s="131"/>
      <c r="AR228" s="131"/>
      <c r="AS228" s="131"/>
      <c r="AT228" s="131"/>
      <c r="AU228" s="131"/>
      <c r="AV228" s="131"/>
      <c r="AW228" s="131"/>
      <c r="AX228" s="131"/>
      <c r="AY228" s="131"/>
      <c r="AZ228" s="131"/>
      <c r="BA228" s="131"/>
      <c r="BB228" s="131"/>
      <c r="BC228" s="131"/>
      <c r="BD228" s="131"/>
    </row>
    <row r="229" spans="42:56" s="1" customFormat="1" x14ac:dyDescent="0.3">
      <c r="AP229" s="131"/>
      <c r="AQ229" s="131"/>
      <c r="AR229" s="131"/>
      <c r="AS229" s="131"/>
      <c r="AT229" s="131"/>
      <c r="AU229" s="131"/>
      <c r="AV229" s="131"/>
      <c r="AW229" s="131"/>
      <c r="AX229" s="131"/>
      <c r="AY229" s="131"/>
      <c r="AZ229" s="131"/>
      <c r="BA229" s="131"/>
      <c r="BB229" s="131"/>
      <c r="BC229" s="131"/>
      <c r="BD229" s="131"/>
    </row>
    <row r="230" spans="42:56" s="1" customFormat="1" x14ac:dyDescent="0.3">
      <c r="AP230" s="131"/>
      <c r="AQ230" s="131"/>
      <c r="AR230" s="131"/>
      <c r="AS230" s="131"/>
      <c r="AT230" s="131"/>
      <c r="AU230" s="131"/>
      <c r="AV230" s="131"/>
      <c r="AW230" s="131"/>
      <c r="AX230" s="131"/>
      <c r="AY230" s="131"/>
      <c r="AZ230" s="131"/>
      <c r="BA230" s="131"/>
      <c r="BB230" s="131"/>
      <c r="BC230" s="131"/>
      <c r="BD230" s="131"/>
    </row>
    <row r="231" spans="42:56" s="1" customFormat="1" x14ac:dyDescent="0.3">
      <c r="AP231" s="131"/>
      <c r="AQ231" s="131"/>
      <c r="AR231" s="131"/>
      <c r="AS231" s="131"/>
      <c r="AT231" s="131"/>
      <c r="AU231" s="131"/>
      <c r="AV231" s="131"/>
      <c r="AW231" s="131"/>
      <c r="AX231" s="131"/>
      <c r="AY231" s="131"/>
      <c r="AZ231" s="131"/>
      <c r="BA231" s="131"/>
      <c r="BB231" s="131"/>
      <c r="BC231" s="131"/>
      <c r="BD231" s="131"/>
    </row>
    <row r="232" spans="42:56" s="1" customFormat="1" x14ac:dyDescent="0.3">
      <c r="AP232" s="131"/>
      <c r="AQ232" s="131"/>
      <c r="AR232" s="131"/>
      <c r="AS232" s="131"/>
      <c r="AT232" s="131"/>
      <c r="AU232" s="131"/>
      <c r="AV232" s="131"/>
      <c r="AW232" s="131"/>
      <c r="AX232" s="131"/>
      <c r="AY232" s="131"/>
      <c r="AZ232" s="131"/>
      <c r="BA232" s="131"/>
      <c r="BB232" s="131"/>
      <c r="BC232" s="131"/>
      <c r="BD232" s="131"/>
    </row>
    <row r="233" spans="42:56" s="1" customFormat="1" x14ac:dyDescent="0.3">
      <c r="AP233" s="131"/>
      <c r="AQ233" s="131"/>
      <c r="AR233" s="131"/>
      <c r="AS233" s="131"/>
      <c r="AT233" s="131"/>
      <c r="AU233" s="131"/>
      <c r="AV233" s="131"/>
      <c r="AW233" s="131"/>
      <c r="AX233" s="131"/>
      <c r="AY233" s="131"/>
      <c r="AZ233" s="131"/>
      <c r="BA233" s="131"/>
      <c r="BB233" s="131"/>
      <c r="BC233" s="131"/>
      <c r="BD233" s="131"/>
    </row>
    <row r="234" spans="42:56" s="1" customFormat="1" x14ac:dyDescent="0.3">
      <c r="AP234" s="131"/>
      <c r="AQ234" s="131"/>
      <c r="AR234" s="131"/>
      <c r="AS234" s="131"/>
      <c r="AT234" s="131"/>
      <c r="AU234" s="131"/>
      <c r="AV234" s="131"/>
      <c r="AW234" s="131"/>
      <c r="AX234" s="131"/>
      <c r="AY234" s="131"/>
      <c r="AZ234" s="131"/>
      <c r="BA234" s="131"/>
      <c r="BB234" s="131"/>
      <c r="BC234" s="131"/>
      <c r="BD234" s="131"/>
    </row>
    <row r="235" spans="42:56" s="1" customFormat="1" x14ac:dyDescent="0.3">
      <c r="AP235" s="131"/>
      <c r="AQ235" s="131"/>
      <c r="AR235" s="131"/>
      <c r="AS235" s="131"/>
      <c r="AT235" s="131"/>
      <c r="AU235" s="131"/>
      <c r="AV235" s="131"/>
      <c r="AW235" s="131"/>
      <c r="AX235" s="131"/>
      <c r="AY235" s="131"/>
      <c r="AZ235" s="131"/>
      <c r="BA235" s="131"/>
      <c r="BB235" s="131"/>
      <c r="BC235" s="131"/>
      <c r="BD235" s="131"/>
    </row>
    <row r="236" spans="42:56" s="1" customFormat="1" x14ac:dyDescent="0.3">
      <c r="AP236" s="131"/>
      <c r="AQ236" s="131"/>
      <c r="AR236" s="131"/>
      <c r="AS236" s="131"/>
      <c r="AT236" s="131"/>
      <c r="AU236" s="131"/>
      <c r="AV236" s="131"/>
      <c r="AW236" s="131"/>
      <c r="AX236" s="131"/>
      <c r="AY236" s="131"/>
      <c r="AZ236" s="131"/>
      <c r="BA236" s="131"/>
      <c r="BB236" s="131"/>
      <c r="BC236" s="131"/>
      <c r="BD236" s="131"/>
    </row>
    <row r="237" spans="42:56" s="1" customFormat="1" x14ac:dyDescent="0.3">
      <c r="AP237" s="131"/>
      <c r="AQ237" s="131"/>
      <c r="AR237" s="131"/>
      <c r="AS237" s="131"/>
      <c r="AT237" s="131"/>
      <c r="AU237" s="131"/>
      <c r="AV237" s="131"/>
      <c r="AW237" s="131"/>
      <c r="AX237" s="131"/>
      <c r="AY237" s="131"/>
      <c r="AZ237" s="131"/>
      <c r="BA237" s="131"/>
      <c r="BB237" s="131"/>
      <c r="BC237" s="131"/>
      <c r="BD237" s="131"/>
    </row>
    <row r="238" spans="42:56" s="1" customFormat="1" x14ac:dyDescent="0.3">
      <c r="AP238" s="131"/>
      <c r="AQ238" s="131"/>
      <c r="AR238" s="131"/>
      <c r="AS238" s="131"/>
      <c r="AT238" s="131"/>
      <c r="AU238" s="131"/>
      <c r="AV238" s="131"/>
      <c r="AW238" s="131"/>
      <c r="AX238" s="131"/>
      <c r="AY238" s="131"/>
      <c r="AZ238" s="131"/>
      <c r="BA238" s="131"/>
      <c r="BB238" s="131"/>
      <c r="BC238" s="131"/>
      <c r="BD238" s="131"/>
    </row>
    <row r="239" spans="42:56" s="1" customFormat="1" x14ac:dyDescent="0.3">
      <c r="AP239" s="131"/>
      <c r="AQ239" s="131"/>
      <c r="AR239" s="131"/>
      <c r="AS239" s="131"/>
      <c r="AT239" s="131"/>
      <c r="AU239" s="131"/>
      <c r="AV239" s="131"/>
      <c r="AW239" s="131"/>
      <c r="AX239" s="131"/>
      <c r="AY239" s="131"/>
      <c r="AZ239" s="131"/>
      <c r="BA239" s="131"/>
      <c r="BB239" s="131"/>
      <c r="BC239" s="131"/>
      <c r="BD239" s="131"/>
    </row>
    <row r="240" spans="42:56" s="1" customFormat="1" x14ac:dyDescent="0.3">
      <c r="AP240" s="131"/>
      <c r="AQ240" s="131"/>
      <c r="AR240" s="131"/>
      <c r="AS240" s="131"/>
      <c r="AT240" s="131"/>
      <c r="AU240" s="131"/>
      <c r="AV240" s="131"/>
      <c r="AW240" s="131"/>
      <c r="AX240" s="131"/>
      <c r="AY240" s="131"/>
      <c r="AZ240" s="131"/>
      <c r="BA240" s="131"/>
      <c r="BB240" s="131"/>
      <c r="BC240" s="131"/>
      <c r="BD240" s="131"/>
    </row>
    <row r="241" spans="42:56" s="1" customFormat="1" x14ac:dyDescent="0.3">
      <c r="AP241" s="131"/>
      <c r="AQ241" s="131"/>
      <c r="AR241" s="131"/>
      <c r="AS241" s="131"/>
      <c r="AT241" s="131"/>
      <c r="AU241" s="131"/>
      <c r="AV241" s="131"/>
      <c r="AW241" s="131"/>
      <c r="AX241" s="131"/>
      <c r="AY241" s="131"/>
      <c r="AZ241" s="131"/>
      <c r="BA241" s="131"/>
      <c r="BB241" s="131"/>
      <c r="BC241" s="131"/>
      <c r="BD241" s="131"/>
    </row>
    <row r="242" spans="42:56" s="1" customFormat="1" x14ac:dyDescent="0.3">
      <c r="AP242" s="131"/>
      <c r="AQ242" s="131"/>
      <c r="AR242" s="131"/>
      <c r="AS242" s="131"/>
      <c r="AT242" s="131"/>
      <c r="AU242" s="131"/>
      <c r="AV242" s="131"/>
      <c r="AW242" s="131"/>
      <c r="AX242" s="131"/>
      <c r="AY242" s="131"/>
      <c r="AZ242" s="131"/>
      <c r="BA242" s="131"/>
      <c r="BB242" s="131"/>
      <c r="BC242" s="131"/>
      <c r="BD242" s="131"/>
    </row>
    <row r="243" spans="42:56" s="1" customFormat="1" x14ac:dyDescent="0.3">
      <c r="AP243" s="131"/>
      <c r="AQ243" s="131"/>
      <c r="AR243" s="131"/>
      <c r="AS243" s="131"/>
      <c r="AT243" s="131"/>
      <c r="AU243" s="131"/>
      <c r="AV243" s="131"/>
      <c r="AW243" s="131"/>
      <c r="AX243" s="131"/>
      <c r="AY243" s="131"/>
      <c r="AZ243" s="131"/>
      <c r="BA243" s="131"/>
      <c r="BB243" s="131"/>
      <c r="BC243" s="131"/>
      <c r="BD243" s="131"/>
    </row>
    <row r="244" spans="42:56" s="1" customFormat="1" x14ac:dyDescent="0.3">
      <c r="AP244" s="131"/>
      <c r="AQ244" s="131"/>
      <c r="AR244" s="131"/>
      <c r="AS244" s="131"/>
      <c r="AT244" s="131"/>
      <c r="AU244" s="131"/>
      <c r="AV244" s="131"/>
      <c r="AW244" s="131"/>
      <c r="AX244" s="131"/>
      <c r="AY244" s="131"/>
      <c r="AZ244" s="131"/>
      <c r="BA244" s="131"/>
      <c r="BB244" s="131"/>
      <c r="BC244" s="131"/>
      <c r="BD244" s="131"/>
    </row>
    <row r="245" spans="42:56" s="1" customFormat="1" x14ac:dyDescent="0.3">
      <c r="AP245" s="131"/>
      <c r="AQ245" s="131"/>
      <c r="AR245" s="131"/>
      <c r="AS245" s="131"/>
      <c r="AT245" s="131"/>
      <c r="AU245" s="131"/>
      <c r="AV245" s="131"/>
      <c r="AW245" s="131"/>
      <c r="AX245" s="131"/>
      <c r="AY245" s="131"/>
      <c r="AZ245" s="131"/>
      <c r="BA245" s="131"/>
      <c r="BB245" s="131"/>
      <c r="BC245" s="131"/>
      <c r="BD245" s="131"/>
    </row>
    <row r="246" spans="42:56" s="1" customFormat="1" x14ac:dyDescent="0.3">
      <c r="AP246" s="131"/>
      <c r="AQ246" s="131"/>
      <c r="AR246" s="131"/>
      <c r="AS246" s="131"/>
      <c r="AT246" s="131"/>
      <c r="AU246" s="131"/>
      <c r="AV246" s="131"/>
      <c r="AW246" s="131"/>
      <c r="AX246" s="131"/>
      <c r="AY246" s="131"/>
      <c r="AZ246" s="131"/>
      <c r="BA246" s="131"/>
      <c r="BB246" s="131"/>
      <c r="BC246" s="131"/>
      <c r="BD246" s="131"/>
    </row>
    <row r="247" spans="42:56" s="1" customFormat="1" x14ac:dyDescent="0.3">
      <c r="AP247" s="131"/>
      <c r="AQ247" s="131"/>
      <c r="AR247" s="131"/>
      <c r="AS247" s="131"/>
      <c r="AT247" s="131"/>
      <c r="AU247" s="131"/>
      <c r="AV247" s="131"/>
      <c r="AW247" s="131"/>
      <c r="AX247" s="131"/>
      <c r="AY247" s="131"/>
      <c r="AZ247" s="131"/>
      <c r="BA247" s="131"/>
      <c r="BB247" s="131"/>
      <c r="BC247" s="131"/>
      <c r="BD247" s="131"/>
    </row>
    <row r="248" spans="42:56" s="1" customFormat="1" x14ac:dyDescent="0.3">
      <c r="AP248" s="131"/>
      <c r="AQ248" s="131"/>
      <c r="AR248" s="131"/>
      <c r="AS248" s="131"/>
      <c r="AT248" s="131"/>
      <c r="AU248" s="131"/>
      <c r="AV248" s="131"/>
      <c r="AW248" s="131"/>
      <c r="AX248" s="131"/>
      <c r="AY248" s="131"/>
      <c r="AZ248" s="131"/>
      <c r="BA248" s="131"/>
      <c r="BB248" s="131"/>
      <c r="BC248" s="131"/>
      <c r="BD248" s="131"/>
    </row>
    <row r="249" spans="42:56" s="1" customFormat="1" x14ac:dyDescent="0.3">
      <c r="AP249" s="131"/>
      <c r="AQ249" s="131"/>
      <c r="AR249" s="131"/>
      <c r="AS249" s="131"/>
      <c r="AT249" s="131"/>
      <c r="AU249" s="131"/>
      <c r="AV249" s="131"/>
      <c r="AW249" s="131"/>
      <c r="AX249" s="131"/>
      <c r="AY249" s="131"/>
      <c r="AZ249" s="131"/>
      <c r="BA249" s="131"/>
      <c r="BB249" s="131"/>
      <c r="BC249" s="131"/>
      <c r="BD249" s="131"/>
    </row>
    <row r="250" spans="42:56" s="1" customFormat="1" x14ac:dyDescent="0.3">
      <c r="AP250" s="131"/>
      <c r="AQ250" s="131"/>
      <c r="AR250" s="131"/>
      <c r="AS250" s="131"/>
      <c r="AT250" s="131"/>
      <c r="AU250" s="131"/>
      <c r="AV250" s="131"/>
      <c r="AW250" s="131"/>
      <c r="AX250" s="131"/>
      <c r="AY250" s="131"/>
      <c r="AZ250" s="131"/>
      <c r="BA250" s="131"/>
      <c r="BB250" s="131"/>
      <c r="BC250" s="131"/>
      <c r="BD250" s="131"/>
    </row>
    <row r="251" spans="42:56" s="1" customFormat="1" x14ac:dyDescent="0.3">
      <c r="AP251" s="131"/>
      <c r="AQ251" s="131"/>
      <c r="AR251" s="131"/>
      <c r="AS251" s="131"/>
      <c r="AT251" s="131"/>
      <c r="AU251" s="131"/>
      <c r="AV251" s="131"/>
      <c r="AW251" s="131"/>
      <c r="AX251" s="131"/>
      <c r="AY251" s="131"/>
      <c r="AZ251" s="131"/>
      <c r="BA251" s="131"/>
      <c r="BB251" s="131"/>
      <c r="BC251" s="131"/>
      <c r="BD251" s="131"/>
    </row>
    <row r="252" spans="42:56" s="1" customFormat="1" x14ac:dyDescent="0.3">
      <c r="AP252" s="131"/>
      <c r="AQ252" s="131"/>
      <c r="AR252" s="131"/>
      <c r="AS252" s="131"/>
      <c r="AT252" s="131"/>
      <c r="AU252" s="131"/>
      <c r="AV252" s="131"/>
      <c r="AW252" s="131"/>
      <c r="AX252" s="131"/>
      <c r="AY252" s="131"/>
      <c r="AZ252" s="131"/>
      <c r="BA252" s="131"/>
      <c r="BB252" s="131"/>
      <c r="BC252" s="131"/>
      <c r="BD252" s="131"/>
    </row>
    <row r="253" spans="42:56" s="1" customFormat="1" x14ac:dyDescent="0.3">
      <c r="AP253" s="131"/>
      <c r="AQ253" s="131"/>
      <c r="AR253" s="131"/>
      <c r="AS253" s="131"/>
      <c r="AT253" s="131"/>
      <c r="AU253" s="131"/>
      <c r="AV253" s="131"/>
      <c r="AW253" s="131"/>
      <c r="AX253" s="131"/>
      <c r="AY253" s="131"/>
      <c r="AZ253" s="131"/>
      <c r="BA253" s="131"/>
      <c r="BB253" s="131"/>
      <c r="BC253" s="131"/>
      <c r="BD253" s="131"/>
    </row>
    <row r="254" spans="42:56" s="1" customFormat="1" x14ac:dyDescent="0.3">
      <c r="AP254" s="131"/>
      <c r="AQ254" s="131"/>
      <c r="AR254" s="131"/>
      <c r="AS254" s="131"/>
      <c r="AT254" s="131"/>
      <c r="AU254" s="131"/>
      <c r="AV254" s="131"/>
      <c r="AW254" s="131"/>
      <c r="AX254" s="131"/>
      <c r="AY254" s="131"/>
      <c r="AZ254" s="131"/>
      <c r="BA254" s="131"/>
      <c r="BB254" s="131"/>
      <c r="BC254" s="131"/>
      <c r="BD254" s="131"/>
    </row>
    <row r="255" spans="42:56" s="1" customFormat="1" x14ac:dyDescent="0.3">
      <c r="AP255" s="131"/>
      <c r="AQ255" s="131"/>
      <c r="AR255" s="131"/>
      <c r="AS255" s="131"/>
      <c r="AT255" s="131"/>
      <c r="AU255" s="131"/>
      <c r="AV255" s="131"/>
      <c r="AW255" s="131"/>
      <c r="AX255" s="131"/>
      <c r="AY255" s="131"/>
      <c r="AZ255" s="131"/>
      <c r="BA255" s="131"/>
      <c r="BB255" s="131"/>
      <c r="BC255" s="131"/>
      <c r="BD255" s="131"/>
    </row>
    <row r="256" spans="42:56" s="1" customFormat="1" x14ac:dyDescent="0.3">
      <c r="AP256" s="131"/>
      <c r="AQ256" s="131"/>
      <c r="AR256" s="131"/>
      <c r="AS256" s="131"/>
      <c r="AT256" s="131"/>
      <c r="AU256" s="131"/>
      <c r="AV256" s="131"/>
      <c r="AW256" s="131"/>
      <c r="AX256" s="131"/>
      <c r="AY256" s="131"/>
      <c r="AZ256" s="131"/>
      <c r="BA256" s="131"/>
      <c r="BB256" s="131"/>
      <c r="BC256" s="131"/>
      <c r="BD256" s="131"/>
    </row>
    <row r="257" spans="42:56" s="1" customFormat="1" x14ac:dyDescent="0.3">
      <c r="AP257" s="131"/>
      <c r="AQ257" s="131"/>
      <c r="AR257" s="131"/>
      <c r="AS257" s="131"/>
      <c r="AT257" s="131"/>
      <c r="AU257" s="131"/>
      <c r="AV257" s="131"/>
      <c r="AW257" s="131"/>
      <c r="AX257" s="131"/>
      <c r="AY257" s="131"/>
      <c r="AZ257" s="131"/>
      <c r="BA257" s="131"/>
      <c r="BB257" s="131"/>
      <c r="BC257" s="131"/>
      <c r="BD257" s="131"/>
    </row>
    <row r="258" spans="42:56" s="1" customFormat="1" x14ac:dyDescent="0.3">
      <c r="AP258" s="131"/>
      <c r="AQ258" s="131"/>
      <c r="AR258" s="131"/>
      <c r="AS258" s="131"/>
      <c r="AT258" s="131"/>
      <c r="AU258" s="131"/>
      <c r="AV258" s="131"/>
      <c r="AW258" s="131"/>
      <c r="AX258" s="131"/>
      <c r="AY258" s="131"/>
      <c r="AZ258" s="131"/>
      <c r="BA258" s="131"/>
      <c r="BB258" s="131"/>
      <c r="BC258" s="131"/>
      <c r="BD258" s="131"/>
    </row>
    <row r="259" spans="42:56" s="1" customFormat="1" x14ac:dyDescent="0.3">
      <c r="AP259" s="131"/>
      <c r="AQ259" s="131"/>
      <c r="AR259" s="131"/>
      <c r="AS259" s="131"/>
      <c r="AT259" s="131"/>
      <c r="AU259" s="131"/>
      <c r="AV259" s="131"/>
      <c r="AW259" s="131"/>
      <c r="AX259" s="131"/>
      <c r="AY259" s="131"/>
      <c r="AZ259" s="131"/>
      <c r="BA259" s="131"/>
      <c r="BB259" s="131"/>
      <c r="BC259" s="131"/>
      <c r="BD259" s="131"/>
    </row>
    <row r="260" spans="42:56" s="1" customFormat="1" x14ac:dyDescent="0.3">
      <c r="AP260" s="131"/>
      <c r="AQ260" s="131"/>
      <c r="AR260" s="131"/>
      <c r="AS260" s="131"/>
      <c r="AT260" s="131"/>
      <c r="AU260" s="131"/>
      <c r="AV260" s="131"/>
      <c r="AW260" s="131"/>
      <c r="AX260" s="131"/>
      <c r="AY260" s="131"/>
      <c r="AZ260" s="131"/>
      <c r="BA260" s="131"/>
      <c r="BB260" s="131"/>
      <c r="BC260" s="131"/>
      <c r="BD260" s="131"/>
    </row>
    <row r="261" spans="42:56" s="1" customFormat="1" x14ac:dyDescent="0.3">
      <c r="AP261" s="131"/>
      <c r="AQ261" s="131"/>
      <c r="AR261" s="131"/>
      <c r="AS261" s="131"/>
      <c r="AT261" s="131"/>
      <c r="AU261" s="131"/>
      <c r="AV261" s="131"/>
      <c r="AW261" s="131"/>
      <c r="AX261" s="131"/>
      <c r="AY261" s="131"/>
      <c r="AZ261" s="131"/>
      <c r="BA261" s="131"/>
      <c r="BB261" s="131"/>
      <c r="BC261" s="131"/>
      <c r="BD261" s="131"/>
    </row>
    <row r="262" spans="42:56" s="1" customFormat="1" x14ac:dyDescent="0.3">
      <c r="AP262" s="131"/>
      <c r="AQ262" s="131"/>
      <c r="AR262" s="131"/>
      <c r="AS262" s="131"/>
      <c r="AT262" s="131"/>
      <c r="AU262" s="131"/>
      <c r="AV262" s="131"/>
      <c r="AW262" s="131"/>
      <c r="AX262" s="131"/>
      <c r="AY262" s="131"/>
      <c r="AZ262" s="131"/>
      <c r="BA262" s="131"/>
      <c r="BB262" s="131"/>
      <c r="BC262" s="131"/>
      <c r="BD262" s="131"/>
    </row>
    <row r="263" spans="42:56" s="1" customFormat="1" x14ac:dyDescent="0.3">
      <c r="AP263" s="131"/>
      <c r="AQ263" s="131"/>
      <c r="AR263" s="131"/>
      <c r="AS263" s="131"/>
      <c r="AT263" s="131"/>
      <c r="AU263" s="131"/>
      <c r="AV263" s="131"/>
      <c r="AW263" s="131"/>
      <c r="AX263" s="131"/>
      <c r="AY263" s="131"/>
      <c r="AZ263" s="131"/>
      <c r="BA263" s="131"/>
      <c r="BB263" s="131"/>
      <c r="BC263" s="131"/>
      <c r="BD263" s="131"/>
    </row>
    <row r="264" spans="42:56" s="1" customFormat="1" x14ac:dyDescent="0.3">
      <c r="AP264" s="131"/>
      <c r="AQ264" s="131"/>
      <c r="AR264" s="131"/>
      <c r="AS264" s="131"/>
      <c r="AT264" s="131"/>
      <c r="AU264" s="131"/>
      <c r="AV264" s="131"/>
      <c r="AW264" s="131"/>
      <c r="AX264" s="131"/>
      <c r="AY264" s="131"/>
      <c r="AZ264" s="131"/>
      <c r="BA264" s="131"/>
      <c r="BB264" s="131"/>
      <c r="BC264" s="131"/>
      <c r="BD264" s="131"/>
    </row>
    <row r="265" spans="42:56" s="1" customFormat="1" x14ac:dyDescent="0.3">
      <c r="AP265" s="131"/>
      <c r="AQ265" s="131"/>
      <c r="AR265" s="131"/>
      <c r="AS265" s="131"/>
      <c r="AT265" s="131"/>
      <c r="AU265" s="131"/>
      <c r="AV265" s="131"/>
      <c r="AW265" s="131"/>
      <c r="AX265" s="131"/>
      <c r="AY265" s="131"/>
      <c r="AZ265" s="131"/>
      <c r="BA265" s="131"/>
      <c r="BB265" s="131"/>
      <c r="BC265" s="131"/>
      <c r="BD265" s="131"/>
    </row>
    <row r="266" spans="42:56" s="1" customFormat="1" x14ac:dyDescent="0.3">
      <c r="AP266" s="131"/>
      <c r="AQ266" s="131"/>
      <c r="AR266" s="131"/>
      <c r="AS266" s="131"/>
      <c r="AT266" s="131"/>
      <c r="AU266" s="131"/>
      <c r="AV266" s="131"/>
      <c r="AW266" s="131"/>
      <c r="AX266" s="131"/>
      <c r="AY266" s="131"/>
      <c r="AZ266" s="131"/>
      <c r="BA266" s="131"/>
      <c r="BB266" s="131"/>
      <c r="BC266" s="131"/>
      <c r="BD266" s="131"/>
    </row>
    <row r="267" spans="42:56" s="1" customFormat="1" x14ac:dyDescent="0.3">
      <c r="AP267" s="131"/>
      <c r="AQ267" s="131"/>
      <c r="AR267" s="131"/>
      <c r="AS267" s="131"/>
      <c r="AT267" s="131"/>
      <c r="AU267" s="131"/>
      <c r="AV267" s="131"/>
      <c r="AW267" s="131"/>
      <c r="AX267" s="131"/>
      <c r="AY267" s="131"/>
      <c r="AZ267" s="131"/>
      <c r="BA267" s="131"/>
      <c r="BB267" s="131"/>
      <c r="BC267" s="131"/>
      <c r="BD267" s="131"/>
    </row>
    <row r="268" spans="42:56" s="1" customFormat="1" x14ac:dyDescent="0.3">
      <c r="AP268" s="131"/>
      <c r="AQ268" s="131"/>
      <c r="AR268" s="131"/>
      <c r="AS268" s="131"/>
      <c r="AT268" s="131"/>
      <c r="AU268" s="131"/>
      <c r="AV268" s="131"/>
      <c r="AW268" s="131"/>
      <c r="AX268" s="131"/>
      <c r="AY268" s="131"/>
      <c r="AZ268" s="131"/>
      <c r="BA268" s="131"/>
      <c r="BB268" s="131"/>
      <c r="BC268" s="131"/>
      <c r="BD268" s="131"/>
    </row>
    <row r="269" spans="42:56" s="1" customFormat="1" x14ac:dyDescent="0.3">
      <c r="AP269" s="131"/>
      <c r="AQ269" s="131"/>
      <c r="AR269" s="131"/>
      <c r="AS269" s="131"/>
      <c r="AT269" s="131"/>
      <c r="AU269" s="131"/>
      <c r="AV269" s="131"/>
      <c r="AW269" s="131"/>
      <c r="AX269" s="131"/>
      <c r="AY269" s="131"/>
      <c r="AZ269" s="131"/>
      <c r="BA269" s="131"/>
      <c r="BB269" s="131"/>
      <c r="BC269" s="131"/>
      <c r="BD269" s="131"/>
    </row>
    <row r="270" spans="42:56" s="1" customFormat="1" x14ac:dyDescent="0.3">
      <c r="AP270" s="131"/>
      <c r="AQ270" s="131"/>
      <c r="AR270" s="131"/>
      <c r="AS270" s="131"/>
      <c r="AT270" s="131"/>
      <c r="AU270" s="131"/>
      <c r="AV270" s="131"/>
      <c r="AW270" s="131"/>
      <c r="AX270" s="131"/>
      <c r="AY270" s="131"/>
      <c r="AZ270" s="131"/>
      <c r="BA270" s="131"/>
      <c r="BB270" s="131"/>
      <c r="BC270" s="131"/>
      <c r="BD270" s="131"/>
    </row>
    <row r="271" spans="42:56" s="1" customFormat="1" x14ac:dyDescent="0.3">
      <c r="AP271" s="131"/>
      <c r="AQ271" s="131"/>
      <c r="AR271" s="131"/>
      <c r="AS271" s="131"/>
      <c r="AT271" s="131"/>
      <c r="AU271" s="131"/>
      <c r="AV271" s="131"/>
      <c r="AW271" s="131"/>
      <c r="AX271" s="131"/>
      <c r="AY271" s="131"/>
      <c r="AZ271" s="131"/>
      <c r="BA271" s="131"/>
      <c r="BB271" s="131"/>
      <c r="BC271" s="131"/>
      <c r="BD271" s="131"/>
    </row>
    <row r="272" spans="42:56" s="1" customFormat="1" x14ac:dyDescent="0.3">
      <c r="AP272" s="131"/>
      <c r="AQ272" s="131"/>
      <c r="AR272" s="131"/>
      <c r="AS272" s="131"/>
      <c r="AT272" s="131"/>
      <c r="AU272" s="131"/>
      <c r="AV272" s="131"/>
      <c r="AW272" s="131"/>
      <c r="AX272" s="131"/>
      <c r="AY272" s="131"/>
      <c r="AZ272" s="131"/>
      <c r="BA272" s="131"/>
      <c r="BB272" s="131"/>
      <c r="BC272" s="131"/>
      <c r="BD272" s="131"/>
    </row>
    <row r="273" spans="42:56" s="1" customFormat="1" x14ac:dyDescent="0.3">
      <c r="AP273" s="131"/>
      <c r="AQ273" s="131"/>
      <c r="AR273" s="131"/>
      <c r="AS273" s="131"/>
      <c r="AT273" s="131"/>
      <c r="AU273" s="131"/>
      <c r="AV273" s="131"/>
      <c r="AW273" s="131"/>
      <c r="AX273" s="131"/>
      <c r="AY273" s="131"/>
      <c r="AZ273" s="131"/>
      <c r="BA273" s="131"/>
      <c r="BB273" s="131"/>
      <c r="BC273" s="131"/>
      <c r="BD273" s="131"/>
    </row>
    <row r="274" spans="42:56" s="1" customFormat="1" x14ac:dyDescent="0.3">
      <c r="AP274" s="131"/>
      <c r="AQ274" s="131"/>
      <c r="AR274" s="131"/>
      <c r="AS274" s="131"/>
      <c r="AT274" s="131"/>
      <c r="AU274" s="131"/>
      <c r="AV274" s="131"/>
      <c r="AW274" s="131"/>
      <c r="AX274" s="131"/>
      <c r="AY274" s="131"/>
      <c r="AZ274" s="131"/>
      <c r="BA274" s="131"/>
      <c r="BB274" s="131"/>
      <c r="BC274" s="131"/>
      <c r="BD274" s="131"/>
    </row>
    <row r="275" spans="42:56" s="1" customFormat="1" x14ac:dyDescent="0.3">
      <c r="AP275" s="131"/>
      <c r="AQ275" s="131"/>
      <c r="AR275" s="131"/>
      <c r="AS275" s="131"/>
      <c r="AT275" s="131"/>
      <c r="AU275" s="131"/>
      <c r="AV275" s="131"/>
      <c r="AW275" s="131"/>
      <c r="AX275" s="131"/>
      <c r="AY275" s="131"/>
      <c r="AZ275" s="131"/>
      <c r="BA275" s="131"/>
      <c r="BB275" s="131"/>
      <c r="BC275" s="131"/>
      <c r="BD275" s="131"/>
    </row>
    <row r="276" spans="42:56" s="1" customFormat="1" x14ac:dyDescent="0.3">
      <c r="AP276" s="131"/>
      <c r="AQ276" s="131"/>
      <c r="AR276" s="131"/>
      <c r="AS276" s="131"/>
      <c r="AT276" s="131"/>
      <c r="AU276" s="131"/>
      <c r="AV276" s="131"/>
      <c r="AW276" s="131"/>
      <c r="AX276" s="131"/>
      <c r="AY276" s="131"/>
      <c r="AZ276" s="131"/>
      <c r="BA276" s="131"/>
      <c r="BB276" s="131"/>
      <c r="BC276" s="131"/>
      <c r="BD276" s="131"/>
    </row>
    <row r="277" spans="42:56" s="1" customFormat="1" x14ac:dyDescent="0.3">
      <c r="AP277" s="131"/>
      <c r="AQ277" s="131"/>
      <c r="AR277" s="131"/>
      <c r="AS277" s="131"/>
      <c r="AT277" s="131"/>
      <c r="AU277" s="131"/>
      <c r="AV277" s="131"/>
      <c r="AW277" s="131"/>
      <c r="AX277" s="131"/>
      <c r="AY277" s="131"/>
      <c r="AZ277" s="131"/>
      <c r="BA277" s="131"/>
      <c r="BB277" s="131"/>
      <c r="BC277" s="131"/>
      <c r="BD277" s="131"/>
    </row>
    <row r="278" spans="42:56" s="1" customFormat="1" x14ac:dyDescent="0.3">
      <c r="AP278" s="131"/>
      <c r="AQ278" s="131"/>
      <c r="AR278" s="131"/>
      <c r="AS278" s="131"/>
      <c r="AT278" s="131"/>
      <c r="AU278" s="131"/>
      <c r="AV278" s="131"/>
      <c r="AW278" s="131"/>
      <c r="AX278" s="131"/>
      <c r="AY278" s="131"/>
      <c r="AZ278" s="131"/>
      <c r="BA278" s="131"/>
      <c r="BB278" s="131"/>
      <c r="BC278" s="131"/>
      <c r="BD278" s="131"/>
    </row>
    <row r="279" spans="42:56" s="1" customFormat="1" x14ac:dyDescent="0.3">
      <c r="AP279" s="131"/>
      <c r="AQ279" s="131"/>
      <c r="AR279" s="131"/>
      <c r="AS279" s="131"/>
      <c r="AT279" s="131"/>
      <c r="AU279" s="131"/>
      <c r="AV279" s="131"/>
      <c r="AW279" s="131"/>
      <c r="AX279" s="131"/>
      <c r="AY279" s="131"/>
      <c r="AZ279" s="131"/>
      <c r="BA279" s="131"/>
      <c r="BB279" s="131"/>
      <c r="BC279" s="131"/>
      <c r="BD279" s="131"/>
    </row>
    <row r="280" spans="42:56" s="1" customFormat="1" x14ac:dyDescent="0.3">
      <c r="AP280" s="131"/>
      <c r="AQ280" s="131"/>
      <c r="AR280" s="131"/>
      <c r="AS280" s="131"/>
      <c r="AT280" s="131"/>
      <c r="AU280" s="131"/>
      <c r="AV280" s="131"/>
      <c r="AW280" s="131"/>
      <c r="AX280" s="131"/>
      <c r="AY280" s="131"/>
      <c r="AZ280" s="131"/>
      <c r="BA280" s="131"/>
      <c r="BB280" s="131"/>
      <c r="BC280" s="131"/>
      <c r="BD280" s="131"/>
    </row>
    <row r="281" spans="42:56" s="1" customFormat="1" x14ac:dyDescent="0.3">
      <c r="AP281" s="131"/>
      <c r="AQ281" s="131"/>
      <c r="AR281" s="131"/>
      <c r="AS281" s="131"/>
      <c r="AT281" s="131"/>
      <c r="AU281" s="131"/>
      <c r="AV281" s="131"/>
      <c r="AW281" s="131"/>
      <c r="AX281" s="131"/>
      <c r="AY281" s="131"/>
      <c r="AZ281" s="131"/>
      <c r="BA281" s="131"/>
      <c r="BB281" s="131"/>
      <c r="BC281" s="131"/>
      <c r="BD281" s="131"/>
    </row>
    <row r="282" spans="42:56" s="1" customFormat="1" x14ac:dyDescent="0.3">
      <c r="AP282" s="131"/>
      <c r="AQ282" s="131"/>
      <c r="AR282" s="131"/>
      <c r="AS282" s="131"/>
      <c r="AT282" s="131"/>
      <c r="AU282" s="131"/>
      <c r="AV282" s="131"/>
      <c r="AW282" s="131"/>
      <c r="AX282" s="131"/>
      <c r="AY282" s="131"/>
      <c r="AZ282" s="131"/>
      <c r="BA282" s="131"/>
      <c r="BB282" s="131"/>
      <c r="BC282" s="131"/>
      <c r="BD282" s="131"/>
    </row>
    <row r="283" spans="42:56" s="1" customFormat="1" x14ac:dyDescent="0.3">
      <c r="AP283" s="131"/>
      <c r="AQ283" s="131"/>
      <c r="AR283" s="131"/>
      <c r="AS283" s="131"/>
      <c r="AT283" s="131"/>
      <c r="AU283" s="131"/>
      <c r="AV283" s="131"/>
      <c r="AW283" s="131"/>
      <c r="AX283" s="131"/>
      <c r="AY283" s="131"/>
      <c r="AZ283" s="131"/>
      <c r="BA283" s="131"/>
      <c r="BB283" s="131"/>
      <c r="BC283" s="131"/>
      <c r="BD283" s="131"/>
    </row>
    <row r="284" spans="42:56" s="1" customFormat="1" x14ac:dyDescent="0.3">
      <c r="AP284" s="131"/>
      <c r="AQ284" s="131"/>
      <c r="AR284" s="131"/>
      <c r="AS284" s="131"/>
      <c r="AT284" s="131"/>
      <c r="AU284" s="131"/>
      <c r="AV284" s="131"/>
      <c r="AW284" s="131"/>
      <c r="AX284" s="131"/>
      <c r="AY284" s="131"/>
      <c r="AZ284" s="131"/>
      <c r="BA284" s="131"/>
      <c r="BB284" s="131"/>
      <c r="BC284" s="131"/>
      <c r="BD284" s="131"/>
    </row>
  </sheetData>
  <mergeCells count="110">
    <mergeCell ref="Y45:Z45"/>
    <mergeCell ref="AA45:AC45"/>
    <mergeCell ref="Y46:Z46"/>
    <mergeCell ref="AA46:AC46"/>
    <mergeCell ref="Y42:Z42"/>
    <mergeCell ref="Y43:Z43"/>
    <mergeCell ref="Y44:Z44"/>
    <mergeCell ref="Y37:Z37"/>
    <mergeCell ref="Y38:Z38"/>
    <mergeCell ref="Y39:Z39"/>
    <mergeCell ref="Y40:Z40"/>
    <mergeCell ref="Y41:Z41"/>
    <mergeCell ref="AA41:AC41"/>
    <mergeCell ref="AA42:AC42"/>
    <mergeCell ref="Y32:Z32"/>
    <mergeCell ref="Y33:Z33"/>
    <mergeCell ref="Y34:Z34"/>
    <mergeCell ref="Y35:Z35"/>
    <mergeCell ref="Y36:Z36"/>
    <mergeCell ref="Y27:Z27"/>
    <mergeCell ref="Y28:Z28"/>
    <mergeCell ref="Y29:Z29"/>
    <mergeCell ref="Y30:Z30"/>
    <mergeCell ref="Y31:Z31"/>
    <mergeCell ref="Y22:Z22"/>
    <mergeCell ref="Y23:Z23"/>
    <mergeCell ref="Y24:Z24"/>
    <mergeCell ref="Y25:Z25"/>
    <mergeCell ref="Y26:Z26"/>
    <mergeCell ref="AA43:AC43"/>
    <mergeCell ref="AA44:AC44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Y20:Z20"/>
    <mergeCell ref="Y21:Z21"/>
    <mergeCell ref="AA38:AC38"/>
    <mergeCell ref="AA39:AC39"/>
    <mergeCell ref="AA40:AC40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6:A7"/>
    <mergeCell ref="B6:H7"/>
    <mergeCell ref="I6:Q7"/>
    <mergeCell ref="A1:H4"/>
    <mergeCell ref="I1:Q1"/>
    <mergeCell ref="R1:X1"/>
    <mergeCell ref="I2:Q4"/>
    <mergeCell ref="R2:X4"/>
    <mergeCell ref="R6:X7"/>
    <mergeCell ref="Y6:Z7"/>
    <mergeCell ref="Y4:AO4"/>
    <mergeCell ref="AA6:AC7"/>
    <mergeCell ref="Y1:AO1"/>
    <mergeCell ref="Y2:AO3"/>
    <mergeCell ref="AD6:AD7"/>
    <mergeCell ref="AE6:AE7"/>
    <mergeCell ref="AI6:AR6"/>
    <mergeCell ref="AP3:AT3"/>
    <mergeCell ref="AP4:AT4"/>
    <mergeCell ref="AS6:BD7"/>
    <mergeCell ref="AF6:AF7"/>
    <mergeCell ref="AG6:AG7"/>
    <mergeCell ref="AH6:AH7"/>
    <mergeCell ref="AP1:AT1"/>
    <mergeCell ref="AU1:AY1"/>
    <mergeCell ref="AZ1:BD1"/>
    <mergeCell ref="AP2:AT2"/>
    <mergeCell ref="AZ2:BD2"/>
    <mergeCell ref="AU3:AY3"/>
    <mergeCell ref="AZ3:BD3"/>
    <mergeCell ref="AU4:AY4"/>
    <mergeCell ref="AZ4:BD4"/>
  </mergeCells>
  <phoneticPr fontId="13"/>
  <dataValidations count="3">
    <dataValidation imeMode="hiragana" allowBlank="1" showInputMessage="1" showErrorMessage="1" sqref="JO65539:JZ65541 TK65539:TV65541 ADG65539:ADR65541 ANC65539:ANN65541 AWY65539:AXJ65541 BGU65539:BHF65541 BQQ65539:BRB65541 CAM65539:CAX65541 CKI65539:CKT65541 CUE65539:CUP65541 DEA65539:DEL65541 DNW65539:DOH65541 DXS65539:DYD65541 EHO65539:EHZ65541 ERK65539:ERV65541 FBG65539:FBR65541 FLC65539:FLN65541 FUY65539:FVJ65541 GEU65539:GFF65541 GOQ65539:GPB65541 GYM65539:GYX65541 HII65539:HIT65541 HSE65539:HSP65541 ICA65539:ICL65541 ILW65539:IMH65541 IVS65539:IWD65541 JFO65539:JFZ65541 JPK65539:JPV65541 JZG65539:JZR65541 KJC65539:KJN65541 KSY65539:KTJ65541 LCU65539:LDF65541 LMQ65539:LNB65541 LWM65539:LWX65541 MGI65539:MGT65541 MQE65539:MQP65541 NAA65539:NAL65541 NJW65539:NKH65541 NTS65539:NUD65541 ODO65539:ODZ65541 ONK65539:ONV65541 OXG65539:OXR65541 PHC65539:PHN65541 PQY65539:PRJ65541 QAU65539:QBF65541 QKQ65539:QLB65541 QUM65539:QUX65541 REI65539:RET65541 ROE65539:ROP65541 RYA65539:RYL65541 SHW65539:SIH65541 SRS65539:SSD65541 TBO65539:TBZ65541 TLK65539:TLV65541 TVG65539:TVR65541 UFC65539:UFN65541 UOY65539:UPJ65541 UYU65539:UZF65541 VIQ65539:VJB65541 VSM65539:VSX65541 WCI65539:WCT65541 WME65539:WMP65541 WWA65539:WWL65541 JO131075:JZ131077 TK131075:TV131077 ADG131075:ADR131077 ANC131075:ANN131077 AWY131075:AXJ131077 BGU131075:BHF131077 BQQ131075:BRB131077 CAM131075:CAX131077 CKI131075:CKT131077 CUE131075:CUP131077 DEA131075:DEL131077 DNW131075:DOH131077 DXS131075:DYD131077 EHO131075:EHZ131077 ERK131075:ERV131077 FBG131075:FBR131077 FLC131075:FLN131077 FUY131075:FVJ131077 GEU131075:GFF131077 GOQ131075:GPB131077 GYM131075:GYX131077 HII131075:HIT131077 HSE131075:HSP131077 ICA131075:ICL131077 ILW131075:IMH131077 IVS131075:IWD131077 JFO131075:JFZ131077 JPK131075:JPV131077 JZG131075:JZR131077 KJC131075:KJN131077 KSY131075:KTJ131077 LCU131075:LDF131077 LMQ131075:LNB131077 LWM131075:LWX131077 MGI131075:MGT131077 MQE131075:MQP131077 NAA131075:NAL131077 NJW131075:NKH131077 NTS131075:NUD131077 ODO131075:ODZ131077 ONK131075:ONV131077 OXG131075:OXR131077 PHC131075:PHN131077 PQY131075:PRJ131077 QAU131075:QBF131077 QKQ131075:QLB131077 QUM131075:QUX131077 REI131075:RET131077 ROE131075:ROP131077 RYA131075:RYL131077 SHW131075:SIH131077 SRS131075:SSD131077 TBO131075:TBZ131077 TLK131075:TLV131077 TVG131075:TVR131077 UFC131075:UFN131077 UOY131075:UPJ131077 UYU131075:UZF131077 VIQ131075:VJB131077 VSM131075:VSX131077 WCI131075:WCT131077 WME131075:WMP131077 WWA131075:WWL131077 JO196611:JZ196613 TK196611:TV196613 ADG196611:ADR196613 ANC196611:ANN196613 AWY196611:AXJ196613 BGU196611:BHF196613 BQQ196611:BRB196613 CAM196611:CAX196613 CKI196611:CKT196613 CUE196611:CUP196613 DEA196611:DEL196613 DNW196611:DOH196613 DXS196611:DYD196613 EHO196611:EHZ196613 ERK196611:ERV196613 FBG196611:FBR196613 FLC196611:FLN196613 FUY196611:FVJ196613 GEU196611:GFF196613 GOQ196611:GPB196613 GYM196611:GYX196613 HII196611:HIT196613 HSE196611:HSP196613 ICA196611:ICL196613 ILW196611:IMH196613 IVS196611:IWD196613 JFO196611:JFZ196613 JPK196611:JPV196613 JZG196611:JZR196613 KJC196611:KJN196613 KSY196611:KTJ196613 LCU196611:LDF196613 LMQ196611:LNB196613 LWM196611:LWX196613 MGI196611:MGT196613 MQE196611:MQP196613 NAA196611:NAL196613 NJW196611:NKH196613 NTS196611:NUD196613 ODO196611:ODZ196613 ONK196611:ONV196613 OXG196611:OXR196613 PHC196611:PHN196613 PQY196611:PRJ196613 QAU196611:QBF196613 QKQ196611:QLB196613 QUM196611:QUX196613 REI196611:RET196613 ROE196611:ROP196613 RYA196611:RYL196613 SHW196611:SIH196613 SRS196611:SSD196613 TBO196611:TBZ196613 TLK196611:TLV196613 TVG196611:TVR196613 UFC196611:UFN196613 UOY196611:UPJ196613 UYU196611:UZF196613 VIQ196611:VJB196613 VSM196611:VSX196613 WCI196611:WCT196613 WME196611:WMP196613 WWA196611:WWL196613 JO262147:JZ262149 TK262147:TV262149 ADG262147:ADR262149 ANC262147:ANN262149 AWY262147:AXJ262149 BGU262147:BHF262149 BQQ262147:BRB262149 CAM262147:CAX262149 CKI262147:CKT262149 CUE262147:CUP262149 DEA262147:DEL262149 DNW262147:DOH262149 DXS262147:DYD262149 EHO262147:EHZ262149 ERK262147:ERV262149 FBG262147:FBR262149 FLC262147:FLN262149 FUY262147:FVJ262149 GEU262147:GFF262149 GOQ262147:GPB262149 GYM262147:GYX262149 HII262147:HIT262149 HSE262147:HSP262149 ICA262147:ICL262149 ILW262147:IMH262149 IVS262147:IWD262149 JFO262147:JFZ262149 JPK262147:JPV262149 JZG262147:JZR262149 KJC262147:KJN262149 KSY262147:KTJ262149 LCU262147:LDF262149 LMQ262147:LNB262149 LWM262147:LWX262149 MGI262147:MGT262149 MQE262147:MQP262149 NAA262147:NAL262149 NJW262147:NKH262149 NTS262147:NUD262149 ODO262147:ODZ262149 ONK262147:ONV262149 OXG262147:OXR262149 PHC262147:PHN262149 PQY262147:PRJ262149 QAU262147:QBF262149 QKQ262147:QLB262149 QUM262147:QUX262149 REI262147:RET262149 ROE262147:ROP262149 RYA262147:RYL262149 SHW262147:SIH262149 SRS262147:SSD262149 TBO262147:TBZ262149 TLK262147:TLV262149 TVG262147:TVR262149 UFC262147:UFN262149 UOY262147:UPJ262149 UYU262147:UZF262149 VIQ262147:VJB262149 VSM262147:VSX262149 WCI262147:WCT262149 WME262147:WMP262149 WWA262147:WWL262149 JO327683:JZ327685 TK327683:TV327685 ADG327683:ADR327685 ANC327683:ANN327685 AWY327683:AXJ327685 BGU327683:BHF327685 BQQ327683:BRB327685 CAM327683:CAX327685 CKI327683:CKT327685 CUE327683:CUP327685 DEA327683:DEL327685 DNW327683:DOH327685 DXS327683:DYD327685 EHO327683:EHZ327685 ERK327683:ERV327685 FBG327683:FBR327685 FLC327683:FLN327685 FUY327683:FVJ327685 GEU327683:GFF327685 GOQ327683:GPB327685 GYM327683:GYX327685 HII327683:HIT327685 HSE327683:HSP327685 ICA327683:ICL327685 ILW327683:IMH327685 IVS327683:IWD327685 JFO327683:JFZ327685 JPK327683:JPV327685 JZG327683:JZR327685 KJC327683:KJN327685 KSY327683:KTJ327685 LCU327683:LDF327685 LMQ327683:LNB327685 LWM327683:LWX327685 MGI327683:MGT327685 MQE327683:MQP327685 NAA327683:NAL327685 NJW327683:NKH327685 NTS327683:NUD327685 ODO327683:ODZ327685 ONK327683:ONV327685 OXG327683:OXR327685 PHC327683:PHN327685 PQY327683:PRJ327685 QAU327683:QBF327685 QKQ327683:QLB327685 QUM327683:QUX327685 REI327683:RET327685 ROE327683:ROP327685 RYA327683:RYL327685 SHW327683:SIH327685 SRS327683:SSD327685 TBO327683:TBZ327685 TLK327683:TLV327685 TVG327683:TVR327685 UFC327683:UFN327685 UOY327683:UPJ327685 UYU327683:UZF327685 VIQ327683:VJB327685 VSM327683:VSX327685 WCI327683:WCT327685 WME327683:WMP327685 WWA327683:WWL327685 JO393219:JZ393221 TK393219:TV393221 ADG393219:ADR393221 ANC393219:ANN393221 AWY393219:AXJ393221 BGU393219:BHF393221 BQQ393219:BRB393221 CAM393219:CAX393221 CKI393219:CKT393221 CUE393219:CUP393221 DEA393219:DEL393221 DNW393219:DOH393221 DXS393219:DYD393221 EHO393219:EHZ393221 ERK393219:ERV393221 FBG393219:FBR393221 FLC393219:FLN393221 FUY393219:FVJ393221 GEU393219:GFF393221 GOQ393219:GPB393221 GYM393219:GYX393221 HII393219:HIT393221 HSE393219:HSP393221 ICA393219:ICL393221 ILW393219:IMH393221 IVS393219:IWD393221 JFO393219:JFZ393221 JPK393219:JPV393221 JZG393219:JZR393221 KJC393219:KJN393221 KSY393219:KTJ393221 LCU393219:LDF393221 LMQ393219:LNB393221 LWM393219:LWX393221 MGI393219:MGT393221 MQE393219:MQP393221 NAA393219:NAL393221 NJW393219:NKH393221 NTS393219:NUD393221 ODO393219:ODZ393221 ONK393219:ONV393221 OXG393219:OXR393221 PHC393219:PHN393221 PQY393219:PRJ393221 QAU393219:QBF393221 QKQ393219:QLB393221 QUM393219:QUX393221 REI393219:RET393221 ROE393219:ROP393221 RYA393219:RYL393221 SHW393219:SIH393221 SRS393219:SSD393221 TBO393219:TBZ393221 TLK393219:TLV393221 TVG393219:TVR393221 UFC393219:UFN393221 UOY393219:UPJ393221 UYU393219:UZF393221 VIQ393219:VJB393221 VSM393219:VSX393221 WCI393219:WCT393221 WME393219:WMP393221 WWA393219:WWL393221 JO458755:JZ458757 TK458755:TV458757 ADG458755:ADR458757 ANC458755:ANN458757 AWY458755:AXJ458757 BGU458755:BHF458757 BQQ458755:BRB458757 CAM458755:CAX458757 CKI458755:CKT458757 CUE458755:CUP458757 DEA458755:DEL458757 DNW458755:DOH458757 DXS458755:DYD458757 EHO458755:EHZ458757 ERK458755:ERV458757 FBG458755:FBR458757 FLC458755:FLN458757 FUY458755:FVJ458757 GEU458755:GFF458757 GOQ458755:GPB458757 GYM458755:GYX458757 HII458755:HIT458757 HSE458755:HSP458757 ICA458755:ICL458757 ILW458755:IMH458757 IVS458755:IWD458757 JFO458755:JFZ458757 JPK458755:JPV458757 JZG458755:JZR458757 KJC458755:KJN458757 KSY458755:KTJ458757 LCU458755:LDF458757 LMQ458755:LNB458757 LWM458755:LWX458757 MGI458755:MGT458757 MQE458755:MQP458757 NAA458755:NAL458757 NJW458755:NKH458757 NTS458755:NUD458757 ODO458755:ODZ458757 ONK458755:ONV458757 OXG458755:OXR458757 PHC458755:PHN458757 PQY458755:PRJ458757 QAU458755:QBF458757 QKQ458755:QLB458757 QUM458755:QUX458757 REI458755:RET458757 ROE458755:ROP458757 RYA458755:RYL458757 SHW458755:SIH458757 SRS458755:SSD458757 TBO458755:TBZ458757 TLK458755:TLV458757 TVG458755:TVR458757 UFC458755:UFN458757 UOY458755:UPJ458757 UYU458755:UZF458757 VIQ458755:VJB458757 VSM458755:VSX458757 WCI458755:WCT458757 WME458755:WMP458757 WWA458755:WWL458757 JO524291:JZ524293 TK524291:TV524293 ADG524291:ADR524293 ANC524291:ANN524293 AWY524291:AXJ524293 BGU524291:BHF524293 BQQ524291:BRB524293 CAM524291:CAX524293 CKI524291:CKT524293 CUE524291:CUP524293 DEA524291:DEL524293 DNW524291:DOH524293 DXS524291:DYD524293 EHO524291:EHZ524293 ERK524291:ERV524293 FBG524291:FBR524293 FLC524291:FLN524293 FUY524291:FVJ524293 GEU524291:GFF524293 GOQ524291:GPB524293 GYM524291:GYX524293 HII524291:HIT524293 HSE524291:HSP524293 ICA524291:ICL524293 ILW524291:IMH524293 IVS524291:IWD524293 JFO524291:JFZ524293 JPK524291:JPV524293 JZG524291:JZR524293 KJC524291:KJN524293 KSY524291:KTJ524293 LCU524291:LDF524293 LMQ524291:LNB524293 LWM524291:LWX524293 MGI524291:MGT524293 MQE524291:MQP524293 NAA524291:NAL524293 NJW524291:NKH524293 NTS524291:NUD524293 ODO524291:ODZ524293 ONK524291:ONV524293 OXG524291:OXR524293 PHC524291:PHN524293 PQY524291:PRJ524293 QAU524291:QBF524293 QKQ524291:QLB524293 QUM524291:QUX524293 REI524291:RET524293 ROE524291:ROP524293 RYA524291:RYL524293 SHW524291:SIH524293 SRS524291:SSD524293 TBO524291:TBZ524293 TLK524291:TLV524293 TVG524291:TVR524293 UFC524291:UFN524293 UOY524291:UPJ524293 UYU524291:UZF524293 VIQ524291:VJB524293 VSM524291:VSX524293 WCI524291:WCT524293 WME524291:WMP524293 WWA524291:WWL524293 JO589827:JZ589829 TK589827:TV589829 ADG589827:ADR589829 ANC589827:ANN589829 AWY589827:AXJ589829 BGU589827:BHF589829 BQQ589827:BRB589829 CAM589827:CAX589829 CKI589827:CKT589829 CUE589827:CUP589829 DEA589827:DEL589829 DNW589827:DOH589829 DXS589827:DYD589829 EHO589827:EHZ589829 ERK589827:ERV589829 FBG589827:FBR589829 FLC589827:FLN589829 FUY589827:FVJ589829 GEU589827:GFF589829 GOQ589827:GPB589829 GYM589827:GYX589829 HII589827:HIT589829 HSE589827:HSP589829 ICA589827:ICL589829 ILW589827:IMH589829 IVS589827:IWD589829 JFO589827:JFZ589829 JPK589827:JPV589829 JZG589827:JZR589829 KJC589827:KJN589829 KSY589827:KTJ589829 LCU589827:LDF589829 LMQ589827:LNB589829 LWM589827:LWX589829 MGI589827:MGT589829 MQE589827:MQP589829 NAA589827:NAL589829 NJW589827:NKH589829 NTS589827:NUD589829 ODO589827:ODZ589829 ONK589827:ONV589829 OXG589827:OXR589829 PHC589827:PHN589829 PQY589827:PRJ589829 QAU589827:QBF589829 QKQ589827:QLB589829 QUM589827:QUX589829 REI589827:RET589829 ROE589827:ROP589829 RYA589827:RYL589829 SHW589827:SIH589829 SRS589827:SSD589829 TBO589827:TBZ589829 TLK589827:TLV589829 TVG589827:TVR589829 UFC589827:UFN589829 UOY589827:UPJ589829 UYU589827:UZF589829 VIQ589827:VJB589829 VSM589827:VSX589829 WCI589827:WCT589829 WME589827:WMP589829 WWA589827:WWL589829 JO655363:JZ655365 TK655363:TV655365 ADG655363:ADR655365 ANC655363:ANN655365 AWY655363:AXJ655365 BGU655363:BHF655365 BQQ655363:BRB655365 CAM655363:CAX655365 CKI655363:CKT655365 CUE655363:CUP655365 DEA655363:DEL655365 DNW655363:DOH655365 DXS655363:DYD655365 EHO655363:EHZ655365 ERK655363:ERV655365 FBG655363:FBR655365 FLC655363:FLN655365 FUY655363:FVJ655365 GEU655363:GFF655365 GOQ655363:GPB655365 GYM655363:GYX655365 HII655363:HIT655365 HSE655363:HSP655365 ICA655363:ICL655365 ILW655363:IMH655365 IVS655363:IWD655365 JFO655363:JFZ655365 JPK655363:JPV655365 JZG655363:JZR655365 KJC655363:KJN655365 KSY655363:KTJ655365 LCU655363:LDF655365 LMQ655363:LNB655365 LWM655363:LWX655365 MGI655363:MGT655365 MQE655363:MQP655365 NAA655363:NAL655365 NJW655363:NKH655365 NTS655363:NUD655365 ODO655363:ODZ655365 ONK655363:ONV655365 OXG655363:OXR655365 PHC655363:PHN655365 PQY655363:PRJ655365 QAU655363:QBF655365 QKQ655363:QLB655365 QUM655363:QUX655365 REI655363:RET655365 ROE655363:ROP655365 RYA655363:RYL655365 SHW655363:SIH655365 SRS655363:SSD655365 TBO655363:TBZ655365 TLK655363:TLV655365 TVG655363:TVR655365 UFC655363:UFN655365 UOY655363:UPJ655365 UYU655363:UZF655365 VIQ655363:VJB655365 VSM655363:VSX655365 WCI655363:WCT655365 WME655363:WMP655365 WWA655363:WWL655365 JO720899:JZ720901 TK720899:TV720901 ADG720899:ADR720901 ANC720899:ANN720901 AWY720899:AXJ720901 BGU720899:BHF720901 BQQ720899:BRB720901 CAM720899:CAX720901 CKI720899:CKT720901 CUE720899:CUP720901 DEA720899:DEL720901 DNW720899:DOH720901 DXS720899:DYD720901 EHO720899:EHZ720901 ERK720899:ERV720901 FBG720899:FBR720901 FLC720899:FLN720901 FUY720899:FVJ720901 GEU720899:GFF720901 GOQ720899:GPB720901 GYM720899:GYX720901 HII720899:HIT720901 HSE720899:HSP720901 ICA720899:ICL720901 ILW720899:IMH720901 IVS720899:IWD720901 JFO720899:JFZ720901 JPK720899:JPV720901 JZG720899:JZR720901 KJC720899:KJN720901 KSY720899:KTJ720901 LCU720899:LDF720901 LMQ720899:LNB720901 LWM720899:LWX720901 MGI720899:MGT720901 MQE720899:MQP720901 NAA720899:NAL720901 NJW720899:NKH720901 NTS720899:NUD720901 ODO720899:ODZ720901 ONK720899:ONV720901 OXG720899:OXR720901 PHC720899:PHN720901 PQY720899:PRJ720901 QAU720899:QBF720901 QKQ720899:QLB720901 QUM720899:QUX720901 REI720899:RET720901 ROE720899:ROP720901 RYA720899:RYL720901 SHW720899:SIH720901 SRS720899:SSD720901 TBO720899:TBZ720901 TLK720899:TLV720901 TVG720899:TVR720901 UFC720899:UFN720901 UOY720899:UPJ720901 UYU720899:UZF720901 VIQ720899:VJB720901 VSM720899:VSX720901 WCI720899:WCT720901 WME720899:WMP720901 WWA720899:WWL720901 JO786435:JZ786437 TK786435:TV786437 ADG786435:ADR786437 ANC786435:ANN786437 AWY786435:AXJ786437 BGU786435:BHF786437 BQQ786435:BRB786437 CAM786435:CAX786437 CKI786435:CKT786437 CUE786435:CUP786437 DEA786435:DEL786437 DNW786435:DOH786437 DXS786435:DYD786437 EHO786435:EHZ786437 ERK786435:ERV786437 FBG786435:FBR786437 FLC786435:FLN786437 FUY786435:FVJ786437 GEU786435:GFF786437 GOQ786435:GPB786437 GYM786435:GYX786437 HII786435:HIT786437 HSE786435:HSP786437 ICA786435:ICL786437 ILW786435:IMH786437 IVS786435:IWD786437 JFO786435:JFZ786437 JPK786435:JPV786437 JZG786435:JZR786437 KJC786435:KJN786437 KSY786435:KTJ786437 LCU786435:LDF786437 LMQ786435:LNB786437 LWM786435:LWX786437 MGI786435:MGT786437 MQE786435:MQP786437 NAA786435:NAL786437 NJW786435:NKH786437 NTS786435:NUD786437 ODO786435:ODZ786437 ONK786435:ONV786437 OXG786435:OXR786437 PHC786435:PHN786437 PQY786435:PRJ786437 QAU786435:QBF786437 QKQ786435:QLB786437 QUM786435:QUX786437 REI786435:RET786437 ROE786435:ROP786437 RYA786435:RYL786437 SHW786435:SIH786437 SRS786435:SSD786437 TBO786435:TBZ786437 TLK786435:TLV786437 TVG786435:TVR786437 UFC786435:UFN786437 UOY786435:UPJ786437 UYU786435:UZF786437 VIQ786435:VJB786437 VSM786435:VSX786437 WCI786435:WCT786437 WME786435:WMP786437 WWA786435:WWL786437 JO851971:JZ851973 TK851971:TV851973 ADG851971:ADR851973 ANC851971:ANN851973 AWY851971:AXJ851973 BGU851971:BHF851973 BQQ851971:BRB851973 CAM851971:CAX851973 CKI851971:CKT851973 CUE851971:CUP851973 DEA851971:DEL851973 DNW851971:DOH851973 DXS851971:DYD851973 EHO851971:EHZ851973 ERK851971:ERV851973 FBG851971:FBR851973 FLC851971:FLN851973 FUY851971:FVJ851973 GEU851971:GFF851973 GOQ851971:GPB851973 GYM851971:GYX851973 HII851971:HIT851973 HSE851971:HSP851973 ICA851971:ICL851973 ILW851971:IMH851973 IVS851971:IWD851973 JFO851971:JFZ851973 JPK851971:JPV851973 JZG851971:JZR851973 KJC851971:KJN851973 KSY851971:KTJ851973 LCU851971:LDF851973 LMQ851971:LNB851973 LWM851971:LWX851973 MGI851971:MGT851973 MQE851971:MQP851973 NAA851971:NAL851973 NJW851971:NKH851973 NTS851971:NUD851973 ODO851971:ODZ851973 ONK851971:ONV851973 OXG851971:OXR851973 PHC851971:PHN851973 PQY851971:PRJ851973 QAU851971:QBF851973 QKQ851971:QLB851973 QUM851971:QUX851973 REI851971:RET851973 ROE851971:ROP851973 RYA851971:RYL851973 SHW851971:SIH851973 SRS851971:SSD851973 TBO851971:TBZ851973 TLK851971:TLV851973 TVG851971:TVR851973 UFC851971:UFN851973 UOY851971:UPJ851973 UYU851971:UZF851973 VIQ851971:VJB851973 VSM851971:VSX851973 WCI851971:WCT851973 WME851971:WMP851973 WWA851971:WWL851973 JO917507:JZ917509 TK917507:TV917509 ADG917507:ADR917509 ANC917507:ANN917509 AWY917507:AXJ917509 BGU917507:BHF917509 BQQ917507:BRB917509 CAM917507:CAX917509 CKI917507:CKT917509 CUE917507:CUP917509 DEA917507:DEL917509 DNW917507:DOH917509 DXS917507:DYD917509 EHO917507:EHZ917509 ERK917507:ERV917509 FBG917507:FBR917509 FLC917507:FLN917509 FUY917507:FVJ917509 GEU917507:GFF917509 GOQ917507:GPB917509 GYM917507:GYX917509 HII917507:HIT917509 HSE917507:HSP917509 ICA917507:ICL917509 ILW917507:IMH917509 IVS917507:IWD917509 JFO917507:JFZ917509 JPK917507:JPV917509 JZG917507:JZR917509 KJC917507:KJN917509 KSY917507:KTJ917509 LCU917507:LDF917509 LMQ917507:LNB917509 LWM917507:LWX917509 MGI917507:MGT917509 MQE917507:MQP917509 NAA917507:NAL917509 NJW917507:NKH917509 NTS917507:NUD917509 ODO917507:ODZ917509 ONK917507:ONV917509 OXG917507:OXR917509 PHC917507:PHN917509 PQY917507:PRJ917509 QAU917507:QBF917509 QKQ917507:QLB917509 QUM917507:QUX917509 REI917507:RET917509 ROE917507:ROP917509 RYA917507:RYL917509 SHW917507:SIH917509 SRS917507:SSD917509 TBO917507:TBZ917509 TLK917507:TLV917509 TVG917507:TVR917509 UFC917507:UFN917509 UOY917507:UPJ917509 UYU917507:UZF917509 VIQ917507:VJB917509 VSM917507:VSX917509 WCI917507:WCT917509 WME917507:WMP917509 WWA917507:WWL917509 JO983043:JZ983045 TK983043:TV983045 ADG983043:ADR983045 ANC983043:ANN983045 AWY983043:AXJ983045 BGU983043:BHF983045 BQQ983043:BRB983045 CAM983043:CAX983045 CKI983043:CKT983045 CUE983043:CUP983045 DEA983043:DEL983045 DNW983043:DOH983045 DXS983043:DYD983045 EHO983043:EHZ983045 ERK983043:ERV983045 FBG983043:FBR983045 FLC983043:FLN983045 FUY983043:FVJ983045 GEU983043:GFF983045 GOQ983043:GPB983045 GYM983043:GYX983045 HII983043:HIT983045 HSE983043:HSP983045 ICA983043:ICL983045 ILW983043:IMH983045 IVS983043:IWD983045 JFO983043:JFZ983045 JPK983043:JPV983045 JZG983043:JZR983045 KJC983043:KJN983045 KSY983043:KTJ983045 LCU983043:LDF983045 LMQ983043:LNB983045 LWM983043:LWX983045 MGI983043:MGT983045 MQE983043:MQP983045 NAA983043:NAL983045 NJW983043:NKH983045 NTS983043:NUD983045 ODO983043:ODZ983045 ONK983043:ONV983045 OXG983043:OXR983045 PHC983043:PHN983045 PQY983043:PRJ983045 QAU983043:QBF983045 QKQ983043:QLB983045 QUM983043:QUX983045 REI983043:RET983045 ROE983043:ROP983045 RYA983043:RYL983045 SHW983043:SIH983045 SRS983043:SSD983045 TBO983043:TBZ983045 TLK983043:TLV983045 TVG983043:TVR983045 UFC983043:UFN983045 UOY983043:UPJ983045 UYU983043:UZF983045 VIQ983043:VJB983045 VSM983043:VSX983045 WCI983043:WCT983045 WME983043:WMP983045 WWA983043:WWL983045 Z65539:AJ65541 Z983043:AJ983045 Z917507:AJ917509 Z851971:AJ851973 Z786435:AJ786437 Z720899:AJ720901 Z655363:AJ655365 Z589827:AJ589829 Z524291:AJ524293 Z458755:AJ458757 Z393219:AJ393221 Z327683:AJ327685 Z262147:AJ262149 Z196611:AJ196613 Z131075:AJ131077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300-000000000000}"/>
    <dataValidation type="list" allowBlank="1" showInputMessage="1" showErrorMessage="1" sqref="Y8:Y46" xr:uid="{00000000-0002-0000-2300-000001000000}">
      <formula1>"文字,数値,日付,時間"</formula1>
    </dataValidation>
    <dataValidation type="list" allowBlank="1" showInputMessage="1" showErrorMessage="1" sqref="AA8:AA46" xr:uid="{00000000-0002-0000-23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5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8" width="2.6328125" style="22"/>
    <col min="9" max="9" width="2.6328125" style="22" customWidth="1"/>
    <col min="10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一括カレンダーマスタ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m_bulk_calendar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x14ac:dyDescent="0.3">
      <c r="A8" s="238">
        <f>IF(B8="","",COUNTA($B8:B$8))</f>
        <v>1</v>
      </c>
      <c r="B8" s="132" t="s">
        <v>750</v>
      </c>
      <c r="C8" s="122"/>
      <c r="D8" s="122"/>
      <c r="E8" s="122"/>
      <c r="F8" s="122"/>
      <c r="G8" s="122"/>
      <c r="H8" s="122"/>
      <c r="I8" s="188" t="s">
        <v>1091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nendo</v>
      </c>
      <c r="S8" s="122"/>
      <c r="T8" s="239"/>
      <c r="U8" s="239"/>
      <c r="V8" s="239"/>
      <c r="W8" s="239"/>
      <c r="X8" s="239"/>
      <c r="Y8" s="459" t="s">
        <v>105</v>
      </c>
      <c r="Z8" s="460"/>
      <c r="AA8" s="550" t="s">
        <v>102</v>
      </c>
      <c r="AB8" s="551"/>
      <c r="AC8" s="552"/>
      <c r="AD8" s="234">
        <v>4</v>
      </c>
      <c r="AE8" s="191" t="s">
        <v>106</v>
      </c>
      <c r="AF8" s="192" t="s">
        <v>751</v>
      </c>
      <c r="AG8" s="192" t="s">
        <v>2316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194"/>
      <c r="AU8" s="194"/>
      <c r="AV8" s="194"/>
      <c r="AW8" s="194"/>
      <c r="AX8" s="194"/>
      <c r="AY8" s="194"/>
      <c r="AZ8" s="240"/>
      <c r="BA8" s="240"/>
      <c r="BB8" s="240"/>
      <c r="BC8" s="240"/>
      <c r="BD8" s="241"/>
      <c r="BE8" s="22">
        <f>IF(I8&lt;&gt;R8,1,0)</f>
        <v>0</v>
      </c>
    </row>
    <row r="9" spans="1:57" x14ac:dyDescent="0.3">
      <c r="A9" s="60">
        <f>IF(B9="","",COUNTA($B$8:B9))</f>
        <v>2</v>
      </c>
      <c r="B9" s="9" t="s">
        <v>1300</v>
      </c>
      <c r="C9" s="109"/>
      <c r="D9" s="109"/>
      <c r="E9" s="109"/>
      <c r="F9" s="109"/>
      <c r="G9" s="109"/>
      <c r="H9" s="109"/>
      <c r="I9" s="176" t="s">
        <v>1295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saturday_flg</v>
      </c>
      <c r="S9" s="109"/>
      <c r="T9" s="79"/>
      <c r="U9" s="79"/>
      <c r="V9" s="79"/>
      <c r="W9" s="79"/>
      <c r="X9" s="79"/>
      <c r="Y9" s="459" t="s">
        <v>105</v>
      </c>
      <c r="Z9" s="460"/>
      <c r="AA9" s="550" t="s">
        <v>102</v>
      </c>
      <c r="AB9" s="551"/>
      <c r="AC9" s="552"/>
      <c r="AD9" s="112">
        <v>1</v>
      </c>
      <c r="AE9" s="113" t="s">
        <v>106</v>
      </c>
      <c r="AF9" s="114"/>
      <c r="AG9" s="114"/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77"/>
      <c r="BA9" s="77"/>
      <c r="BB9" s="77"/>
      <c r="BC9" s="77"/>
      <c r="BD9" s="78"/>
      <c r="BE9" s="22">
        <f t="shared" ref="BE9:BE41" si="0">IF(I9&lt;&gt;R9,1,0)</f>
        <v>0</v>
      </c>
    </row>
    <row r="10" spans="1:57" x14ac:dyDescent="0.3">
      <c r="A10" s="60">
        <f>IF(B10="","",COUNTA($B$8:B10))</f>
        <v>3</v>
      </c>
      <c r="B10" s="9" t="s">
        <v>1299</v>
      </c>
      <c r="C10" s="109"/>
      <c r="D10" s="109"/>
      <c r="E10" s="109"/>
      <c r="F10" s="109"/>
      <c r="G10" s="109"/>
      <c r="H10" s="109"/>
      <c r="I10" s="176" t="s">
        <v>1296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sunday_flg</v>
      </c>
      <c r="S10" s="109"/>
      <c r="T10" s="79"/>
      <c r="U10" s="79"/>
      <c r="V10" s="79"/>
      <c r="W10" s="79"/>
      <c r="X10" s="79"/>
      <c r="Y10" s="459" t="s">
        <v>105</v>
      </c>
      <c r="Z10" s="460"/>
      <c r="AA10" s="550" t="s">
        <v>102</v>
      </c>
      <c r="AB10" s="551"/>
      <c r="AC10" s="552"/>
      <c r="AD10" s="112">
        <v>1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7"/>
      <c r="AU10" s="117"/>
      <c r="AV10" s="117"/>
      <c r="AW10" s="117"/>
      <c r="AX10" s="117"/>
      <c r="AY10" s="117"/>
      <c r="AZ10" s="49"/>
      <c r="BA10" s="49"/>
      <c r="BB10" s="49"/>
      <c r="BC10" s="49"/>
      <c r="BD10" s="76"/>
      <c r="BE10" s="22">
        <f t="shared" si="0"/>
        <v>0</v>
      </c>
    </row>
    <row r="11" spans="1:57" x14ac:dyDescent="0.3">
      <c r="A11" s="60">
        <f>IF(B11="","",COUNTA($B$8:B11))</f>
        <v>4</v>
      </c>
      <c r="B11" s="80" t="s">
        <v>493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79"/>
      <c r="U11" s="79"/>
      <c r="V11" s="79"/>
      <c r="W11" s="79"/>
      <c r="X11" s="79"/>
      <c r="Y11" s="459" t="s">
        <v>118</v>
      </c>
      <c r="Z11" s="460"/>
      <c r="AA11" s="550" t="s">
        <v>102</v>
      </c>
      <c r="AB11" s="551"/>
      <c r="AC11" s="552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77"/>
      <c r="BA11" s="77"/>
      <c r="BB11" s="77"/>
      <c r="BC11" s="77"/>
      <c r="BD11" s="78"/>
      <c r="BE11" s="22">
        <f t="shared" si="0"/>
        <v>0</v>
      </c>
    </row>
    <row r="12" spans="1:57" x14ac:dyDescent="0.3">
      <c r="A12" s="60">
        <f>IF(B12="","",COUNTA($B$8:B12))</f>
        <v>5</v>
      </c>
      <c r="B12" s="9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79"/>
      <c r="U12" s="79"/>
      <c r="V12" s="79"/>
      <c r="W12" s="79"/>
      <c r="X12" s="79"/>
      <c r="Y12" s="459" t="s">
        <v>118</v>
      </c>
      <c r="Z12" s="460"/>
      <c r="AA12" s="550" t="s">
        <v>102</v>
      </c>
      <c r="AB12" s="551"/>
      <c r="AC12" s="552"/>
      <c r="AD12" s="136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77"/>
      <c r="BA12" s="77"/>
      <c r="BB12" s="77"/>
      <c r="BC12" s="77"/>
      <c r="BD12" s="78"/>
      <c r="BE12" s="22">
        <f t="shared" si="0"/>
        <v>0</v>
      </c>
    </row>
    <row r="13" spans="1:57" x14ac:dyDescent="0.3">
      <c r="A13" s="60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9"/>
      <c r="K13" s="119"/>
      <c r="L13" s="119"/>
      <c r="M13" s="119"/>
      <c r="N13" s="119"/>
      <c r="O13" s="119"/>
      <c r="P13" s="119"/>
      <c r="Q13" s="119"/>
      <c r="R13" s="110" t="str">
        <f>VLOOKUP(B13,'項目一覧 (2)'!A:B,2,FALSE)</f>
        <v>insert_user_nm</v>
      </c>
      <c r="S13" s="119"/>
      <c r="T13" s="79"/>
      <c r="U13" s="79"/>
      <c r="V13" s="79"/>
      <c r="W13" s="79"/>
      <c r="X13" s="79"/>
      <c r="Y13" s="459" t="s">
        <v>118</v>
      </c>
      <c r="Z13" s="460"/>
      <c r="AA13" s="550" t="s">
        <v>102</v>
      </c>
      <c r="AB13" s="551"/>
      <c r="AC13" s="552"/>
      <c r="AD13" s="136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77"/>
      <c r="BA13" s="77"/>
      <c r="BB13" s="77"/>
      <c r="BC13" s="77"/>
      <c r="BD13" s="78"/>
      <c r="BE13" s="22">
        <f t="shared" si="0"/>
        <v>0</v>
      </c>
    </row>
    <row r="14" spans="1:57" x14ac:dyDescent="0.3">
      <c r="A14" s="60">
        <f>IF(B14="","",COUNTA($B$8:B14))</f>
        <v>7</v>
      </c>
      <c r="B14" s="23" t="s">
        <v>114</v>
      </c>
      <c r="C14" s="24"/>
      <c r="D14" s="24"/>
      <c r="E14" s="24"/>
      <c r="F14" s="24"/>
      <c r="G14" s="24"/>
      <c r="H14" s="24"/>
      <c r="I14" s="110" t="s">
        <v>949</v>
      </c>
      <c r="J14" s="26"/>
      <c r="K14" s="26"/>
      <c r="L14" s="26"/>
      <c r="M14" s="26"/>
      <c r="N14" s="26"/>
      <c r="O14" s="26"/>
      <c r="P14" s="26"/>
      <c r="Q14" s="26"/>
      <c r="R14" s="110" t="str">
        <f>VLOOKUP(B14,'項目一覧 (2)'!A:B,2,FALSE)</f>
        <v>insert_datetime</v>
      </c>
      <c r="S14" s="24"/>
      <c r="T14" s="79"/>
      <c r="U14" s="79"/>
      <c r="V14" s="79"/>
      <c r="W14" s="79"/>
      <c r="X14" s="79"/>
      <c r="Y14" s="553" t="s">
        <v>85</v>
      </c>
      <c r="Z14" s="554"/>
      <c r="AA14" s="461" t="s">
        <v>817</v>
      </c>
      <c r="AB14" s="462"/>
      <c r="AC14" s="463"/>
      <c r="AD14" s="112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2"/>
      <c r="AP14" s="32"/>
      <c r="AQ14" s="32"/>
      <c r="AR14" s="32"/>
      <c r="AS14" s="34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8"/>
      <c r="BE14" s="22">
        <f t="shared" si="0"/>
        <v>0</v>
      </c>
    </row>
    <row r="15" spans="1:57" x14ac:dyDescent="0.3">
      <c r="A15" s="60">
        <f>IF(B15="","",COUNTA($B$8:B15))</f>
        <v>8</v>
      </c>
      <c r="B15" s="23" t="s">
        <v>115</v>
      </c>
      <c r="C15" s="24"/>
      <c r="D15" s="24"/>
      <c r="E15" s="24"/>
      <c r="F15" s="24"/>
      <c r="G15" s="24"/>
      <c r="H15" s="24"/>
      <c r="I15" s="110" t="s">
        <v>950</v>
      </c>
      <c r="J15" s="26"/>
      <c r="K15" s="26"/>
      <c r="L15" s="26"/>
      <c r="M15" s="26"/>
      <c r="N15" s="26"/>
      <c r="O15" s="26"/>
      <c r="P15" s="26"/>
      <c r="Q15" s="26"/>
      <c r="R15" s="110" t="str">
        <f>VLOOKUP(B15,'項目一覧 (2)'!A:B,2,FALSE)</f>
        <v>update_user_cd</v>
      </c>
      <c r="S15" s="24"/>
      <c r="T15" s="79"/>
      <c r="U15" s="79"/>
      <c r="V15" s="79"/>
      <c r="W15" s="79"/>
      <c r="X15" s="79"/>
      <c r="Y15" s="553" t="s">
        <v>118</v>
      </c>
      <c r="Z15" s="554"/>
      <c r="AA15" s="550" t="s">
        <v>102</v>
      </c>
      <c r="AB15" s="551"/>
      <c r="AC15" s="552"/>
      <c r="AD15" s="136">
        <v>10</v>
      </c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2"/>
      <c r="AP15" s="32"/>
      <c r="AQ15" s="32"/>
      <c r="AR15" s="32"/>
      <c r="AS15" s="34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8"/>
      <c r="BE15" s="22">
        <f t="shared" si="0"/>
        <v>0</v>
      </c>
    </row>
    <row r="16" spans="1:57" x14ac:dyDescent="0.3">
      <c r="A16" s="60">
        <f>IF(B16="","",COUNTA($B$8:B16))</f>
        <v>9</v>
      </c>
      <c r="B16" s="23" t="s">
        <v>116</v>
      </c>
      <c r="C16" s="24"/>
      <c r="D16" s="24"/>
      <c r="E16" s="24"/>
      <c r="F16" s="24"/>
      <c r="G16" s="24"/>
      <c r="H16" s="24"/>
      <c r="I16" s="110" t="s">
        <v>951</v>
      </c>
      <c r="J16" s="26"/>
      <c r="K16" s="26"/>
      <c r="L16" s="26"/>
      <c r="M16" s="26"/>
      <c r="N16" s="26"/>
      <c r="O16" s="26"/>
      <c r="P16" s="26"/>
      <c r="Q16" s="26"/>
      <c r="R16" s="110" t="str">
        <f>VLOOKUP(B16,'項目一覧 (2)'!A:B,2,FALSE)</f>
        <v>update_user_nm</v>
      </c>
      <c r="S16" s="24"/>
      <c r="T16" s="79"/>
      <c r="U16" s="79"/>
      <c r="V16" s="79"/>
      <c r="W16" s="79"/>
      <c r="X16" s="79"/>
      <c r="Y16" s="553" t="s">
        <v>118</v>
      </c>
      <c r="Z16" s="554"/>
      <c r="AA16" s="550" t="s">
        <v>102</v>
      </c>
      <c r="AB16" s="551"/>
      <c r="AC16" s="552"/>
      <c r="AD16" s="136">
        <v>30</v>
      </c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2"/>
      <c r="AP16" s="32"/>
      <c r="AQ16" s="32"/>
      <c r="AR16" s="32"/>
      <c r="AS16" s="34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8"/>
      <c r="BE16" s="22">
        <f t="shared" si="0"/>
        <v>0</v>
      </c>
    </row>
    <row r="17" spans="1:57" x14ac:dyDescent="0.3">
      <c r="A17" s="60">
        <f>IF(B17="","",COUNTA($B$8:B17))</f>
        <v>10</v>
      </c>
      <c r="B17" s="23" t="s">
        <v>117</v>
      </c>
      <c r="C17" s="24"/>
      <c r="D17" s="24"/>
      <c r="E17" s="24"/>
      <c r="F17" s="24"/>
      <c r="G17" s="24"/>
      <c r="H17" s="24"/>
      <c r="I17" s="110" t="s">
        <v>952</v>
      </c>
      <c r="J17" s="26"/>
      <c r="K17" s="26"/>
      <c r="L17" s="26"/>
      <c r="M17" s="26"/>
      <c r="N17" s="26"/>
      <c r="O17" s="26"/>
      <c r="P17" s="26"/>
      <c r="Q17" s="26"/>
      <c r="R17" s="110" t="str">
        <f>VLOOKUP(B17,'項目一覧 (2)'!A:B,2,FALSE)</f>
        <v>update_datetime</v>
      </c>
      <c r="S17" s="26"/>
      <c r="T17" s="79"/>
      <c r="U17" s="79"/>
      <c r="V17" s="79"/>
      <c r="W17" s="79"/>
      <c r="X17" s="79"/>
      <c r="Y17" s="553" t="s">
        <v>85</v>
      </c>
      <c r="Z17" s="554"/>
      <c r="AA17" s="461" t="s">
        <v>817</v>
      </c>
      <c r="AB17" s="462"/>
      <c r="AC17" s="463"/>
      <c r="AD17" s="155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2"/>
      <c r="AP17" s="32"/>
      <c r="AQ17" s="32"/>
      <c r="AR17" s="32"/>
      <c r="AS17" s="34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8"/>
      <c r="BE17" s="22">
        <f t="shared" si="0"/>
        <v>0</v>
      </c>
    </row>
    <row r="18" spans="1:57" x14ac:dyDescent="0.3">
      <c r="A18" s="60" t="str">
        <f>IF(B18="","",COUNTA($B$8:B18))</f>
        <v/>
      </c>
      <c r="B18" s="23"/>
      <c r="C18" s="24"/>
      <c r="D18" s="24"/>
      <c r="E18" s="24"/>
      <c r="F18" s="24"/>
      <c r="G18" s="24"/>
      <c r="H18" s="24"/>
      <c r="I18" s="25"/>
      <c r="J18" s="26"/>
      <c r="K18" s="26"/>
      <c r="L18" s="26"/>
      <c r="M18" s="26"/>
      <c r="N18" s="26"/>
      <c r="O18" s="26"/>
      <c r="P18" s="26"/>
      <c r="Q18" s="26"/>
      <c r="R18" s="110"/>
      <c r="S18" s="24"/>
      <c r="T18" s="79"/>
      <c r="U18" s="79"/>
      <c r="V18" s="79"/>
      <c r="W18" s="79"/>
      <c r="X18" s="79"/>
      <c r="Y18" s="553"/>
      <c r="Z18" s="554"/>
      <c r="AA18" s="550"/>
      <c r="AB18" s="551"/>
      <c r="AC18" s="552"/>
      <c r="AD18" s="30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2"/>
      <c r="AP18" s="32"/>
      <c r="AQ18" s="32"/>
      <c r="AR18" s="32"/>
      <c r="AS18" s="34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8"/>
      <c r="BE18" s="22">
        <f t="shared" si="0"/>
        <v>0</v>
      </c>
    </row>
    <row r="19" spans="1:57" x14ac:dyDescent="0.3">
      <c r="A19" s="60" t="str">
        <f>IF(B19="","",COUNTA($B$8:B19))</f>
        <v/>
      </c>
      <c r="B19" s="23"/>
      <c r="C19" s="24"/>
      <c r="D19" s="24"/>
      <c r="E19" s="24"/>
      <c r="F19" s="24"/>
      <c r="G19" s="24"/>
      <c r="H19" s="24"/>
      <c r="I19" s="25"/>
      <c r="J19" s="26"/>
      <c r="K19" s="26"/>
      <c r="L19" s="26"/>
      <c r="M19" s="26"/>
      <c r="N19" s="26"/>
      <c r="O19" s="26"/>
      <c r="P19" s="26"/>
      <c r="Q19" s="26"/>
      <c r="R19" s="110"/>
      <c r="S19" s="24"/>
      <c r="T19" s="79"/>
      <c r="U19" s="79"/>
      <c r="V19" s="79"/>
      <c r="W19" s="79"/>
      <c r="X19" s="79"/>
      <c r="Y19" s="553"/>
      <c r="Z19" s="554"/>
      <c r="AA19" s="550"/>
      <c r="AB19" s="551"/>
      <c r="AC19" s="552"/>
      <c r="AD19" s="30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2"/>
      <c r="AP19" s="32"/>
      <c r="AQ19" s="32"/>
      <c r="AR19" s="32"/>
      <c r="AS19" s="34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8"/>
      <c r="BE19" s="22">
        <f t="shared" si="0"/>
        <v>0</v>
      </c>
    </row>
    <row r="20" spans="1:57" x14ac:dyDescent="0.3">
      <c r="A20" s="60" t="str">
        <f>IF(B20="","",COUNTA($B$8:B20))</f>
        <v/>
      </c>
      <c r="B20" s="28"/>
      <c r="C20" s="29"/>
      <c r="D20" s="29"/>
      <c r="E20" s="29"/>
      <c r="F20" s="29"/>
      <c r="G20" s="29"/>
      <c r="H20" s="29"/>
      <c r="I20" s="28"/>
      <c r="J20" s="26"/>
      <c r="K20" s="26"/>
      <c r="L20" s="26"/>
      <c r="M20" s="26"/>
      <c r="N20" s="26"/>
      <c r="O20" s="26"/>
      <c r="P20" s="26"/>
      <c r="Q20" s="26"/>
      <c r="R20" s="110"/>
      <c r="S20" s="24"/>
      <c r="T20" s="79"/>
      <c r="U20" s="79"/>
      <c r="V20" s="79"/>
      <c r="W20" s="79"/>
      <c r="X20" s="79"/>
      <c r="Y20" s="553"/>
      <c r="Z20" s="554"/>
      <c r="AA20" s="550"/>
      <c r="AB20" s="551"/>
      <c r="AC20" s="552"/>
      <c r="AD20" s="30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2"/>
      <c r="AP20" s="32"/>
      <c r="AQ20" s="32"/>
      <c r="AR20" s="32"/>
      <c r="AS20" s="34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22">
        <f t="shared" si="0"/>
        <v>0</v>
      </c>
    </row>
    <row r="21" spans="1:57" x14ac:dyDescent="0.3">
      <c r="A21" s="60" t="str">
        <f>IF(B21="","",COUNTA($B$8:B21))</f>
        <v/>
      </c>
      <c r="B21" s="23"/>
      <c r="C21" s="29"/>
      <c r="D21" s="29"/>
      <c r="E21" s="29"/>
      <c r="F21" s="29"/>
      <c r="G21" s="29"/>
      <c r="H21" s="29"/>
      <c r="I21" s="28"/>
      <c r="J21" s="26"/>
      <c r="K21" s="26"/>
      <c r="L21" s="26"/>
      <c r="M21" s="26"/>
      <c r="N21" s="26"/>
      <c r="O21" s="26"/>
      <c r="P21" s="26"/>
      <c r="Q21" s="26"/>
      <c r="R21" s="110"/>
      <c r="S21" s="24"/>
      <c r="T21" s="79"/>
      <c r="U21" s="79"/>
      <c r="V21" s="79"/>
      <c r="W21" s="79"/>
      <c r="X21" s="79"/>
      <c r="Y21" s="553"/>
      <c r="Z21" s="554"/>
      <c r="AA21" s="550"/>
      <c r="AB21" s="551"/>
      <c r="AC21" s="552"/>
      <c r="AD21" s="30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2"/>
      <c r="AP21" s="32"/>
      <c r="AQ21" s="32"/>
      <c r="AR21" s="32"/>
      <c r="AS21" s="34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22">
        <f t="shared" si="0"/>
        <v>0</v>
      </c>
    </row>
    <row r="22" spans="1:57" x14ac:dyDescent="0.3">
      <c r="A22" s="60" t="str">
        <f>IF(B22="","",COUNTA($B$8:B22))</f>
        <v/>
      </c>
      <c r="B22" s="28"/>
      <c r="C22" s="24"/>
      <c r="D22" s="24"/>
      <c r="E22" s="24"/>
      <c r="F22" s="24"/>
      <c r="G22" s="24"/>
      <c r="H22" s="24"/>
      <c r="I22" s="25"/>
      <c r="J22" s="26"/>
      <c r="K22" s="26"/>
      <c r="L22" s="26"/>
      <c r="M22" s="26"/>
      <c r="N22" s="26"/>
      <c r="O22" s="26"/>
      <c r="P22" s="26"/>
      <c r="Q22" s="26"/>
      <c r="R22" s="110"/>
      <c r="S22" s="24"/>
      <c r="T22" s="79"/>
      <c r="U22" s="79"/>
      <c r="V22" s="79"/>
      <c r="W22" s="79"/>
      <c r="X22" s="79"/>
      <c r="Y22" s="553"/>
      <c r="Z22" s="554"/>
      <c r="AA22" s="550"/>
      <c r="AB22" s="551"/>
      <c r="AC22" s="552"/>
      <c r="AD22" s="30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0"/>
        <v>0</v>
      </c>
    </row>
    <row r="23" spans="1:57" x14ac:dyDescent="0.3">
      <c r="A23" s="60" t="str">
        <f>IF(B23="","",COUNTA($B$8:B23))</f>
        <v/>
      </c>
      <c r="B23" s="23"/>
      <c r="C23" s="24"/>
      <c r="D23" s="24"/>
      <c r="E23" s="24"/>
      <c r="F23" s="24"/>
      <c r="G23" s="24"/>
      <c r="H23" s="24"/>
      <c r="I23" s="25"/>
      <c r="J23" s="26"/>
      <c r="K23" s="26"/>
      <c r="L23" s="26"/>
      <c r="M23" s="26"/>
      <c r="N23" s="26"/>
      <c r="O23" s="26"/>
      <c r="P23" s="26"/>
      <c r="Q23" s="26"/>
      <c r="R23" s="110"/>
      <c r="S23" s="24"/>
      <c r="T23" s="79"/>
      <c r="U23" s="79"/>
      <c r="V23" s="79"/>
      <c r="W23" s="79"/>
      <c r="X23" s="79"/>
      <c r="Y23" s="553"/>
      <c r="Z23" s="554"/>
      <c r="AA23" s="550"/>
      <c r="AB23" s="551"/>
      <c r="AC23" s="552"/>
      <c r="AD23" s="30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0"/>
        <v>0</v>
      </c>
    </row>
    <row r="24" spans="1:57" x14ac:dyDescent="0.3">
      <c r="A24" s="60" t="str">
        <f>IF(B24="","",COUNTA($B$8:B24))</f>
        <v/>
      </c>
      <c r="B24" s="28"/>
      <c r="C24" s="29"/>
      <c r="D24" s="29"/>
      <c r="E24" s="29"/>
      <c r="F24" s="29"/>
      <c r="G24" s="29"/>
      <c r="H24" s="29"/>
      <c r="I24" s="28"/>
      <c r="J24" s="26"/>
      <c r="K24" s="26"/>
      <c r="L24" s="26"/>
      <c r="M24" s="26"/>
      <c r="N24" s="26"/>
      <c r="O24" s="26"/>
      <c r="P24" s="26"/>
      <c r="Q24" s="26"/>
      <c r="R24" s="110"/>
      <c r="S24" s="24"/>
      <c r="T24" s="79"/>
      <c r="U24" s="79"/>
      <c r="V24" s="79"/>
      <c r="W24" s="79"/>
      <c r="X24" s="79"/>
      <c r="Y24" s="553"/>
      <c r="Z24" s="554"/>
      <c r="AA24" s="550"/>
      <c r="AB24" s="551"/>
      <c r="AC24" s="552"/>
      <c r="AD24" s="30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0"/>
        <v>0</v>
      </c>
    </row>
    <row r="25" spans="1:57" x14ac:dyDescent="0.3">
      <c r="A25" s="60" t="str">
        <f>IF(B25="","",COUNTA($B$8:B25))</f>
        <v/>
      </c>
      <c r="B25" s="23"/>
      <c r="C25" s="24"/>
      <c r="D25" s="24"/>
      <c r="E25" s="24"/>
      <c r="F25" s="24"/>
      <c r="G25" s="24"/>
      <c r="H25" s="24"/>
      <c r="I25" s="25"/>
      <c r="J25" s="26"/>
      <c r="K25" s="26"/>
      <c r="L25" s="26"/>
      <c r="M25" s="26"/>
      <c r="N25" s="26"/>
      <c r="O25" s="26"/>
      <c r="P25" s="26"/>
      <c r="Q25" s="26"/>
      <c r="R25" s="110"/>
      <c r="S25" s="24"/>
      <c r="T25" s="79"/>
      <c r="U25" s="79"/>
      <c r="V25" s="79"/>
      <c r="W25" s="79"/>
      <c r="X25" s="79"/>
      <c r="Y25" s="553"/>
      <c r="Z25" s="554"/>
      <c r="AA25" s="550"/>
      <c r="AB25" s="551"/>
      <c r="AC25" s="552"/>
      <c r="AD25" s="30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0"/>
        <v>0</v>
      </c>
    </row>
    <row r="26" spans="1:57" x14ac:dyDescent="0.3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6"/>
      <c r="T26" s="79"/>
      <c r="U26" s="79"/>
      <c r="V26" s="79"/>
      <c r="W26" s="79"/>
      <c r="X26" s="79"/>
      <c r="Y26" s="553"/>
      <c r="Z26" s="554"/>
      <c r="AA26" s="550"/>
      <c r="AB26" s="551"/>
      <c r="AC26" s="552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0"/>
        <v>0</v>
      </c>
    </row>
    <row r="27" spans="1:57" x14ac:dyDescent="0.3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553"/>
      <c r="Z27" s="554"/>
      <c r="AA27" s="550"/>
      <c r="AB27" s="551"/>
      <c r="AC27" s="552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0"/>
        <v>0</v>
      </c>
    </row>
    <row r="28" spans="1:57" x14ac:dyDescent="0.3">
      <c r="A28" s="60" t="str">
        <f>IF(B28="","",COUNTA($B$8:B28))</f>
        <v/>
      </c>
      <c r="B28" s="23"/>
      <c r="C28" s="24"/>
      <c r="D28" s="24"/>
      <c r="E28" s="24"/>
      <c r="F28" s="24"/>
      <c r="G28" s="24"/>
      <c r="H28" s="24"/>
      <c r="I28" s="25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553"/>
      <c r="Z28" s="554"/>
      <c r="AA28" s="550"/>
      <c r="AB28" s="551"/>
      <c r="AC28" s="552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0"/>
        <v>0</v>
      </c>
    </row>
    <row r="29" spans="1:57" x14ac:dyDescent="0.3">
      <c r="A29" s="60" t="str">
        <f>IF(B29="","",COUNTA($B$8:B29))</f>
        <v/>
      </c>
      <c r="B29" s="23"/>
      <c r="C29" s="24"/>
      <c r="D29" s="24"/>
      <c r="E29" s="24"/>
      <c r="F29" s="24"/>
      <c r="G29" s="24"/>
      <c r="H29" s="24"/>
      <c r="I29" s="25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553"/>
      <c r="Z29" s="554"/>
      <c r="AA29" s="550"/>
      <c r="AB29" s="551"/>
      <c r="AC29" s="552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0"/>
        <v>0</v>
      </c>
    </row>
    <row r="30" spans="1:57" x14ac:dyDescent="0.3">
      <c r="A30" s="60" t="str">
        <f>IF(B30="","",COUNTA($B$8:B30))</f>
        <v/>
      </c>
      <c r="B30" s="23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553"/>
      <c r="Z30" s="554"/>
      <c r="AA30" s="550"/>
      <c r="AB30" s="551"/>
      <c r="AC30" s="552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34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8"/>
      <c r="BE30" s="22">
        <f t="shared" si="0"/>
        <v>0</v>
      </c>
    </row>
    <row r="31" spans="1:57" x14ac:dyDescent="0.3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553"/>
      <c r="Z31" s="554"/>
      <c r="AA31" s="550"/>
      <c r="AB31" s="551"/>
      <c r="AC31" s="552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48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76"/>
      <c r="BE31" s="22">
        <f t="shared" si="0"/>
        <v>0</v>
      </c>
    </row>
    <row r="32" spans="1:57" x14ac:dyDescent="0.3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553"/>
      <c r="Z32" s="554"/>
      <c r="AA32" s="550"/>
      <c r="AB32" s="551"/>
      <c r="AC32" s="552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0"/>
        <v>0</v>
      </c>
    </row>
    <row r="33" spans="1:57" x14ac:dyDescent="0.3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4"/>
      <c r="T33" s="79"/>
      <c r="U33" s="79"/>
      <c r="V33" s="79"/>
      <c r="W33" s="79"/>
      <c r="X33" s="79"/>
      <c r="Y33" s="553"/>
      <c r="Z33" s="554"/>
      <c r="AA33" s="550"/>
      <c r="AB33" s="551"/>
      <c r="AC33" s="552"/>
      <c r="AD33" s="30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2"/>
      <c r="AP33" s="32"/>
      <c r="AQ33" s="32"/>
      <c r="AR33" s="32"/>
      <c r="AS33" s="34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0"/>
        <v>0</v>
      </c>
    </row>
    <row r="34" spans="1:57" x14ac:dyDescent="0.3">
      <c r="A34" s="60" t="str">
        <f>IF(B34="","",COUNTA($B$8:B34))</f>
        <v/>
      </c>
      <c r="B34" s="23"/>
      <c r="C34" s="24"/>
      <c r="D34" s="24"/>
      <c r="E34" s="24"/>
      <c r="F34" s="24"/>
      <c r="G34" s="24"/>
      <c r="H34" s="24"/>
      <c r="I34" s="25"/>
      <c r="J34" s="26"/>
      <c r="K34" s="26"/>
      <c r="L34" s="26"/>
      <c r="M34" s="26"/>
      <c r="N34" s="26"/>
      <c r="O34" s="26"/>
      <c r="P34" s="26"/>
      <c r="Q34" s="26"/>
      <c r="R34" s="110"/>
      <c r="S34" s="26"/>
      <c r="T34" s="79"/>
      <c r="U34" s="79"/>
      <c r="V34" s="79"/>
      <c r="W34" s="79"/>
      <c r="X34" s="79"/>
      <c r="Y34" s="553"/>
      <c r="Z34" s="554"/>
      <c r="AA34" s="550"/>
      <c r="AB34" s="551"/>
      <c r="AC34" s="552"/>
      <c r="AD34" s="155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2"/>
      <c r="AP34" s="42"/>
      <c r="AQ34" s="42"/>
      <c r="AR34" s="42"/>
      <c r="AS34" s="43"/>
      <c r="AT34" s="44"/>
      <c r="AU34" s="77"/>
      <c r="AV34" s="77"/>
      <c r="AW34" s="77"/>
      <c r="AX34" s="77"/>
      <c r="AY34" s="77"/>
      <c r="AZ34" s="77"/>
      <c r="BA34" s="77"/>
      <c r="BB34" s="77"/>
      <c r="BC34" s="77"/>
      <c r="BD34" s="78"/>
      <c r="BE34" s="22">
        <f t="shared" si="0"/>
        <v>0</v>
      </c>
    </row>
    <row r="35" spans="1:57" x14ac:dyDescent="0.3">
      <c r="A35" s="60" t="str">
        <f>IF(B35="","",COUNTA($B$8:B35))</f>
        <v/>
      </c>
      <c r="B35" s="34"/>
      <c r="C35" s="45"/>
      <c r="D35" s="45"/>
      <c r="E35" s="45"/>
      <c r="F35" s="45"/>
      <c r="G35" s="45"/>
      <c r="H35" s="45"/>
      <c r="I35" s="37"/>
      <c r="J35" s="38"/>
      <c r="K35" s="38"/>
      <c r="L35" s="38"/>
      <c r="M35" s="38"/>
      <c r="N35" s="38"/>
      <c r="O35" s="38"/>
      <c r="P35" s="38"/>
      <c r="Q35" s="38"/>
      <c r="R35" s="110"/>
      <c r="S35" s="38"/>
      <c r="T35" s="79"/>
      <c r="U35" s="79"/>
      <c r="V35" s="79"/>
      <c r="W35" s="79"/>
      <c r="X35" s="79"/>
      <c r="Y35" s="553"/>
      <c r="Z35" s="554"/>
      <c r="AA35" s="550"/>
      <c r="AB35" s="551"/>
      <c r="AC35" s="552"/>
      <c r="AD35" s="155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43"/>
      <c r="AT35" s="7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22">
        <f t="shared" si="0"/>
        <v>0</v>
      </c>
    </row>
    <row r="36" spans="1:57" x14ac:dyDescent="0.3">
      <c r="A36" s="60" t="str">
        <f>IF(B36="","",COUNTA($B$8:B36))</f>
        <v/>
      </c>
      <c r="B36" s="34"/>
      <c r="C36" s="45"/>
      <c r="D36" s="45"/>
      <c r="E36" s="45"/>
      <c r="F36" s="45"/>
      <c r="G36" s="45"/>
      <c r="H36" s="45"/>
      <c r="I36" s="37"/>
      <c r="J36" s="38"/>
      <c r="K36" s="38"/>
      <c r="L36" s="38"/>
      <c r="M36" s="38"/>
      <c r="N36" s="38"/>
      <c r="O36" s="38"/>
      <c r="P36" s="38"/>
      <c r="Q36" s="38"/>
      <c r="R36" s="110"/>
      <c r="S36" s="38"/>
      <c r="T36" s="79"/>
      <c r="U36" s="79"/>
      <c r="V36" s="79"/>
      <c r="W36" s="79"/>
      <c r="X36" s="79"/>
      <c r="Y36" s="553"/>
      <c r="Z36" s="554"/>
      <c r="AA36" s="550"/>
      <c r="AB36" s="551"/>
      <c r="AC36" s="552"/>
      <c r="AD36" s="155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2"/>
      <c r="AP36" s="32"/>
      <c r="AQ36" s="32"/>
      <c r="AR36" s="32"/>
      <c r="AS36" s="43"/>
      <c r="AT36" s="79"/>
      <c r="AU36" s="49"/>
      <c r="AV36" s="49"/>
      <c r="AW36" s="49"/>
      <c r="AX36" s="49"/>
      <c r="AY36" s="49"/>
      <c r="AZ36" s="49"/>
      <c r="BA36" s="49"/>
      <c r="BB36" s="49"/>
      <c r="BC36" s="49"/>
      <c r="BD36" s="76"/>
      <c r="BE36" s="22">
        <f t="shared" si="0"/>
        <v>0</v>
      </c>
    </row>
    <row r="37" spans="1:57" x14ac:dyDescent="0.3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6"/>
      <c r="T37" s="79"/>
      <c r="U37" s="79"/>
      <c r="V37" s="79"/>
      <c r="W37" s="79"/>
      <c r="X37" s="79"/>
      <c r="Y37" s="553"/>
      <c r="Z37" s="554"/>
      <c r="AA37" s="550"/>
      <c r="AB37" s="551"/>
      <c r="AC37" s="552"/>
      <c r="AD37" s="155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2"/>
      <c r="AP37" s="42"/>
      <c r="AQ37" s="42"/>
      <c r="AR37" s="42"/>
      <c r="AS37" s="43"/>
      <c r="AT37" s="44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0"/>
        <v>0</v>
      </c>
    </row>
    <row r="38" spans="1:57" x14ac:dyDescent="0.3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6"/>
      <c r="T38" s="79"/>
      <c r="U38" s="79"/>
      <c r="V38" s="79"/>
      <c r="W38" s="79"/>
      <c r="X38" s="79"/>
      <c r="Y38" s="553"/>
      <c r="Z38" s="554"/>
      <c r="AA38" s="550"/>
      <c r="AB38" s="551"/>
      <c r="AC38" s="552"/>
      <c r="AD38" s="155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2"/>
      <c r="AP38" s="42"/>
      <c r="AQ38" s="42"/>
      <c r="AR38" s="42"/>
      <c r="AS38" s="43"/>
      <c r="AT38" s="44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0"/>
        <v>0</v>
      </c>
    </row>
    <row r="39" spans="1:57" x14ac:dyDescent="0.3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4"/>
      <c r="T39" s="79"/>
      <c r="U39" s="79"/>
      <c r="V39" s="79"/>
      <c r="W39" s="79"/>
      <c r="X39" s="79"/>
      <c r="Y39" s="553"/>
      <c r="Z39" s="554"/>
      <c r="AA39" s="550"/>
      <c r="AB39" s="551"/>
      <c r="AC39" s="552"/>
      <c r="AD39" s="30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2"/>
      <c r="AP39" s="32"/>
      <c r="AQ39" s="32"/>
      <c r="AR39" s="32"/>
      <c r="AS39" s="34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0"/>
        <v>0</v>
      </c>
    </row>
    <row r="40" spans="1:57" x14ac:dyDescent="0.3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553"/>
      <c r="Z40" s="554"/>
      <c r="AA40" s="550"/>
      <c r="AB40" s="551"/>
      <c r="AC40" s="552"/>
      <c r="AD40" s="155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2"/>
      <c r="AP40" s="42"/>
      <c r="AQ40" s="42"/>
      <c r="AR40" s="42"/>
      <c r="AS40" s="43"/>
      <c r="AT40" s="44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0"/>
        <v>0</v>
      </c>
    </row>
    <row r="41" spans="1:57" x14ac:dyDescent="0.3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6"/>
      <c r="T41" s="79"/>
      <c r="U41" s="79"/>
      <c r="V41" s="79"/>
      <c r="W41" s="79"/>
      <c r="X41" s="79"/>
      <c r="Y41" s="553"/>
      <c r="Z41" s="554"/>
      <c r="AA41" s="550"/>
      <c r="AB41" s="551"/>
      <c r="AC41" s="552"/>
      <c r="AD41" s="155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2"/>
      <c r="AP41" s="42"/>
      <c r="AQ41" s="42"/>
      <c r="AR41" s="42"/>
      <c r="AS41" s="43"/>
      <c r="AT41" s="44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si="0"/>
        <v>0</v>
      </c>
    </row>
    <row r="42" spans="1:57" x14ac:dyDescent="0.3">
      <c r="A42" s="60" t="str">
        <f>IF(B42="","",COUNTA($B$8:B42))</f>
        <v/>
      </c>
      <c r="B42" s="23"/>
      <c r="C42" s="24"/>
      <c r="D42" s="24"/>
      <c r="E42" s="24"/>
      <c r="F42" s="24"/>
      <c r="G42" s="24"/>
      <c r="H42" s="24"/>
      <c r="I42" s="25"/>
      <c r="J42" s="26"/>
      <c r="K42" s="26"/>
      <c r="L42" s="26"/>
      <c r="M42" s="26"/>
      <c r="N42" s="26"/>
      <c r="O42" s="26"/>
      <c r="P42" s="26"/>
      <c r="Q42" s="26"/>
      <c r="R42" s="110"/>
      <c r="S42" s="26"/>
      <c r="T42" s="79"/>
      <c r="U42" s="79"/>
      <c r="V42" s="79"/>
      <c r="W42" s="79"/>
      <c r="X42" s="79"/>
      <c r="Y42" s="553"/>
      <c r="Z42" s="554"/>
      <c r="AA42" s="550"/>
      <c r="AB42" s="551"/>
      <c r="AC42" s="552"/>
      <c r="AD42" s="155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2"/>
      <c r="AP42" s="42"/>
      <c r="AQ42" s="42"/>
      <c r="AR42" s="42"/>
      <c r="AS42" s="43"/>
      <c r="AT42" s="44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22">
        <f t="shared" ref="BE42:BE44" si="1">IF(I42&lt;&gt;R42,1,0)</f>
        <v>0</v>
      </c>
    </row>
    <row r="43" spans="1:57" x14ac:dyDescent="0.3">
      <c r="A43" s="60" t="str">
        <f>IF(B43="","",COUNTA($B$8:B43))</f>
        <v/>
      </c>
      <c r="B43" s="23"/>
      <c r="C43" s="24"/>
      <c r="D43" s="24"/>
      <c r="E43" s="24"/>
      <c r="F43" s="24"/>
      <c r="G43" s="24"/>
      <c r="H43" s="24"/>
      <c r="I43" s="25"/>
      <c r="J43" s="26"/>
      <c r="K43" s="26"/>
      <c r="L43" s="26"/>
      <c r="M43" s="26"/>
      <c r="N43" s="26"/>
      <c r="O43" s="26"/>
      <c r="P43" s="26"/>
      <c r="Q43" s="26"/>
      <c r="R43" s="110"/>
      <c r="S43" s="26"/>
      <c r="T43" s="79"/>
      <c r="U43" s="79"/>
      <c r="V43" s="79"/>
      <c r="W43" s="79"/>
      <c r="X43" s="79"/>
      <c r="Y43" s="553"/>
      <c r="Z43" s="554"/>
      <c r="AA43" s="550"/>
      <c r="AB43" s="551"/>
      <c r="AC43" s="552"/>
      <c r="AD43" s="155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2"/>
      <c r="AP43" s="42"/>
      <c r="AQ43" s="42"/>
      <c r="AR43" s="42"/>
      <c r="AS43" s="43"/>
      <c r="AT43" s="44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22">
        <f t="shared" si="1"/>
        <v>0</v>
      </c>
    </row>
    <row r="44" spans="1:57" x14ac:dyDescent="0.3">
      <c r="A44" s="60" t="str">
        <f>IF(B44="","",COUNTA($B$8:B44))</f>
        <v/>
      </c>
      <c r="B44" s="23"/>
      <c r="C44" s="24"/>
      <c r="D44" s="24"/>
      <c r="E44" s="24"/>
      <c r="F44" s="24"/>
      <c r="G44" s="24"/>
      <c r="H44" s="24"/>
      <c r="I44" s="25"/>
      <c r="J44" s="26"/>
      <c r="K44" s="26"/>
      <c r="L44" s="26"/>
      <c r="M44" s="26"/>
      <c r="N44" s="26"/>
      <c r="O44" s="26"/>
      <c r="P44" s="26"/>
      <c r="Q44" s="26"/>
      <c r="R44" s="110"/>
      <c r="S44" s="26"/>
      <c r="T44" s="79"/>
      <c r="U44" s="79"/>
      <c r="V44" s="79"/>
      <c r="W44" s="79"/>
      <c r="X44" s="79"/>
      <c r="Y44" s="553"/>
      <c r="Z44" s="554"/>
      <c r="AA44" s="550"/>
      <c r="AB44" s="551"/>
      <c r="AC44" s="552"/>
      <c r="AD44" s="155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2"/>
      <c r="AP44" s="42"/>
      <c r="AQ44" s="42"/>
      <c r="AR44" s="42"/>
      <c r="AS44" s="43"/>
      <c r="AT44" s="44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22">
        <f t="shared" si="1"/>
        <v>0</v>
      </c>
    </row>
    <row r="45" spans="1:57" x14ac:dyDescent="0.3">
      <c r="A45" s="60" t="str">
        <f>IF(B45="","",COUNTA($B$8:B45))</f>
        <v/>
      </c>
      <c r="B45" s="23"/>
      <c r="C45" s="24"/>
      <c r="D45" s="24"/>
      <c r="E45" s="24"/>
      <c r="F45" s="24"/>
      <c r="G45" s="24"/>
      <c r="H45" s="24"/>
      <c r="I45" s="25"/>
      <c r="J45" s="26"/>
      <c r="K45" s="26"/>
      <c r="L45" s="26"/>
      <c r="M45" s="26"/>
      <c r="N45" s="26"/>
      <c r="O45" s="26"/>
      <c r="P45" s="26"/>
      <c r="Q45" s="26"/>
      <c r="R45" s="110"/>
      <c r="S45" s="26"/>
      <c r="T45" s="79"/>
      <c r="U45" s="79"/>
      <c r="V45" s="79"/>
      <c r="W45" s="79"/>
      <c r="X45" s="79"/>
      <c r="Y45" s="553"/>
      <c r="Z45" s="554"/>
      <c r="AA45" s="550"/>
      <c r="AB45" s="551"/>
      <c r="AC45" s="552"/>
      <c r="AD45" s="155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2"/>
      <c r="AP45" s="42"/>
      <c r="AQ45" s="42"/>
      <c r="AR45" s="42"/>
      <c r="AS45" s="43"/>
      <c r="AT45" s="44"/>
      <c r="AU45" s="77"/>
      <c r="AV45" s="77"/>
      <c r="AW45" s="77"/>
      <c r="AX45" s="77"/>
      <c r="AY45" s="77"/>
      <c r="AZ45" s="77"/>
      <c r="BA45" s="77"/>
      <c r="BB45" s="77"/>
      <c r="BC45" s="77"/>
      <c r="BD45" s="78"/>
      <c r="BE45" s="22">
        <f t="shared" ref="BE45:BE46" si="2">IF(I45&lt;&gt;R45,1,0)</f>
        <v>0</v>
      </c>
    </row>
    <row r="46" spans="1:57" x14ac:dyDescent="0.3">
      <c r="A46" s="60" t="str">
        <f>IF(B46="","",COUNTA($B$8:B46))</f>
        <v/>
      </c>
      <c r="B46" s="23"/>
      <c r="C46" s="24"/>
      <c r="D46" s="24"/>
      <c r="E46" s="24"/>
      <c r="F46" s="24"/>
      <c r="G46" s="24"/>
      <c r="H46" s="24"/>
      <c r="I46" s="25"/>
      <c r="J46" s="26"/>
      <c r="K46" s="26"/>
      <c r="L46" s="26"/>
      <c r="M46" s="26"/>
      <c r="N46" s="26"/>
      <c r="O46" s="26"/>
      <c r="P46" s="26"/>
      <c r="Q46" s="26"/>
      <c r="R46" s="110"/>
      <c r="S46" s="26"/>
      <c r="T46" s="79"/>
      <c r="U46" s="79"/>
      <c r="V46" s="79"/>
      <c r="W46" s="79"/>
      <c r="X46" s="79"/>
      <c r="Y46" s="553"/>
      <c r="Z46" s="554"/>
      <c r="AA46" s="550"/>
      <c r="AB46" s="551"/>
      <c r="AC46" s="552"/>
      <c r="AD46" s="155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2"/>
      <c r="AP46" s="42"/>
      <c r="AQ46" s="42"/>
      <c r="AR46" s="42"/>
      <c r="AS46" s="43"/>
      <c r="AT46" s="44"/>
      <c r="AU46" s="77"/>
      <c r="AV46" s="77"/>
      <c r="AW46" s="77"/>
      <c r="AX46" s="77"/>
      <c r="AY46" s="77"/>
      <c r="AZ46" s="77"/>
      <c r="BA46" s="77"/>
      <c r="BB46" s="77"/>
      <c r="BC46" s="77"/>
      <c r="BD46" s="78"/>
      <c r="BE46" s="22">
        <f t="shared" si="2"/>
        <v>0</v>
      </c>
    </row>
  </sheetData>
  <mergeCells count="110">
    <mergeCell ref="Y45:Z45"/>
    <mergeCell ref="AA45:AC45"/>
    <mergeCell ref="Y46:Z46"/>
    <mergeCell ref="AA46:AC46"/>
    <mergeCell ref="Y44:Z44"/>
    <mergeCell ref="AA44:AC44"/>
    <mergeCell ref="Y40:Z40"/>
    <mergeCell ref="Y41:Z41"/>
    <mergeCell ref="Y42:Z42"/>
    <mergeCell ref="AA42:AC42"/>
    <mergeCell ref="Y43:Z43"/>
    <mergeCell ref="AA43:AC43"/>
    <mergeCell ref="Y21:Z21"/>
    <mergeCell ref="Y22:Z22"/>
    <mergeCell ref="Y23:Z23"/>
    <mergeCell ref="Y24:Z24"/>
    <mergeCell ref="Y25:Z25"/>
    <mergeCell ref="Y26:Z26"/>
    <mergeCell ref="Y27:Z27"/>
    <mergeCell ref="Y28:Z28"/>
    <mergeCell ref="Y29:Z29"/>
    <mergeCell ref="AA38:AC38"/>
    <mergeCell ref="AA39:AC39"/>
    <mergeCell ref="AA40:AC40"/>
    <mergeCell ref="AA41:AC41"/>
    <mergeCell ref="Y30:Z30"/>
    <mergeCell ref="Y31:Z31"/>
    <mergeCell ref="Y32:Z32"/>
    <mergeCell ref="Y33:Z33"/>
    <mergeCell ref="Y34:Z34"/>
    <mergeCell ref="Y35:Z35"/>
    <mergeCell ref="Y36:Z36"/>
    <mergeCell ref="Y37:Z37"/>
    <mergeCell ref="Y38:Z38"/>
    <mergeCell ref="Y39:Z39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Y20:Z20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</mergeCells>
  <phoneticPr fontId="13"/>
  <dataValidations count="3"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65536:AJ65538 Z983040:AJ983042 Z917504:AJ917506 Z851968:AJ851970 Z786432:AJ786434 Z720896:AJ720898 Z655360:AJ655362 Z589824:AJ589826 Z524288:AJ524290 Z458752:AJ458754 Z393216:AJ393218 Z327680:AJ327682 Z262144:AJ262146 Z196608:AJ196610 Z131072:AJ13107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400-000000000000}"/>
    <dataValidation type="list" allowBlank="1" showInputMessage="1" showErrorMessage="1" sqref="Y8:Y46" xr:uid="{00000000-0002-0000-2400-000001000000}">
      <formula1>"文字,数値,日付,時間"</formula1>
    </dataValidation>
    <dataValidation type="list" allowBlank="1" showInputMessage="1" showErrorMessage="1" sqref="AA8:AA46" xr:uid="{00000000-0002-0000-24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6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8" width="2.6328125" style="22"/>
    <col min="9" max="9" width="2.6328125" style="22" customWidth="1"/>
    <col min="10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一括祝祭日カレンダーマスタ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m_bulk_holiday_calendar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x14ac:dyDescent="0.3">
      <c r="A8" s="238">
        <f>IF(B8="","",COUNTA($B8:B$8))</f>
        <v>1</v>
      </c>
      <c r="B8" s="132" t="s">
        <v>750</v>
      </c>
      <c r="C8" s="122"/>
      <c r="D8" s="122"/>
      <c r="E8" s="122"/>
      <c r="F8" s="122"/>
      <c r="G8" s="122"/>
      <c r="H8" s="122"/>
      <c r="I8" s="188" t="s">
        <v>1091</v>
      </c>
      <c r="J8" s="123"/>
      <c r="K8" s="123"/>
      <c r="L8" s="123"/>
      <c r="M8" s="123"/>
      <c r="N8" s="123"/>
      <c r="O8" s="123"/>
      <c r="P8" s="123"/>
      <c r="Q8" s="123"/>
      <c r="R8" s="188" t="str">
        <f>VLOOKUP(B8,'項目一覧 (2)'!A:B,2,FALSE)</f>
        <v>nendo</v>
      </c>
      <c r="S8" s="122"/>
      <c r="T8" s="239"/>
      <c r="U8" s="239"/>
      <c r="V8" s="239"/>
      <c r="W8" s="239"/>
      <c r="X8" s="239"/>
      <c r="Y8" s="459" t="s">
        <v>105</v>
      </c>
      <c r="Z8" s="460"/>
      <c r="AA8" s="550" t="s">
        <v>102</v>
      </c>
      <c r="AB8" s="551"/>
      <c r="AC8" s="552"/>
      <c r="AD8" s="234">
        <v>4</v>
      </c>
      <c r="AE8" s="191" t="s">
        <v>106</v>
      </c>
      <c r="AF8" s="192" t="s">
        <v>751</v>
      </c>
      <c r="AG8" s="192" t="s">
        <v>2316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194"/>
      <c r="AU8" s="194"/>
      <c r="AV8" s="194"/>
      <c r="AW8" s="194"/>
      <c r="AX8" s="194"/>
      <c r="AY8" s="194"/>
      <c r="AZ8" s="240"/>
      <c r="BA8" s="240"/>
      <c r="BB8" s="240"/>
      <c r="BC8" s="240"/>
      <c r="BD8" s="241"/>
      <c r="BE8" s="22">
        <f>IF(I8&lt;&gt;R8,1,0)</f>
        <v>0</v>
      </c>
    </row>
    <row r="9" spans="1:57" x14ac:dyDescent="0.3">
      <c r="A9" s="60">
        <f>IF(B9="","",COUNTA($B$8:B9))</f>
        <v>2</v>
      </c>
      <c r="B9" s="5" t="s">
        <v>157</v>
      </c>
      <c r="C9" s="109"/>
      <c r="D9" s="109"/>
      <c r="E9" s="109"/>
      <c r="F9" s="109"/>
      <c r="G9" s="109"/>
      <c r="H9" s="109"/>
      <c r="I9" s="110" t="s">
        <v>1092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calendar_date</v>
      </c>
      <c r="S9" s="109"/>
      <c r="T9" s="79"/>
      <c r="U9" s="79"/>
      <c r="V9" s="79"/>
      <c r="W9" s="79"/>
      <c r="X9" s="79"/>
      <c r="Y9" s="459" t="s">
        <v>105</v>
      </c>
      <c r="Z9" s="460"/>
      <c r="AA9" s="550" t="s">
        <v>102</v>
      </c>
      <c r="AB9" s="551"/>
      <c r="AC9" s="552"/>
      <c r="AD9" s="112">
        <v>8</v>
      </c>
      <c r="AE9" s="113" t="s">
        <v>106</v>
      </c>
      <c r="AF9" s="114" t="s">
        <v>216</v>
      </c>
      <c r="AG9" s="192" t="s">
        <v>2316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77"/>
      <c r="BA9" s="77"/>
      <c r="BB9" s="77"/>
      <c r="BC9" s="77"/>
      <c r="BD9" s="78"/>
      <c r="BE9" s="22">
        <f t="shared" ref="BE9:BE40" si="0">IF(I9&lt;&gt;R9,1,0)</f>
        <v>0</v>
      </c>
    </row>
    <row r="10" spans="1:57" x14ac:dyDescent="0.3">
      <c r="A10" s="60">
        <f>IF(B10="","",COUNTA($B$8:B10))</f>
        <v>3</v>
      </c>
      <c r="B10" s="80" t="s">
        <v>493</v>
      </c>
      <c r="C10" s="109"/>
      <c r="D10" s="109"/>
      <c r="E10" s="109"/>
      <c r="F10" s="109"/>
      <c r="G10" s="109"/>
      <c r="H10" s="109"/>
      <c r="I10" s="110" t="s">
        <v>946</v>
      </c>
      <c r="J10" s="111"/>
      <c r="K10" s="111"/>
      <c r="L10" s="111"/>
      <c r="M10" s="111"/>
      <c r="N10" s="111"/>
      <c r="O10" s="111"/>
      <c r="P10" s="111"/>
      <c r="Q10" s="111"/>
      <c r="R10" s="110" t="str">
        <f>VLOOKUP(B10,'項目一覧 (2)'!A:B,2,FALSE)</f>
        <v>delete_flg</v>
      </c>
      <c r="S10" s="109"/>
      <c r="T10" s="79"/>
      <c r="U10" s="79"/>
      <c r="V10" s="79"/>
      <c r="W10" s="79"/>
      <c r="X10" s="79"/>
      <c r="Y10" s="459" t="s">
        <v>118</v>
      </c>
      <c r="Z10" s="460"/>
      <c r="AA10" s="550" t="s">
        <v>102</v>
      </c>
      <c r="AB10" s="551"/>
      <c r="AC10" s="552"/>
      <c r="AD10" s="112">
        <v>1</v>
      </c>
      <c r="AE10" s="113" t="s">
        <v>106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 t="s">
        <v>1310</v>
      </c>
      <c r="AT10" s="118"/>
      <c r="AU10" s="118"/>
      <c r="AV10" s="118"/>
      <c r="AW10" s="118"/>
      <c r="AX10" s="118"/>
      <c r="AY10" s="118"/>
      <c r="AZ10" s="77"/>
      <c r="BA10" s="77"/>
      <c r="BB10" s="77"/>
      <c r="BC10" s="77"/>
      <c r="BD10" s="78"/>
      <c r="BE10" s="22">
        <f t="shared" si="0"/>
        <v>0</v>
      </c>
    </row>
    <row r="11" spans="1:57" x14ac:dyDescent="0.3">
      <c r="A11" s="60">
        <f>IF(B11="","",COUNTA($B$8:B11))</f>
        <v>4</v>
      </c>
      <c r="B11" s="9" t="s">
        <v>112</v>
      </c>
      <c r="C11" s="109"/>
      <c r="D11" s="109"/>
      <c r="E11" s="109"/>
      <c r="F11" s="109"/>
      <c r="G11" s="109"/>
      <c r="H11" s="109"/>
      <c r="I11" s="110" t="s">
        <v>947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insert_user_cd</v>
      </c>
      <c r="S11" s="109"/>
      <c r="T11" s="79"/>
      <c r="U11" s="79"/>
      <c r="V11" s="79"/>
      <c r="W11" s="79"/>
      <c r="X11" s="79"/>
      <c r="Y11" s="459" t="s">
        <v>118</v>
      </c>
      <c r="Z11" s="460"/>
      <c r="AA11" s="550" t="s">
        <v>102</v>
      </c>
      <c r="AB11" s="551"/>
      <c r="AC11" s="552"/>
      <c r="AD11" s="136">
        <v>10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/>
      <c r="AT11" s="118"/>
      <c r="AU11" s="118"/>
      <c r="AV11" s="118"/>
      <c r="AW11" s="118"/>
      <c r="AX11" s="118"/>
      <c r="AY11" s="118"/>
      <c r="AZ11" s="77"/>
      <c r="BA11" s="77"/>
      <c r="BB11" s="77"/>
      <c r="BC11" s="77"/>
      <c r="BD11" s="78"/>
      <c r="BE11" s="22">
        <f t="shared" si="0"/>
        <v>0</v>
      </c>
    </row>
    <row r="12" spans="1:57" x14ac:dyDescent="0.3">
      <c r="A12" s="60">
        <f>IF(B12="","",COUNTA($B$8:B12))</f>
        <v>5</v>
      </c>
      <c r="B12" s="9" t="s">
        <v>113</v>
      </c>
      <c r="C12" s="109"/>
      <c r="D12" s="109"/>
      <c r="E12" s="109"/>
      <c r="F12" s="109"/>
      <c r="G12" s="109"/>
      <c r="H12" s="109"/>
      <c r="I12" s="110" t="s">
        <v>948</v>
      </c>
      <c r="J12" s="119"/>
      <c r="K12" s="119"/>
      <c r="L12" s="119"/>
      <c r="M12" s="119"/>
      <c r="N12" s="119"/>
      <c r="O12" s="119"/>
      <c r="P12" s="119"/>
      <c r="Q12" s="119"/>
      <c r="R12" s="110" t="str">
        <f>VLOOKUP(B12,'項目一覧 (2)'!A:B,2,FALSE)</f>
        <v>insert_user_nm</v>
      </c>
      <c r="S12" s="119"/>
      <c r="T12" s="79"/>
      <c r="U12" s="79"/>
      <c r="V12" s="79"/>
      <c r="W12" s="79"/>
      <c r="X12" s="79"/>
      <c r="Y12" s="459" t="s">
        <v>118</v>
      </c>
      <c r="Z12" s="460"/>
      <c r="AA12" s="550" t="s">
        <v>102</v>
      </c>
      <c r="AB12" s="551"/>
      <c r="AC12" s="552"/>
      <c r="AD12" s="136">
        <v>30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77"/>
      <c r="BA12" s="77"/>
      <c r="BB12" s="77"/>
      <c r="BC12" s="77"/>
      <c r="BD12" s="78"/>
      <c r="BE12" s="22">
        <f t="shared" si="0"/>
        <v>0</v>
      </c>
    </row>
    <row r="13" spans="1:57" x14ac:dyDescent="0.3">
      <c r="A13" s="60">
        <f>IF(B13="","",COUNTA($B$8:B13))</f>
        <v>6</v>
      </c>
      <c r="B13" s="23" t="s">
        <v>114</v>
      </c>
      <c r="C13" s="24"/>
      <c r="D13" s="24"/>
      <c r="E13" s="24"/>
      <c r="F13" s="24"/>
      <c r="G13" s="24"/>
      <c r="H13" s="24"/>
      <c r="I13" s="110" t="s">
        <v>949</v>
      </c>
      <c r="J13" s="26"/>
      <c r="K13" s="26"/>
      <c r="L13" s="26"/>
      <c r="M13" s="26"/>
      <c r="N13" s="26"/>
      <c r="O13" s="26"/>
      <c r="P13" s="26"/>
      <c r="Q13" s="26"/>
      <c r="R13" s="110" t="str">
        <f>VLOOKUP(B13,'項目一覧 (2)'!A:B,2,FALSE)</f>
        <v>insert_datetime</v>
      </c>
      <c r="S13" s="24"/>
      <c r="T13" s="79"/>
      <c r="U13" s="79"/>
      <c r="V13" s="79"/>
      <c r="W13" s="79"/>
      <c r="X13" s="79"/>
      <c r="Y13" s="553" t="s">
        <v>85</v>
      </c>
      <c r="Z13" s="554"/>
      <c r="AA13" s="461" t="s">
        <v>817</v>
      </c>
      <c r="AB13" s="462"/>
      <c r="AC13" s="463"/>
      <c r="AD13" s="112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2"/>
      <c r="AP13" s="32"/>
      <c r="AQ13" s="32"/>
      <c r="AR13" s="32"/>
      <c r="AS13" s="34"/>
      <c r="AT13" s="77"/>
      <c r="AU13" s="77"/>
      <c r="AV13" s="77"/>
      <c r="AW13" s="77"/>
      <c r="AX13" s="77"/>
      <c r="AY13" s="77"/>
      <c r="AZ13" s="77"/>
      <c r="BA13" s="77"/>
      <c r="BB13" s="77"/>
      <c r="BC13" s="77"/>
      <c r="BD13" s="78"/>
      <c r="BE13" s="22">
        <f t="shared" si="0"/>
        <v>0</v>
      </c>
    </row>
    <row r="14" spans="1:57" x14ac:dyDescent="0.3">
      <c r="A14" s="60">
        <f>IF(B14="","",COUNTA($B$8:B14))</f>
        <v>7</v>
      </c>
      <c r="B14" s="23" t="s">
        <v>115</v>
      </c>
      <c r="C14" s="24"/>
      <c r="D14" s="24"/>
      <c r="E14" s="24"/>
      <c r="F14" s="24"/>
      <c r="G14" s="24"/>
      <c r="H14" s="24"/>
      <c r="I14" s="110" t="s">
        <v>950</v>
      </c>
      <c r="J14" s="26"/>
      <c r="K14" s="26"/>
      <c r="L14" s="26"/>
      <c r="M14" s="26"/>
      <c r="N14" s="26"/>
      <c r="O14" s="26"/>
      <c r="P14" s="26"/>
      <c r="Q14" s="26"/>
      <c r="R14" s="110" t="str">
        <f>VLOOKUP(B14,'項目一覧 (2)'!A:B,2,FALSE)</f>
        <v>update_user_cd</v>
      </c>
      <c r="S14" s="24"/>
      <c r="T14" s="79"/>
      <c r="U14" s="79"/>
      <c r="V14" s="79"/>
      <c r="W14" s="79"/>
      <c r="X14" s="79"/>
      <c r="Y14" s="553" t="s">
        <v>118</v>
      </c>
      <c r="Z14" s="554"/>
      <c r="AA14" s="550" t="s">
        <v>102</v>
      </c>
      <c r="AB14" s="551"/>
      <c r="AC14" s="552"/>
      <c r="AD14" s="136">
        <v>10</v>
      </c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2"/>
      <c r="AP14" s="32"/>
      <c r="AQ14" s="32"/>
      <c r="AR14" s="32"/>
      <c r="AS14" s="34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8"/>
      <c r="BE14" s="22">
        <f t="shared" si="0"/>
        <v>0</v>
      </c>
    </row>
    <row r="15" spans="1:57" x14ac:dyDescent="0.3">
      <c r="A15" s="60">
        <f>IF(B15="","",COUNTA($B$8:B15))</f>
        <v>8</v>
      </c>
      <c r="B15" s="23" t="s">
        <v>116</v>
      </c>
      <c r="C15" s="24"/>
      <c r="D15" s="24"/>
      <c r="E15" s="24"/>
      <c r="F15" s="24"/>
      <c r="G15" s="24"/>
      <c r="H15" s="24"/>
      <c r="I15" s="110" t="s">
        <v>951</v>
      </c>
      <c r="J15" s="26"/>
      <c r="K15" s="26"/>
      <c r="L15" s="26"/>
      <c r="M15" s="26"/>
      <c r="N15" s="26"/>
      <c r="O15" s="26"/>
      <c r="P15" s="26"/>
      <c r="Q15" s="26"/>
      <c r="R15" s="110" t="str">
        <f>VLOOKUP(B15,'項目一覧 (2)'!A:B,2,FALSE)</f>
        <v>update_user_nm</v>
      </c>
      <c r="S15" s="24"/>
      <c r="T15" s="79"/>
      <c r="U15" s="79"/>
      <c r="V15" s="79"/>
      <c r="W15" s="79"/>
      <c r="X15" s="79"/>
      <c r="Y15" s="553" t="s">
        <v>118</v>
      </c>
      <c r="Z15" s="554"/>
      <c r="AA15" s="550" t="s">
        <v>102</v>
      </c>
      <c r="AB15" s="551"/>
      <c r="AC15" s="552"/>
      <c r="AD15" s="136">
        <v>30</v>
      </c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2"/>
      <c r="AP15" s="32"/>
      <c r="AQ15" s="32"/>
      <c r="AR15" s="32"/>
      <c r="AS15" s="34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8"/>
      <c r="BE15" s="22">
        <f t="shared" si="0"/>
        <v>0</v>
      </c>
    </row>
    <row r="16" spans="1:57" x14ac:dyDescent="0.3">
      <c r="A16" s="60">
        <f>IF(B16="","",COUNTA($B$8:B16))</f>
        <v>9</v>
      </c>
      <c r="B16" s="23" t="s">
        <v>117</v>
      </c>
      <c r="C16" s="24"/>
      <c r="D16" s="24"/>
      <c r="E16" s="24"/>
      <c r="F16" s="24"/>
      <c r="G16" s="24"/>
      <c r="H16" s="24"/>
      <c r="I16" s="110" t="s">
        <v>952</v>
      </c>
      <c r="J16" s="26"/>
      <c r="K16" s="26"/>
      <c r="L16" s="26"/>
      <c r="M16" s="26"/>
      <c r="N16" s="26"/>
      <c r="O16" s="26"/>
      <c r="P16" s="26"/>
      <c r="Q16" s="26"/>
      <c r="R16" s="110" t="str">
        <f>VLOOKUP(B16,'項目一覧 (2)'!A:B,2,FALSE)</f>
        <v>update_datetime</v>
      </c>
      <c r="S16" s="26"/>
      <c r="T16" s="79"/>
      <c r="U16" s="79"/>
      <c r="V16" s="79"/>
      <c r="W16" s="79"/>
      <c r="X16" s="79"/>
      <c r="Y16" s="553" t="s">
        <v>85</v>
      </c>
      <c r="Z16" s="554"/>
      <c r="AA16" s="461" t="s">
        <v>817</v>
      </c>
      <c r="AB16" s="462"/>
      <c r="AC16" s="463"/>
      <c r="AD16" s="155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2"/>
      <c r="AP16" s="32"/>
      <c r="AQ16" s="32"/>
      <c r="AR16" s="32"/>
      <c r="AS16" s="34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8"/>
      <c r="BE16" s="22">
        <f t="shared" si="0"/>
        <v>0</v>
      </c>
    </row>
    <row r="17" spans="1:57" x14ac:dyDescent="0.3">
      <c r="A17" s="60" t="str">
        <f>IF(B17="","",COUNTA($B$8:B17))</f>
        <v/>
      </c>
      <c r="B17" s="23"/>
      <c r="C17" s="24"/>
      <c r="D17" s="24"/>
      <c r="E17" s="24"/>
      <c r="F17" s="24"/>
      <c r="G17" s="24"/>
      <c r="H17" s="24"/>
      <c r="I17" s="25"/>
      <c r="J17" s="26"/>
      <c r="K17" s="26"/>
      <c r="L17" s="26"/>
      <c r="M17" s="26"/>
      <c r="N17" s="26"/>
      <c r="O17" s="26"/>
      <c r="P17" s="26"/>
      <c r="Q17" s="26"/>
      <c r="R17" s="110"/>
      <c r="S17" s="24"/>
      <c r="T17" s="79"/>
      <c r="U17" s="79"/>
      <c r="V17" s="79"/>
      <c r="W17" s="79"/>
      <c r="X17" s="79"/>
      <c r="Y17" s="553"/>
      <c r="Z17" s="554"/>
      <c r="AA17" s="550"/>
      <c r="AB17" s="551"/>
      <c r="AC17" s="552"/>
      <c r="AD17" s="30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2"/>
      <c r="AP17" s="32"/>
      <c r="AQ17" s="32"/>
      <c r="AR17" s="32"/>
      <c r="AS17" s="34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8"/>
      <c r="BE17" s="22">
        <f t="shared" si="0"/>
        <v>0</v>
      </c>
    </row>
    <row r="18" spans="1:57" x14ac:dyDescent="0.3">
      <c r="A18" s="60" t="str">
        <f>IF(B18="","",COUNTA($B$8:B18))</f>
        <v/>
      </c>
      <c r="B18" s="23"/>
      <c r="C18" s="24"/>
      <c r="D18" s="24"/>
      <c r="E18" s="24"/>
      <c r="F18" s="24"/>
      <c r="G18" s="24"/>
      <c r="H18" s="24"/>
      <c r="I18" s="25"/>
      <c r="J18" s="26"/>
      <c r="K18" s="26"/>
      <c r="L18" s="26"/>
      <c r="M18" s="26"/>
      <c r="N18" s="26"/>
      <c r="O18" s="26"/>
      <c r="P18" s="26"/>
      <c r="Q18" s="26"/>
      <c r="R18" s="110"/>
      <c r="S18" s="24"/>
      <c r="T18" s="79"/>
      <c r="U18" s="79"/>
      <c r="V18" s="79"/>
      <c r="W18" s="79"/>
      <c r="X18" s="79"/>
      <c r="Y18" s="553"/>
      <c r="Z18" s="554"/>
      <c r="AA18" s="550"/>
      <c r="AB18" s="551"/>
      <c r="AC18" s="552"/>
      <c r="AD18" s="30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2"/>
      <c r="AP18" s="32"/>
      <c r="AQ18" s="32"/>
      <c r="AR18" s="32"/>
      <c r="AS18" s="34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8"/>
      <c r="BE18" s="22">
        <f t="shared" si="0"/>
        <v>0</v>
      </c>
    </row>
    <row r="19" spans="1:57" x14ac:dyDescent="0.3">
      <c r="A19" s="60" t="str">
        <f>IF(B19="","",COUNTA($B$8:B19))</f>
        <v/>
      </c>
      <c r="B19" s="28"/>
      <c r="C19" s="29"/>
      <c r="D19" s="29"/>
      <c r="E19" s="29"/>
      <c r="F19" s="29"/>
      <c r="G19" s="29"/>
      <c r="H19" s="29"/>
      <c r="I19" s="28"/>
      <c r="J19" s="26"/>
      <c r="K19" s="26"/>
      <c r="L19" s="26"/>
      <c r="M19" s="26"/>
      <c r="N19" s="26"/>
      <c r="O19" s="26"/>
      <c r="P19" s="26"/>
      <c r="Q19" s="26"/>
      <c r="R19" s="110"/>
      <c r="S19" s="24"/>
      <c r="T19" s="79"/>
      <c r="U19" s="79"/>
      <c r="V19" s="79"/>
      <c r="W19" s="79"/>
      <c r="X19" s="79"/>
      <c r="Y19" s="553"/>
      <c r="Z19" s="554"/>
      <c r="AA19" s="550"/>
      <c r="AB19" s="551"/>
      <c r="AC19" s="552"/>
      <c r="AD19" s="30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2"/>
      <c r="AP19" s="32"/>
      <c r="AQ19" s="32"/>
      <c r="AR19" s="32"/>
      <c r="AS19" s="34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6"/>
      <c r="BE19" s="22">
        <f t="shared" si="0"/>
        <v>0</v>
      </c>
    </row>
    <row r="20" spans="1:57" x14ac:dyDescent="0.3">
      <c r="A20" s="60" t="str">
        <f>IF(B20="","",COUNTA($B$8:B20))</f>
        <v/>
      </c>
      <c r="B20" s="23"/>
      <c r="C20" s="29"/>
      <c r="D20" s="29"/>
      <c r="E20" s="29"/>
      <c r="F20" s="29"/>
      <c r="G20" s="29"/>
      <c r="H20" s="29"/>
      <c r="I20" s="28"/>
      <c r="J20" s="26"/>
      <c r="K20" s="26"/>
      <c r="L20" s="26"/>
      <c r="M20" s="26"/>
      <c r="N20" s="26"/>
      <c r="O20" s="26"/>
      <c r="P20" s="26"/>
      <c r="Q20" s="26"/>
      <c r="R20" s="110"/>
      <c r="S20" s="24"/>
      <c r="T20" s="79"/>
      <c r="U20" s="79"/>
      <c r="V20" s="79"/>
      <c r="W20" s="79"/>
      <c r="X20" s="79"/>
      <c r="Y20" s="553"/>
      <c r="Z20" s="554"/>
      <c r="AA20" s="550"/>
      <c r="AB20" s="551"/>
      <c r="AC20" s="552"/>
      <c r="AD20" s="30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2"/>
      <c r="AP20" s="32"/>
      <c r="AQ20" s="32"/>
      <c r="AR20" s="32"/>
      <c r="AS20" s="34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22">
        <f t="shared" si="0"/>
        <v>0</v>
      </c>
    </row>
    <row r="21" spans="1:57" x14ac:dyDescent="0.3">
      <c r="A21" s="60" t="str">
        <f>IF(B21="","",COUNTA($B$8:B21))</f>
        <v/>
      </c>
      <c r="B21" s="28"/>
      <c r="C21" s="24"/>
      <c r="D21" s="24"/>
      <c r="E21" s="24"/>
      <c r="F21" s="24"/>
      <c r="G21" s="24"/>
      <c r="H21" s="24"/>
      <c r="I21" s="25"/>
      <c r="J21" s="26"/>
      <c r="K21" s="26"/>
      <c r="L21" s="26"/>
      <c r="M21" s="26"/>
      <c r="N21" s="26"/>
      <c r="O21" s="26"/>
      <c r="P21" s="26"/>
      <c r="Q21" s="26"/>
      <c r="R21" s="110"/>
      <c r="S21" s="24"/>
      <c r="T21" s="79"/>
      <c r="U21" s="79"/>
      <c r="V21" s="79"/>
      <c r="W21" s="79"/>
      <c r="X21" s="79"/>
      <c r="Y21" s="553"/>
      <c r="Z21" s="554"/>
      <c r="AA21" s="550"/>
      <c r="AB21" s="551"/>
      <c r="AC21" s="552"/>
      <c r="AD21" s="30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2"/>
      <c r="AP21" s="32"/>
      <c r="AQ21" s="32"/>
      <c r="AR21" s="32"/>
      <c r="AS21" s="34"/>
      <c r="AT21" s="77"/>
      <c r="AU21" s="77"/>
      <c r="AV21" s="77"/>
      <c r="AW21" s="77"/>
      <c r="AX21" s="77"/>
      <c r="AY21" s="77"/>
      <c r="AZ21" s="77"/>
      <c r="BA21" s="77"/>
      <c r="BB21" s="77"/>
      <c r="BC21" s="77"/>
      <c r="BD21" s="78"/>
      <c r="BE21" s="22">
        <f t="shared" si="0"/>
        <v>0</v>
      </c>
    </row>
    <row r="22" spans="1:57" x14ac:dyDescent="0.3">
      <c r="A22" s="60" t="str">
        <f>IF(B22="","",COUNTA($B$8:B22))</f>
        <v/>
      </c>
      <c r="B22" s="23"/>
      <c r="C22" s="24"/>
      <c r="D22" s="24"/>
      <c r="E22" s="24"/>
      <c r="F22" s="24"/>
      <c r="G22" s="24"/>
      <c r="H22" s="24"/>
      <c r="I22" s="25"/>
      <c r="J22" s="26"/>
      <c r="K22" s="26"/>
      <c r="L22" s="26"/>
      <c r="M22" s="26"/>
      <c r="N22" s="26"/>
      <c r="O22" s="26"/>
      <c r="P22" s="26"/>
      <c r="Q22" s="26"/>
      <c r="R22" s="110"/>
      <c r="S22" s="24"/>
      <c r="T22" s="79"/>
      <c r="U22" s="79"/>
      <c r="V22" s="79"/>
      <c r="W22" s="79"/>
      <c r="X22" s="79"/>
      <c r="Y22" s="553"/>
      <c r="Z22" s="554"/>
      <c r="AA22" s="550"/>
      <c r="AB22" s="551"/>
      <c r="AC22" s="552"/>
      <c r="AD22" s="30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0"/>
        <v>0</v>
      </c>
    </row>
    <row r="23" spans="1:57" x14ac:dyDescent="0.3">
      <c r="A23" s="60" t="str">
        <f>IF(B23="","",COUNTA($B$8:B23))</f>
        <v/>
      </c>
      <c r="B23" s="28"/>
      <c r="C23" s="29"/>
      <c r="D23" s="29"/>
      <c r="E23" s="29"/>
      <c r="F23" s="29"/>
      <c r="G23" s="29"/>
      <c r="H23" s="29"/>
      <c r="I23" s="28"/>
      <c r="J23" s="26"/>
      <c r="K23" s="26"/>
      <c r="L23" s="26"/>
      <c r="M23" s="26"/>
      <c r="N23" s="26"/>
      <c r="O23" s="26"/>
      <c r="P23" s="26"/>
      <c r="Q23" s="26"/>
      <c r="R23" s="110"/>
      <c r="S23" s="24"/>
      <c r="T23" s="79"/>
      <c r="U23" s="79"/>
      <c r="V23" s="79"/>
      <c r="W23" s="79"/>
      <c r="X23" s="79"/>
      <c r="Y23" s="553"/>
      <c r="Z23" s="554"/>
      <c r="AA23" s="550"/>
      <c r="AB23" s="551"/>
      <c r="AC23" s="552"/>
      <c r="AD23" s="30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0"/>
        <v>0</v>
      </c>
    </row>
    <row r="24" spans="1:57" x14ac:dyDescent="0.3">
      <c r="A24" s="60" t="str">
        <f>IF(B24="","",COUNTA($B$8:B24))</f>
        <v/>
      </c>
      <c r="B24" s="23"/>
      <c r="C24" s="24"/>
      <c r="D24" s="24"/>
      <c r="E24" s="24"/>
      <c r="F24" s="24"/>
      <c r="G24" s="24"/>
      <c r="H24" s="24"/>
      <c r="I24" s="25"/>
      <c r="J24" s="26"/>
      <c r="K24" s="26"/>
      <c r="L24" s="26"/>
      <c r="M24" s="26"/>
      <c r="N24" s="26"/>
      <c r="O24" s="26"/>
      <c r="P24" s="26"/>
      <c r="Q24" s="26"/>
      <c r="R24" s="110"/>
      <c r="S24" s="24"/>
      <c r="T24" s="79"/>
      <c r="U24" s="79"/>
      <c r="V24" s="79"/>
      <c r="W24" s="79"/>
      <c r="X24" s="79"/>
      <c r="Y24" s="553"/>
      <c r="Z24" s="554"/>
      <c r="AA24" s="550"/>
      <c r="AB24" s="551"/>
      <c r="AC24" s="552"/>
      <c r="AD24" s="30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0"/>
        <v>0</v>
      </c>
    </row>
    <row r="25" spans="1:57" x14ac:dyDescent="0.3">
      <c r="A25" s="60" t="str">
        <f>IF(B25="","",COUNTA($B$8:B25))</f>
        <v/>
      </c>
      <c r="B25" s="23"/>
      <c r="C25" s="24"/>
      <c r="D25" s="24"/>
      <c r="E25" s="24"/>
      <c r="F25" s="24"/>
      <c r="G25" s="24"/>
      <c r="H25" s="24"/>
      <c r="I25" s="25"/>
      <c r="J25" s="26"/>
      <c r="K25" s="26"/>
      <c r="L25" s="26"/>
      <c r="M25" s="26"/>
      <c r="N25" s="26"/>
      <c r="O25" s="26"/>
      <c r="P25" s="26"/>
      <c r="Q25" s="26"/>
      <c r="R25" s="110"/>
      <c r="S25" s="26"/>
      <c r="T25" s="79"/>
      <c r="U25" s="79"/>
      <c r="V25" s="79"/>
      <c r="W25" s="79"/>
      <c r="X25" s="79"/>
      <c r="Y25" s="553"/>
      <c r="Z25" s="554"/>
      <c r="AA25" s="550"/>
      <c r="AB25" s="551"/>
      <c r="AC25" s="552"/>
      <c r="AD25" s="30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0"/>
        <v>0</v>
      </c>
    </row>
    <row r="26" spans="1:57" x14ac:dyDescent="0.3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4"/>
      <c r="T26" s="79"/>
      <c r="U26" s="79"/>
      <c r="V26" s="79"/>
      <c r="W26" s="79"/>
      <c r="X26" s="79"/>
      <c r="Y26" s="553"/>
      <c r="Z26" s="554"/>
      <c r="AA26" s="550"/>
      <c r="AB26" s="551"/>
      <c r="AC26" s="552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0"/>
        <v>0</v>
      </c>
    </row>
    <row r="27" spans="1:57" x14ac:dyDescent="0.3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553"/>
      <c r="Z27" s="554"/>
      <c r="AA27" s="550"/>
      <c r="AB27" s="551"/>
      <c r="AC27" s="552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0"/>
        <v>0</v>
      </c>
    </row>
    <row r="28" spans="1:57" x14ac:dyDescent="0.3">
      <c r="A28" s="60" t="str">
        <f>IF(B28="","",COUNTA($B$8:B28))</f>
        <v/>
      </c>
      <c r="B28" s="23"/>
      <c r="C28" s="24"/>
      <c r="D28" s="24"/>
      <c r="E28" s="24"/>
      <c r="F28" s="24"/>
      <c r="G28" s="24"/>
      <c r="H28" s="24"/>
      <c r="I28" s="25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553"/>
      <c r="Z28" s="554"/>
      <c r="AA28" s="550"/>
      <c r="AB28" s="551"/>
      <c r="AC28" s="552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0"/>
        <v>0</v>
      </c>
    </row>
    <row r="29" spans="1:57" x14ac:dyDescent="0.3">
      <c r="A29" s="60" t="str">
        <f>IF(B29="","",COUNTA($B$8:B29))</f>
        <v/>
      </c>
      <c r="B29" s="23"/>
      <c r="C29" s="24"/>
      <c r="D29" s="24"/>
      <c r="E29" s="24"/>
      <c r="F29" s="24"/>
      <c r="G29" s="24"/>
      <c r="H29" s="24"/>
      <c r="I29" s="25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553"/>
      <c r="Z29" s="554"/>
      <c r="AA29" s="550"/>
      <c r="AB29" s="551"/>
      <c r="AC29" s="552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0"/>
        <v>0</v>
      </c>
    </row>
    <row r="30" spans="1:57" x14ac:dyDescent="0.3">
      <c r="A30" s="60" t="str">
        <f>IF(B30="","",COUNTA($B$8:B30))</f>
        <v/>
      </c>
      <c r="B30" s="23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553"/>
      <c r="Z30" s="554"/>
      <c r="AA30" s="550"/>
      <c r="AB30" s="551"/>
      <c r="AC30" s="552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48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76"/>
      <c r="BE30" s="22">
        <f t="shared" si="0"/>
        <v>0</v>
      </c>
    </row>
    <row r="31" spans="1:57" x14ac:dyDescent="0.3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553"/>
      <c r="Z31" s="554"/>
      <c r="AA31" s="550"/>
      <c r="AB31" s="551"/>
      <c r="AC31" s="552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34"/>
      <c r="AT31" s="77"/>
      <c r="AU31" s="77"/>
      <c r="AV31" s="77"/>
      <c r="AW31" s="77"/>
      <c r="AX31" s="77"/>
      <c r="AY31" s="77"/>
      <c r="AZ31" s="77"/>
      <c r="BA31" s="77"/>
      <c r="BB31" s="77"/>
      <c r="BC31" s="77"/>
      <c r="BD31" s="78"/>
      <c r="BE31" s="22">
        <f t="shared" si="0"/>
        <v>0</v>
      </c>
    </row>
    <row r="32" spans="1:57" x14ac:dyDescent="0.3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553"/>
      <c r="Z32" s="554"/>
      <c r="AA32" s="550"/>
      <c r="AB32" s="551"/>
      <c r="AC32" s="552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0"/>
        <v>0</v>
      </c>
    </row>
    <row r="33" spans="1:57" x14ac:dyDescent="0.3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6"/>
      <c r="T33" s="79"/>
      <c r="U33" s="79"/>
      <c r="V33" s="79"/>
      <c r="W33" s="79"/>
      <c r="X33" s="79"/>
      <c r="Y33" s="553"/>
      <c r="Z33" s="554"/>
      <c r="AA33" s="550"/>
      <c r="AB33" s="551"/>
      <c r="AC33" s="552"/>
      <c r="AD33" s="155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2"/>
      <c r="AP33" s="42"/>
      <c r="AQ33" s="42"/>
      <c r="AR33" s="42"/>
      <c r="AS33" s="43"/>
      <c r="AT33" s="44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0"/>
        <v>0</v>
      </c>
    </row>
    <row r="34" spans="1:57" x14ac:dyDescent="0.3">
      <c r="A34" s="60" t="str">
        <f>IF(B34="","",COUNTA($B$8:B34))</f>
        <v/>
      </c>
      <c r="B34" s="34"/>
      <c r="C34" s="45"/>
      <c r="D34" s="45"/>
      <c r="E34" s="45"/>
      <c r="F34" s="45"/>
      <c r="G34" s="45"/>
      <c r="H34" s="45"/>
      <c r="I34" s="37"/>
      <c r="J34" s="38"/>
      <c r="K34" s="38"/>
      <c r="L34" s="38"/>
      <c r="M34" s="38"/>
      <c r="N34" s="38"/>
      <c r="O34" s="38"/>
      <c r="P34" s="38"/>
      <c r="Q34" s="38"/>
      <c r="R34" s="110"/>
      <c r="S34" s="38"/>
      <c r="T34" s="79"/>
      <c r="U34" s="79"/>
      <c r="V34" s="79"/>
      <c r="W34" s="79"/>
      <c r="X34" s="79"/>
      <c r="Y34" s="553"/>
      <c r="Z34" s="554"/>
      <c r="AA34" s="550"/>
      <c r="AB34" s="551"/>
      <c r="AC34" s="552"/>
      <c r="AD34" s="155"/>
      <c r="AE34" s="31"/>
      <c r="AF34" s="31"/>
      <c r="AG34" s="31"/>
      <c r="AH34" s="31"/>
      <c r="AI34" s="31"/>
      <c r="AJ34" s="31"/>
      <c r="AK34" s="31"/>
      <c r="AL34" s="31"/>
      <c r="AM34" s="31"/>
      <c r="AN34" s="31"/>
      <c r="AO34" s="32"/>
      <c r="AP34" s="32"/>
      <c r="AQ34" s="32"/>
      <c r="AR34" s="32"/>
      <c r="AS34" s="43"/>
      <c r="AT34" s="79"/>
      <c r="AU34" s="49"/>
      <c r="AV34" s="49"/>
      <c r="AW34" s="49"/>
      <c r="AX34" s="49"/>
      <c r="AY34" s="49"/>
      <c r="AZ34" s="49"/>
      <c r="BA34" s="49"/>
      <c r="BB34" s="49"/>
      <c r="BC34" s="49"/>
      <c r="BD34" s="76"/>
      <c r="BE34" s="22">
        <f t="shared" si="0"/>
        <v>0</v>
      </c>
    </row>
    <row r="35" spans="1:57" x14ac:dyDescent="0.3">
      <c r="A35" s="60" t="str">
        <f>IF(B35="","",COUNTA($B$8:B35))</f>
        <v/>
      </c>
      <c r="B35" s="34"/>
      <c r="C35" s="45"/>
      <c r="D35" s="45"/>
      <c r="E35" s="45"/>
      <c r="F35" s="45"/>
      <c r="G35" s="45"/>
      <c r="H35" s="45"/>
      <c r="I35" s="37"/>
      <c r="J35" s="38"/>
      <c r="K35" s="38"/>
      <c r="L35" s="38"/>
      <c r="M35" s="38"/>
      <c r="N35" s="38"/>
      <c r="O35" s="38"/>
      <c r="P35" s="38"/>
      <c r="Q35" s="38"/>
      <c r="R35" s="110"/>
      <c r="S35" s="38"/>
      <c r="T35" s="79"/>
      <c r="U35" s="79"/>
      <c r="V35" s="79"/>
      <c r="W35" s="79"/>
      <c r="X35" s="79"/>
      <c r="Y35" s="553"/>
      <c r="Z35" s="554"/>
      <c r="AA35" s="550"/>
      <c r="AB35" s="551"/>
      <c r="AC35" s="552"/>
      <c r="AD35" s="155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43"/>
      <c r="AT35" s="7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22">
        <f t="shared" si="0"/>
        <v>0</v>
      </c>
    </row>
    <row r="36" spans="1:57" x14ac:dyDescent="0.3">
      <c r="A36" s="60" t="str">
        <f>IF(B36="","",COUNTA($B$8:B36))</f>
        <v/>
      </c>
      <c r="B36" s="23"/>
      <c r="C36" s="24"/>
      <c r="D36" s="24"/>
      <c r="E36" s="24"/>
      <c r="F36" s="24"/>
      <c r="G36" s="24"/>
      <c r="H36" s="24"/>
      <c r="I36" s="25"/>
      <c r="J36" s="26"/>
      <c r="K36" s="26"/>
      <c r="L36" s="26"/>
      <c r="M36" s="26"/>
      <c r="N36" s="26"/>
      <c r="O36" s="26"/>
      <c r="P36" s="26"/>
      <c r="Q36" s="26"/>
      <c r="R36" s="110"/>
      <c r="S36" s="26"/>
      <c r="T36" s="79"/>
      <c r="U36" s="79"/>
      <c r="V36" s="79"/>
      <c r="W36" s="79"/>
      <c r="X36" s="79"/>
      <c r="Y36" s="553"/>
      <c r="Z36" s="554"/>
      <c r="AA36" s="550"/>
      <c r="AB36" s="551"/>
      <c r="AC36" s="552"/>
      <c r="AD36" s="155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2"/>
      <c r="AP36" s="42"/>
      <c r="AQ36" s="42"/>
      <c r="AR36" s="42"/>
      <c r="AS36" s="43"/>
      <c r="AT36" s="44"/>
      <c r="AU36" s="77"/>
      <c r="AV36" s="77"/>
      <c r="AW36" s="77"/>
      <c r="AX36" s="77"/>
      <c r="AY36" s="77"/>
      <c r="AZ36" s="77"/>
      <c r="BA36" s="77"/>
      <c r="BB36" s="77"/>
      <c r="BC36" s="77"/>
      <c r="BD36" s="78"/>
      <c r="BE36" s="22">
        <f t="shared" si="0"/>
        <v>0</v>
      </c>
    </row>
    <row r="37" spans="1:57" x14ac:dyDescent="0.3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6"/>
      <c r="T37" s="79"/>
      <c r="U37" s="79"/>
      <c r="V37" s="79"/>
      <c r="W37" s="79"/>
      <c r="X37" s="79"/>
      <c r="Y37" s="553"/>
      <c r="Z37" s="554"/>
      <c r="AA37" s="550"/>
      <c r="AB37" s="551"/>
      <c r="AC37" s="552"/>
      <c r="AD37" s="155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2"/>
      <c r="AP37" s="42"/>
      <c r="AQ37" s="42"/>
      <c r="AR37" s="42"/>
      <c r="AS37" s="43"/>
      <c r="AT37" s="44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0"/>
        <v>0</v>
      </c>
    </row>
    <row r="38" spans="1:57" x14ac:dyDescent="0.3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4"/>
      <c r="T38" s="79"/>
      <c r="U38" s="79"/>
      <c r="V38" s="79"/>
      <c r="W38" s="79"/>
      <c r="X38" s="79"/>
      <c r="Y38" s="553"/>
      <c r="Z38" s="554"/>
      <c r="AA38" s="550"/>
      <c r="AB38" s="551"/>
      <c r="AC38" s="552"/>
      <c r="AD38" s="30"/>
      <c r="AE38" s="31"/>
      <c r="AF38" s="31"/>
      <c r="AG38" s="31"/>
      <c r="AH38" s="31"/>
      <c r="AI38" s="31"/>
      <c r="AJ38" s="31"/>
      <c r="AK38" s="31"/>
      <c r="AL38" s="31"/>
      <c r="AM38" s="31"/>
      <c r="AN38" s="31"/>
      <c r="AO38" s="32"/>
      <c r="AP38" s="32"/>
      <c r="AQ38" s="32"/>
      <c r="AR38" s="32"/>
      <c r="AS38" s="34"/>
      <c r="AT38" s="77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0"/>
        <v>0</v>
      </c>
    </row>
    <row r="39" spans="1:57" x14ac:dyDescent="0.3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6"/>
      <c r="T39" s="79"/>
      <c r="U39" s="79"/>
      <c r="V39" s="79"/>
      <c r="W39" s="79"/>
      <c r="X39" s="79"/>
      <c r="Y39" s="553"/>
      <c r="Z39" s="554"/>
      <c r="AA39" s="550"/>
      <c r="AB39" s="551"/>
      <c r="AC39" s="552"/>
      <c r="AD39" s="155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2"/>
      <c r="AP39" s="42"/>
      <c r="AQ39" s="42"/>
      <c r="AR39" s="42"/>
      <c r="AS39" s="43"/>
      <c r="AT39" s="44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0"/>
        <v>0</v>
      </c>
    </row>
    <row r="40" spans="1:57" x14ac:dyDescent="0.3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553"/>
      <c r="Z40" s="554"/>
      <c r="AA40" s="550"/>
      <c r="AB40" s="551"/>
      <c r="AC40" s="552"/>
      <c r="AD40" s="155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2"/>
      <c r="AP40" s="42"/>
      <c r="AQ40" s="42"/>
      <c r="AR40" s="42"/>
      <c r="AS40" s="43"/>
      <c r="AT40" s="44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0"/>
        <v>0</v>
      </c>
    </row>
    <row r="41" spans="1:57" x14ac:dyDescent="0.3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6"/>
      <c r="T41" s="79"/>
      <c r="U41" s="79"/>
      <c r="V41" s="79"/>
      <c r="W41" s="79"/>
      <c r="X41" s="79"/>
      <c r="Y41" s="553"/>
      <c r="Z41" s="554"/>
      <c r="AA41" s="550"/>
      <c r="AB41" s="551"/>
      <c r="AC41" s="552"/>
      <c r="AD41" s="155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2"/>
      <c r="AP41" s="42"/>
      <c r="AQ41" s="42"/>
      <c r="AR41" s="42"/>
      <c r="AS41" s="43"/>
      <c r="AT41" s="44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ref="BE41:BE44" si="1">IF(I41&lt;&gt;R41,1,0)</f>
        <v>0</v>
      </c>
    </row>
    <row r="42" spans="1:57" x14ac:dyDescent="0.3">
      <c r="A42" s="60" t="str">
        <f>IF(B42="","",COUNTA($B$8:B42))</f>
        <v/>
      </c>
      <c r="B42" s="23"/>
      <c r="C42" s="24"/>
      <c r="D42" s="24"/>
      <c r="E42" s="24"/>
      <c r="F42" s="24"/>
      <c r="G42" s="24"/>
      <c r="H42" s="24"/>
      <c r="I42" s="25"/>
      <c r="J42" s="26"/>
      <c r="K42" s="26"/>
      <c r="L42" s="26"/>
      <c r="M42" s="26"/>
      <c r="N42" s="26"/>
      <c r="O42" s="26"/>
      <c r="P42" s="26"/>
      <c r="Q42" s="26"/>
      <c r="R42" s="110"/>
      <c r="S42" s="26"/>
      <c r="T42" s="79"/>
      <c r="U42" s="79"/>
      <c r="V42" s="79"/>
      <c r="W42" s="79"/>
      <c r="X42" s="79"/>
      <c r="Y42" s="553"/>
      <c r="Z42" s="554"/>
      <c r="AA42" s="550"/>
      <c r="AB42" s="551"/>
      <c r="AC42" s="552"/>
      <c r="AD42" s="155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2"/>
      <c r="AP42" s="42"/>
      <c r="AQ42" s="42"/>
      <c r="AR42" s="42"/>
      <c r="AS42" s="43"/>
      <c r="AT42" s="44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22">
        <f t="shared" si="1"/>
        <v>0</v>
      </c>
    </row>
    <row r="43" spans="1:57" x14ac:dyDescent="0.3">
      <c r="A43" s="60" t="str">
        <f>IF(B43="","",COUNTA($B$8:B43))</f>
        <v/>
      </c>
      <c r="B43" s="23"/>
      <c r="C43" s="24"/>
      <c r="D43" s="24"/>
      <c r="E43" s="24"/>
      <c r="F43" s="24"/>
      <c r="G43" s="24"/>
      <c r="H43" s="24"/>
      <c r="I43" s="25"/>
      <c r="J43" s="26"/>
      <c r="K43" s="26"/>
      <c r="L43" s="26"/>
      <c r="M43" s="26"/>
      <c r="N43" s="26"/>
      <c r="O43" s="26"/>
      <c r="P43" s="26"/>
      <c r="Q43" s="26"/>
      <c r="R43" s="110"/>
      <c r="S43" s="26"/>
      <c r="T43" s="79"/>
      <c r="U43" s="79"/>
      <c r="V43" s="79"/>
      <c r="W43" s="79"/>
      <c r="X43" s="79"/>
      <c r="Y43" s="553"/>
      <c r="Z43" s="554"/>
      <c r="AA43" s="550"/>
      <c r="AB43" s="551"/>
      <c r="AC43" s="552"/>
      <c r="AD43" s="155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2"/>
      <c r="AP43" s="42"/>
      <c r="AQ43" s="42"/>
      <c r="AR43" s="42"/>
      <c r="AS43" s="43"/>
      <c r="AT43" s="44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22">
        <f t="shared" si="1"/>
        <v>0</v>
      </c>
    </row>
    <row r="44" spans="1:57" x14ac:dyDescent="0.3">
      <c r="A44" s="60" t="str">
        <f>IF(B44="","",COUNTA($B$8:B44))</f>
        <v/>
      </c>
      <c r="B44" s="23"/>
      <c r="C44" s="24"/>
      <c r="D44" s="24"/>
      <c r="E44" s="24"/>
      <c r="F44" s="24"/>
      <c r="G44" s="24"/>
      <c r="H44" s="24"/>
      <c r="I44" s="25"/>
      <c r="J44" s="26"/>
      <c r="K44" s="26"/>
      <c r="L44" s="26"/>
      <c r="M44" s="26"/>
      <c r="N44" s="26"/>
      <c r="O44" s="26"/>
      <c r="P44" s="26"/>
      <c r="Q44" s="26"/>
      <c r="R44" s="110"/>
      <c r="S44" s="26"/>
      <c r="T44" s="79"/>
      <c r="U44" s="79"/>
      <c r="V44" s="79"/>
      <c r="W44" s="79"/>
      <c r="X44" s="79"/>
      <c r="Y44" s="553"/>
      <c r="Z44" s="554"/>
      <c r="AA44" s="550"/>
      <c r="AB44" s="551"/>
      <c r="AC44" s="552"/>
      <c r="AD44" s="155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2"/>
      <c r="AP44" s="42"/>
      <c r="AQ44" s="42"/>
      <c r="AR44" s="42"/>
      <c r="AS44" s="43"/>
      <c r="AT44" s="44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22">
        <f t="shared" si="1"/>
        <v>0</v>
      </c>
    </row>
    <row r="45" spans="1:57" x14ac:dyDescent="0.3">
      <c r="A45" s="60" t="str">
        <f>IF(B45="","",COUNTA($B$8:B45))</f>
        <v/>
      </c>
      <c r="B45" s="23"/>
      <c r="C45" s="24"/>
      <c r="D45" s="24"/>
      <c r="E45" s="24"/>
      <c r="F45" s="24"/>
      <c r="G45" s="24"/>
      <c r="H45" s="24"/>
      <c r="I45" s="25"/>
      <c r="J45" s="26"/>
      <c r="K45" s="26"/>
      <c r="L45" s="26"/>
      <c r="M45" s="26"/>
      <c r="N45" s="26"/>
      <c r="O45" s="26"/>
      <c r="P45" s="26"/>
      <c r="Q45" s="26"/>
      <c r="R45" s="110"/>
      <c r="S45" s="26"/>
      <c r="T45" s="79"/>
      <c r="U45" s="79"/>
      <c r="V45" s="79"/>
      <c r="W45" s="79"/>
      <c r="X45" s="79"/>
      <c r="Y45" s="553"/>
      <c r="Z45" s="554"/>
      <c r="AA45" s="550"/>
      <c r="AB45" s="551"/>
      <c r="AC45" s="552"/>
      <c r="AD45" s="155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2"/>
      <c r="AP45" s="42"/>
      <c r="AQ45" s="42"/>
      <c r="AR45" s="42"/>
      <c r="AS45" s="43"/>
      <c r="AT45" s="44"/>
      <c r="AU45" s="77"/>
      <c r="AV45" s="77"/>
      <c r="AW45" s="77"/>
      <c r="AX45" s="77"/>
      <c r="AY45" s="77"/>
      <c r="AZ45" s="77"/>
      <c r="BA45" s="77"/>
      <c r="BB45" s="77"/>
      <c r="BC45" s="77"/>
      <c r="BD45" s="78"/>
      <c r="BE45" s="22">
        <f t="shared" ref="BE45:BE46" si="2">IF(I45&lt;&gt;R45,1,0)</f>
        <v>0</v>
      </c>
    </row>
    <row r="46" spans="1:57" x14ac:dyDescent="0.3">
      <c r="A46" s="60" t="str">
        <f>IF(B46="","",COUNTA($B$8:B46))</f>
        <v/>
      </c>
      <c r="B46" s="23"/>
      <c r="C46" s="24"/>
      <c r="D46" s="24"/>
      <c r="E46" s="24"/>
      <c r="F46" s="24"/>
      <c r="G46" s="24"/>
      <c r="H46" s="24"/>
      <c r="I46" s="25"/>
      <c r="J46" s="26"/>
      <c r="K46" s="26"/>
      <c r="L46" s="26"/>
      <c r="M46" s="26"/>
      <c r="N46" s="26"/>
      <c r="O46" s="26"/>
      <c r="P46" s="26"/>
      <c r="Q46" s="26"/>
      <c r="R46" s="110"/>
      <c r="S46" s="26"/>
      <c r="T46" s="79"/>
      <c r="U46" s="79"/>
      <c r="V46" s="79"/>
      <c r="W46" s="79"/>
      <c r="X46" s="79"/>
      <c r="Y46" s="553"/>
      <c r="Z46" s="554"/>
      <c r="AA46" s="550"/>
      <c r="AB46" s="551"/>
      <c r="AC46" s="552"/>
      <c r="AD46" s="155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2"/>
      <c r="AP46" s="42"/>
      <c r="AQ46" s="42"/>
      <c r="AR46" s="42"/>
      <c r="AS46" s="43"/>
      <c r="AT46" s="44"/>
      <c r="AU46" s="77"/>
      <c r="AV46" s="77"/>
      <c r="AW46" s="77"/>
      <c r="AX46" s="77"/>
      <c r="AY46" s="77"/>
      <c r="AZ46" s="77"/>
      <c r="BA46" s="77"/>
      <c r="BB46" s="77"/>
      <c r="BC46" s="77"/>
      <c r="BD46" s="78"/>
      <c r="BE46" s="22">
        <f t="shared" si="2"/>
        <v>0</v>
      </c>
    </row>
  </sheetData>
  <mergeCells count="110">
    <mergeCell ref="Y45:Z45"/>
    <mergeCell ref="AA45:AC45"/>
    <mergeCell ref="Y46:Z46"/>
    <mergeCell ref="AA46:AC46"/>
    <mergeCell ref="Y44:Z44"/>
    <mergeCell ref="AA44:AC44"/>
    <mergeCell ref="Y41:Z41"/>
    <mergeCell ref="AA41:AC41"/>
    <mergeCell ref="Y42:Z42"/>
    <mergeCell ref="AA42:AC42"/>
    <mergeCell ref="Y43:Z43"/>
    <mergeCell ref="AA43:AC43"/>
    <mergeCell ref="Y36:Z36"/>
    <mergeCell ref="Y37:Z37"/>
    <mergeCell ref="Y38:Z38"/>
    <mergeCell ref="Y39:Z39"/>
    <mergeCell ref="Y40:Z40"/>
    <mergeCell ref="AA36:AC36"/>
    <mergeCell ref="AA37:AC37"/>
    <mergeCell ref="Y31:Z31"/>
    <mergeCell ref="Y32:Z32"/>
    <mergeCell ref="Y33:Z33"/>
    <mergeCell ref="Y34:Z34"/>
    <mergeCell ref="Y35:Z35"/>
    <mergeCell ref="AA38:AC38"/>
    <mergeCell ref="AA39:AC39"/>
    <mergeCell ref="AA40:AC40"/>
    <mergeCell ref="AA33:AC33"/>
    <mergeCell ref="AA34:AC34"/>
    <mergeCell ref="AA35:AC35"/>
    <mergeCell ref="Y14:Z14"/>
    <mergeCell ref="Y15:Z15"/>
    <mergeCell ref="Y16:Z16"/>
    <mergeCell ref="Y26:Z26"/>
    <mergeCell ref="Y27:Z27"/>
    <mergeCell ref="Y28:Z28"/>
    <mergeCell ref="Y29:Z29"/>
    <mergeCell ref="Y30:Z30"/>
    <mergeCell ref="Y21:Z21"/>
    <mergeCell ref="Y22:Z22"/>
    <mergeCell ref="Y23:Z23"/>
    <mergeCell ref="Y24:Z24"/>
    <mergeCell ref="Y25:Z25"/>
    <mergeCell ref="Y17:Z17"/>
    <mergeCell ref="Y18:Z18"/>
    <mergeCell ref="Y19:Z19"/>
    <mergeCell ref="Y20:Z20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P1:AT1"/>
    <mergeCell ref="AP4:AT4"/>
    <mergeCell ref="AA18:AC18"/>
    <mergeCell ref="AA19:AC19"/>
    <mergeCell ref="AA20:AC20"/>
    <mergeCell ref="AA21:AC21"/>
    <mergeCell ref="AA22:AC22"/>
    <mergeCell ref="AA14:AC14"/>
    <mergeCell ref="AA15:AC15"/>
    <mergeCell ref="AA16:AC16"/>
    <mergeCell ref="AA17:AC17"/>
    <mergeCell ref="AE6:AE7"/>
    <mergeCell ref="AF6:AF7"/>
    <mergeCell ref="AA8:AC8"/>
    <mergeCell ref="AA9:AC9"/>
    <mergeCell ref="AA10:AC10"/>
    <mergeCell ref="AA11:AC11"/>
    <mergeCell ref="AA12:AC12"/>
    <mergeCell ref="R1:X1"/>
    <mergeCell ref="Y1:AO1"/>
    <mergeCell ref="AA13:AC13"/>
    <mergeCell ref="Y8:Z8"/>
    <mergeCell ref="Y9:Z9"/>
    <mergeCell ref="Y10:Z10"/>
    <mergeCell ref="Y11:Z11"/>
    <mergeCell ref="Y12:Z12"/>
    <mergeCell ref="Y13:Z13"/>
    <mergeCell ref="AA6:AC7"/>
    <mergeCell ref="AD6:AD7"/>
    <mergeCell ref="A6:A7"/>
    <mergeCell ref="B6:H7"/>
    <mergeCell ref="I6:Q7"/>
    <mergeCell ref="R6:X7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Y6:Z7"/>
    <mergeCell ref="AU4:AY4"/>
    <mergeCell ref="A1:H4"/>
    <mergeCell ref="I1:Q1"/>
    <mergeCell ref="I2:Q4"/>
    <mergeCell ref="R2:X4"/>
    <mergeCell ref="Y2:AO3"/>
    <mergeCell ref="AP2:AT2"/>
  </mergeCells>
  <phoneticPr fontId="13"/>
  <dataValidations count="3">
    <dataValidation imeMode="hiragana" allowBlank="1" showInputMessage="1" showErrorMessage="1" sqref="JO65535:JZ65537 TK65535:TV65537 ADG65535:ADR65537 ANC65535:ANN65537 AWY65535:AXJ65537 BGU65535:BHF65537 BQQ65535:BRB65537 CAM65535:CAX65537 CKI65535:CKT65537 CUE65535:CUP65537 DEA65535:DEL65537 DNW65535:DOH65537 DXS65535:DYD65537 EHO65535:EHZ65537 ERK65535:ERV65537 FBG65535:FBR65537 FLC65535:FLN65537 FUY65535:FVJ65537 GEU65535:GFF65537 GOQ65535:GPB65537 GYM65535:GYX65537 HII65535:HIT65537 HSE65535:HSP65537 ICA65535:ICL65537 ILW65535:IMH65537 IVS65535:IWD65537 JFO65535:JFZ65537 JPK65535:JPV65537 JZG65535:JZR65537 KJC65535:KJN65537 KSY65535:KTJ65537 LCU65535:LDF65537 LMQ65535:LNB65537 LWM65535:LWX65537 MGI65535:MGT65537 MQE65535:MQP65537 NAA65535:NAL65537 NJW65535:NKH65537 NTS65535:NUD65537 ODO65535:ODZ65537 ONK65535:ONV65537 OXG65535:OXR65537 PHC65535:PHN65537 PQY65535:PRJ65537 QAU65535:QBF65537 QKQ65535:QLB65537 QUM65535:QUX65537 REI65535:RET65537 ROE65535:ROP65537 RYA65535:RYL65537 SHW65535:SIH65537 SRS65535:SSD65537 TBO65535:TBZ65537 TLK65535:TLV65537 TVG65535:TVR65537 UFC65535:UFN65537 UOY65535:UPJ65537 UYU65535:UZF65537 VIQ65535:VJB65537 VSM65535:VSX65537 WCI65535:WCT65537 WME65535:WMP65537 WWA65535:WWL65537 JO131071:JZ131073 TK131071:TV131073 ADG131071:ADR131073 ANC131071:ANN131073 AWY131071:AXJ131073 BGU131071:BHF131073 BQQ131071:BRB131073 CAM131071:CAX131073 CKI131071:CKT131073 CUE131071:CUP131073 DEA131071:DEL131073 DNW131071:DOH131073 DXS131071:DYD131073 EHO131071:EHZ131073 ERK131071:ERV131073 FBG131071:FBR131073 FLC131071:FLN131073 FUY131071:FVJ131073 GEU131071:GFF131073 GOQ131071:GPB131073 GYM131071:GYX131073 HII131071:HIT131073 HSE131071:HSP131073 ICA131071:ICL131073 ILW131071:IMH131073 IVS131071:IWD131073 JFO131071:JFZ131073 JPK131071:JPV131073 JZG131071:JZR131073 KJC131071:KJN131073 KSY131071:KTJ131073 LCU131071:LDF131073 LMQ131071:LNB131073 LWM131071:LWX131073 MGI131071:MGT131073 MQE131071:MQP131073 NAA131071:NAL131073 NJW131071:NKH131073 NTS131071:NUD131073 ODO131071:ODZ131073 ONK131071:ONV131073 OXG131071:OXR131073 PHC131071:PHN131073 PQY131071:PRJ131073 QAU131071:QBF131073 QKQ131071:QLB131073 QUM131071:QUX131073 REI131071:RET131073 ROE131071:ROP131073 RYA131071:RYL131073 SHW131071:SIH131073 SRS131071:SSD131073 TBO131071:TBZ131073 TLK131071:TLV131073 TVG131071:TVR131073 UFC131071:UFN131073 UOY131071:UPJ131073 UYU131071:UZF131073 VIQ131071:VJB131073 VSM131071:VSX131073 WCI131071:WCT131073 WME131071:WMP131073 WWA131071:WWL131073 JO196607:JZ196609 TK196607:TV196609 ADG196607:ADR196609 ANC196607:ANN196609 AWY196607:AXJ196609 BGU196607:BHF196609 BQQ196607:BRB196609 CAM196607:CAX196609 CKI196607:CKT196609 CUE196607:CUP196609 DEA196607:DEL196609 DNW196607:DOH196609 DXS196607:DYD196609 EHO196607:EHZ196609 ERK196607:ERV196609 FBG196607:FBR196609 FLC196607:FLN196609 FUY196607:FVJ196609 GEU196607:GFF196609 GOQ196607:GPB196609 GYM196607:GYX196609 HII196607:HIT196609 HSE196607:HSP196609 ICA196607:ICL196609 ILW196607:IMH196609 IVS196607:IWD196609 JFO196607:JFZ196609 JPK196607:JPV196609 JZG196607:JZR196609 KJC196607:KJN196609 KSY196607:KTJ196609 LCU196607:LDF196609 LMQ196607:LNB196609 LWM196607:LWX196609 MGI196607:MGT196609 MQE196607:MQP196609 NAA196607:NAL196609 NJW196607:NKH196609 NTS196607:NUD196609 ODO196607:ODZ196609 ONK196607:ONV196609 OXG196607:OXR196609 PHC196607:PHN196609 PQY196607:PRJ196609 QAU196607:QBF196609 QKQ196607:QLB196609 QUM196607:QUX196609 REI196607:RET196609 ROE196607:ROP196609 RYA196607:RYL196609 SHW196607:SIH196609 SRS196607:SSD196609 TBO196607:TBZ196609 TLK196607:TLV196609 TVG196607:TVR196609 UFC196607:UFN196609 UOY196607:UPJ196609 UYU196607:UZF196609 VIQ196607:VJB196609 VSM196607:VSX196609 WCI196607:WCT196609 WME196607:WMP196609 WWA196607:WWL196609 JO262143:JZ262145 TK262143:TV262145 ADG262143:ADR262145 ANC262143:ANN262145 AWY262143:AXJ262145 BGU262143:BHF262145 BQQ262143:BRB262145 CAM262143:CAX262145 CKI262143:CKT262145 CUE262143:CUP262145 DEA262143:DEL262145 DNW262143:DOH262145 DXS262143:DYD262145 EHO262143:EHZ262145 ERK262143:ERV262145 FBG262143:FBR262145 FLC262143:FLN262145 FUY262143:FVJ262145 GEU262143:GFF262145 GOQ262143:GPB262145 GYM262143:GYX262145 HII262143:HIT262145 HSE262143:HSP262145 ICA262143:ICL262145 ILW262143:IMH262145 IVS262143:IWD262145 JFO262143:JFZ262145 JPK262143:JPV262145 JZG262143:JZR262145 KJC262143:KJN262145 KSY262143:KTJ262145 LCU262143:LDF262145 LMQ262143:LNB262145 LWM262143:LWX262145 MGI262143:MGT262145 MQE262143:MQP262145 NAA262143:NAL262145 NJW262143:NKH262145 NTS262143:NUD262145 ODO262143:ODZ262145 ONK262143:ONV262145 OXG262143:OXR262145 PHC262143:PHN262145 PQY262143:PRJ262145 QAU262143:QBF262145 QKQ262143:QLB262145 QUM262143:QUX262145 REI262143:RET262145 ROE262143:ROP262145 RYA262143:RYL262145 SHW262143:SIH262145 SRS262143:SSD262145 TBO262143:TBZ262145 TLK262143:TLV262145 TVG262143:TVR262145 UFC262143:UFN262145 UOY262143:UPJ262145 UYU262143:UZF262145 VIQ262143:VJB262145 VSM262143:VSX262145 WCI262143:WCT262145 WME262143:WMP262145 WWA262143:WWL262145 JO327679:JZ327681 TK327679:TV327681 ADG327679:ADR327681 ANC327679:ANN327681 AWY327679:AXJ327681 BGU327679:BHF327681 BQQ327679:BRB327681 CAM327679:CAX327681 CKI327679:CKT327681 CUE327679:CUP327681 DEA327679:DEL327681 DNW327679:DOH327681 DXS327679:DYD327681 EHO327679:EHZ327681 ERK327679:ERV327681 FBG327679:FBR327681 FLC327679:FLN327681 FUY327679:FVJ327681 GEU327679:GFF327681 GOQ327679:GPB327681 GYM327679:GYX327681 HII327679:HIT327681 HSE327679:HSP327681 ICA327679:ICL327681 ILW327679:IMH327681 IVS327679:IWD327681 JFO327679:JFZ327681 JPK327679:JPV327681 JZG327679:JZR327681 KJC327679:KJN327681 KSY327679:KTJ327681 LCU327679:LDF327681 LMQ327679:LNB327681 LWM327679:LWX327681 MGI327679:MGT327681 MQE327679:MQP327681 NAA327679:NAL327681 NJW327679:NKH327681 NTS327679:NUD327681 ODO327679:ODZ327681 ONK327679:ONV327681 OXG327679:OXR327681 PHC327679:PHN327681 PQY327679:PRJ327681 QAU327679:QBF327681 QKQ327679:QLB327681 QUM327679:QUX327681 REI327679:RET327681 ROE327679:ROP327681 RYA327679:RYL327681 SHW327679:SIH327681 SRS327679:SSD327681 TBO327679:TBZ327681 TLK327679:TLV327681 TVG327679:TVR327681 UFC327679:UFN327681 UOY327679:UPJ327681 UYU327679:UZF327681 VIQ327679:VJB327681 VSM327679:VSX327681 WCI327679:WCT327681 WME327679:WMP327681 WWA327679:WWL327681 JO393215:JZ393217 TK393215:TV393217 ADG393215:ADR393217 ANC393215:ANN393217 AWY393215:AXJ393217 BGU393215:BHF393217 BQQ393215:BRB393217 CAM393215:CAX393217 CKI393215:CKT393217 CUE393215:CUP393217 DEA393215:DEL393217 DNW393215:DOH393217 DXS393215:DYD393217 EHO393215:EHZ393217 ERK393215:ERV393217 FBG393215:FBR393217 FLC393215:FLN393217 FUY393215:FVJ393217 GEU393215:GFF393217 GOQ393215:GPB393217 GYM393215:GYX393217 HII393215:HIT393217 HSE393215:HSP393217 ICA393215:ICL393217 ILW393215:IMH393217 IVS393215:IWD393217 JFO393215:JFZ393217 JPK393215:JPV393217 JZG393215:JZR393217 KJC393215:KJN393217 KSY393215:KTJ393217 LCU393215:LDF393217 LMQ393215:LNB393217 LWM393215:LWX393217 MGI393215:MGT393217 MQE393215:MQP393217 NAA393215:NAL393217 NJW393215:NKH393217 NTS393215:NUD393217 ODO393215:ODZ393217 ONK393215:ONV393217 OXG393215:OXR393217 PHC393215:PHN393217 PQY393215:PRJ393217 QAU393215:QBF393217 QKQ393215:QLB393217 QUM393215:QUX393217 REI393215:RET393217 ROE393215:ROP393217 RYA393215:RYL393217 SHW393215:SIH393217 SRS393215:SSD393217 TBO393215:TBZ393217 TLK393215:TLV393217 TVG393215:TVR393217 UFC393215:UFN393217 UOY393215:UPJ393217 UYU393215:UZF393217 VIQ393215:VJB393217 VSM393215:VSX393217 WCI393215:WCT393217 WME393215:WMP393217 WWA393215:WWL393217 JO458751:JZ458753 TK458751:TV458753 ADG458751:ADR458753 ANC458751:ANN458753 AWY458751:AXJ458753 BGU458751:BHF458753 BQQ458751:BRB458753 CAM458751:CAX458753 CKI458751:CKT458753 CUE458751:CUP458753 DEA458751:DEL458753 DNW458751:DOH458753 DXS458751:DYD458753 EHO458751:EHZ458753 ERK458751:ERV458753 FBG458751:FBR458753 FLC458751:FLN458753 FUY458751:FVJ458753 GEU458751:GFF458753 GOQ458751:GPB458753 GYM458751:GYX458753 HII458751:HIT458753 HSE458751:HSP458753 ICA458751:ICL458753 ILW458751:IMH458753 IVS458751:IWD458753 JFO458751:JFZ458753 JPK458751:JPV458753 JZG458751:JZR458753 KJC458751:KJN458753 KSY458751:KTJ458753 LCU458751:LDF458753 LMQ458751:LNB458753 LWM458751:LWX458753 MGI458751:MGT458753 MQE458751:MQP458753 NAA458751:NAL458753 NJW458751:NKH458753 NTS458751:NUD458753 ODO458751:ODZ458753 ONK458751:ONV458753 OXG458751:OXR458753 PHC458751:PHN458753 PQY458751:PRJ458753 QAU458751:QBF458753 QKQ458751:QLB458753 QUM458751:QUX458753 REI458751:RET458753 ROE458751:ROP458753 RYA458751:RYL458753 SHW458751:SIH458753 SRS458751:SSD458753 TBO458751:TBZ458753 TLK458751:TLV458753 TVG458751:TVR458753 UFC458751:UFN458753 UOY458751:UPJ458753 UYU458751:UZF458753 VIQ458751:VJB458753 VSM458751:VSX458753 WCI458751:WCT458753 WME458751:WMP458753 WWA458751:WWL458753 JO524287:JZ524289 TK524287:TV524289 ADG524287:ADR524289 ANC524287:ANN524289 AWY524287:AXJ524289 BGU524287:BHF524289 BQQ524287:BRB524289 CAM524287:CAX524289 CKI524287:CKT524289 CUE524287:CUP524289 DEA524287:DEL524289 DNW524287:DOH524289 DXS524287:DYD524289 EHO524287:EHZ524289 ERK524287:ERV524289 FBG524287:FBR524289 FLC524287:FLN524289 FUY524287:FVJ524289 GEU524287:GFF524289 GOQ524287:GPB524289 GYM524287:GYX524289 HII524287:HIT524289 HSE524287:HSP524289 ICA524287:ICL524289 ILW524287:IMH524289 IVS524287:IWD524289 JFO524287:JFZ524289 JPK524287:JPV524289 JZG524287:JZR524289 KJC524287:KJN524289 KSY524287:KTJ524289 LCU524287:LDF524289 LMQ524287:LNB524289 LWM524287:LWX524289 MGI524287:MGT524289 MQE524287:MQP524289 NAA524287:NAL524289 NJW524287:NKH524289 NTS524287:NUD524289 ODO524287:ODZ524289 ONK524287:ONV524289 OXG524287:OXR524289 PHC524287:PHN524289 PQY524287:PRJ524289 QAU524287:QBF524289 QKQ524287:QLB524289 QUM524287:QUX524289 REI524287:RET524289 ROE524287:ROP524289 RYA524287:RYL524289 SHW524287:SIH524289 SRS524287:SSD524289 TBO524287:TBZ524289 TLK524287:TLV524289 TVG524287:TVR524289 UFC524287:UFN524289 UOY524287:UPJ524289 UYU524287:UZF524289 VIQ524287:VJB524289 VSM524287:VSX524289 WCI524287:WCT524289 WME524287:WMP524289 WWA524287:WWL524289 JO589823:JZ589825 TK589823:TV589825 ADG589823:ADR589825 ANC589823:ANN589825 AWY589823:AXJ589825 BGU589823:BHF589825 BQQ589823:BRB589825 CAM589823:CAX589825 CKI589823:CKT589825 CUE589823:CUP589825 DEA589823:DEL589825 DNW589823:DOH589825 DXS589823:DYD589825 EHO589823:EHZ589825 ERK589823:ERV589825 FBG589823:FBR589825 FLC589823:FLN589825 FUY589823:FVJ589825 GEU589823:GFF589825 GOQ589823:GPB589825 GYM589823:GYX589825 HII589823:HIT589825 HSE589823:HSP589825 ICA589823:ICL589825 ILW589823:IMH589825 IVS589823:IWD589825 JFO589823:JFZ589825 JPK589823:JPV589825 JZG589823:JZR589825 KJC589823:KJN589825 KSY589823:KTJ589825 LCU589823:LDF589825 LMQ589823:LNB589825 LWM589823:LWX589825 MGI589823:MGT589825 MQE589823:MQP589825 NAA589823:NAL589825 NJW589823:NKH589825 NTS589823:NUD589825 ODO589823:ODZ589825 ONK589823:ONV589825 OXG589823:OXR589825 PHC589823:PHN589825 PQY589823:PRJ589825 QAU589823:QBF589825 QKQ589823:QLB589825 QUM589823:QUX589825 REI589823:RET589825 ROE589823:ROP589825 RYA589823:RYL589825 SHW589823:SIH589825 SRS589823:SSD589825 TBO589823:TBZ589825 TLK589823:TLV589825 TVG589823:TVR589825 UFC589823:UFN589825 UOY589823:UPJ589825 UYU589823:UZF589825 VIQ589823:VJB589825 VSM589823:VSX589825 WCI589823:WCT589825 WME589823:WMP589825 WWA589823:WWL589825 JO655359:JZ655361 TK655359:TV655361 ADG655359:ADR655361 ANC655359:ANN655361 AWY655359:AXJ655361 BGU655359:BHF655361 BQQ655359:BRB655361 CAM655359:CAX655361 CKI655359:CKT655361 CUE655359:CUP655361 DEA655359:DEL655361 DNW655359:DOH655361 DXS655359:DYD655361 EHO655359:EHZ655361 ERK655359:ERV655361 FBG655359:FBR655361 FLC655359:FLN655361 FUY655359:FVJ655361 GEU655359:GFF655361 GOQ655359:GPB655361 GYM655359:GYX655361 HII655359:HIT655361 HSE655359:HSP655361 ICA655359:ICL655361 ILW655359:IMH655361 IVS655359:IWD655361 JFO655359:JFZ655361 JPK655359:JPV655361 JZG655359:JZR655361 KJC655359:KJN655361 KSY655359:KTJ655361 LCU655359:LDF655361 LMQ655359:LNB655361 LWM655359:LWX655361 MGI655359:MGT655361 MQE655359:MQP655361 NAA655359:NAL655361 NJW655359:NKH655361 NTS655359:NUD655361 ODO655359:ODZ655361 ONK655359:ONV655361 OXG655359:OXR655361 PHC655359:PHN655361 PQY655359:PRJ655361 QAU655359:QBF655361 QKQ655359:QLB655361 QUM655359:QUX655361 REI655359:RET655361 ROE655359:ROP655361 RYA655359:RYL655361 SHW655359:SIH655361 SRS655359:SSD655361 TBO655359:TBZ655361 TLK655359:TLV655361 TVG655359:TVR655361 UFC655359:UFN655361 UOY655359:UPJ655361 UYU655359:UZF655361 VIQ655359:VJB655361 VSM655359:VSX655361 WCI655359:WCT655361 WME655359:WMP655361 WWA655359:WWL655361 JO720895:JZ720897 TK720895:TV720897 ADG720895:ADR720897 ANC720895:ANN720897 AWY720895:AXJ720897 BGU720895:BHF720897 BQQ720895:BRB720897 CAM720895:CAX720897 CKI720895:CKT720897 CUE720895:CUP720897 DEA720895:DEL720897 DNW720895:DOH720897 DXS720895:DYD720897 EHO720895:EHZ720897 ERK720895:ERV720897 FBG720895:FBR720897 FLC720895:FLN720897 FUY720895:FVJ720897 GEU720895:GFF720897 GOQ720895:GPB720897 GYM720895:GYX720897 HII720895:HIT720897 HSE720895:HSP720897 ICA720895:ICL720897 ILW720895:IMH720897 IVS720895:IWD720897 JFO720895:JFZ720897 JPK720895:JPV720897 JZG720895:JZR720897 KJC720895:KJN720897 KSY720895:KTJ720897 LCU720895:LDF720897 LMQ720895:LNB720897 LWM720895:LWX720897 MGI720895:MGT720897 MQE720895:MQP720897 NAA720895:NAL720897 NJW720895:NKH720897 NTS720895:NUD720897 ODO720895:ODZ720897 ONK720895:ONV720897 OXG720895:OXR720897 PHC720895:PHN720897 PQY720895:PRJ720897 QAU720895:QBF720897 QKQ720895:QLB720897 QUM720895:QUX720897 REI720895:RET720897 ROE720895:ROP720897 RYA720895:RYL720897 SHW720895:SIH720897 SRS720895:SSD720897 TBO720895:TBZ720897 TLK720895:TLV720897 TVG720895:TVR720897 UFC720895:UFN720897 UOY720895:UPJ720897 UYU720895:UZF720897 VIQ720895:VJB720897 VSM720895:VSX720897 WCI720895:WCT720897 WME720895:WMP720897 WWA720895:WWL720897 JO786431:JZ786433 TK786431:TV786433 ADG786431:ADR786433 ANC786431:ANN786433 AWY786431:AXJ786433 BGU786431:BHF786433 BQQ786431:BRB786433 CAM786431:CAX786433 CKI786431:CKT786433 CUE786431:CUP786433 DEA786431:DEL786433 DNW786431:DOH786433 DXS786431:DYD786433 EHO786431:EHZ786433 ERK786431:ERV786433 FBG786431:FBR786433 FLC786431:FLN786433 FUY786431:FVJ786433 GEU786431:GFF786433 GOQ786431:GPB786433 GYM786431:GYX786433 HII786431:HIT786433 HSE786431:HSP786433 ICA786431:ICL786433 ILW786431:IMH786433 IVS786431:IWD786433 JFO786431:JFZ786433 JPK786431:JPV786433 JZG786431:JZR786433 KJC786431:KJN786433 KSY786431:KTJ786433 LCU786431:LDF786433 LMQ786431:LNB786433 LWM786431:LWX786433 MGI786431:MGT786433 MQE786431:MQP786433 NAA786431:NAL786433 NJW786431:NKH786433 NTS786431:NUD786433 ODO786431:ODZ786433 ONK786431:ONV786433 OXG786431:OXR786433 PHC786431:PHN786433 PQY786431:PRJ786433 QAU786431:QBF786433 QKQ786431:QLB786433 QUM786431:QUX786433 REI786431:RET786433 ROE786431:ROP786433 RYA786431:RYL786433 SHW786431:SIH786433 SRS786431:SSD786433 TBO786431:TBZ786433 TLK786431:TLV786433 TVG786431:TVR786433 UFC786431:UFN786433 UOY786431:UPJ786433 UYU786431:UZF786433 VIQ786431:VJB786433 VSM786431:VSX786433 WCI786431:WCT786433 WME786431:WMP786433 WWA786431:WWL786433 JO851967:JZ851969 TK851967:TV851969 ADG851967:ADR851969 ANC851967:ANN851969 AWY851967:AXJ851969 BGU851967:BHF851969 BQQ851967:BRB851969 CAM851967:CAX851969 CKI851967:CKT851969 CUE851967:CUP851969 DEA851967:DEL851969 DNW851967:DOH851969 DXS851967:DYD851969 EHO851967:EHZ851969 ERK851967:ERV851969 FBG851967:FBR851969 FLC851967:FLN851969 FUY851967:FVJ851969 GEU851967:GFF851969 GOQ851967:GPB851969 GYM851967:GYX851969 HII851967:HIT851969 HSE851967:HSP851969 ICA851967:ICL851969 ILW851967:IMH851969 IVS851967:IWD851969 JFO851967:JFZ851969 JPK851967:JPV851969 JZG851967:JZR851969 KJC851967:KJN851969 KSY851967:KTJ851969 LCU851967:LDF851969 LMQ851967:LNB851969 LWM851967:LWX851969 MGI851967:MGT851969 MQE851967:MQP851969 NAA851967:NAL851969 NJW851967:NKH851969 NTS851967:NUD851969 ODO851967:ODZ851969 ONK851967:ONV851969 OXG851967:OXR851969 PHC851967:PHN851969 PQY851967:PRJ851969 QAU851967:QBF851969 QKQ851967:QLB851969 QUM851967:QUX851969 REI851967:RET851969 ROE851967:ROP851969 RYA851967:RYL851969 SHW851967:SIH851969 SRS851967:SSD851969 TBO851967:TBZ851969 TLK851967:TLV851969 TVG851967:TVR851969 UFC851967:UFN851969 UOY851967:UPJ851969 UYU851967:UZF851969 VIQ851967:VJB851969 VSM851967:VSX851969 WCI851967:WCT851969 WME851967:WMP851969 WWA851967:WWL851969 JO917503:JZ917505 TK917503:TV917505 ADG917503:ADR917505 ANC917503:ANN917505 AWY917503:AXJ917505 BGU917503:BHF917505 BQQ917503:BRB917505 CAM917503:CAX917505 CKI917503:CKT917505 CUE917503:CUP917505 DEA917503:DEL917505 DNW917503:DOH917505 DXS917503:DYD917505 EHO917503:EHZ917505 ERK917503:ERV917505 FBG917503:FBR917505 FLC917503:FLN917505 FUY917503:FVJ917505 GEU917503:GFF917505 GOQ917503:GPB917505 GYM917503:GYX917505 HII917503:HIT917505 HSE917503:HSP917505 ICA917503:ICL917505 ILW917503:IMH917505 IVS917503:IWD917505 JFO917503:JFZ917505 JPK917503:JPV917505 JZG917503:JZR917505 KJC917503:KJN917505 KSY917503:KTJ917505 LCU917503:LDF917505 LMQ917503:LNB917505 LWM917503:LWX917505 MGI917503:MGT917505 MQE917503:MQP917505 NAA917503:NAL917505 NJW917503:NKH917505 NTS917503:NUD917505 ODO917503:ODZ917505 ONK917503:ONV917505 OXG917503:OXR917505 PHC917503:PHN917505 PQY917503:PRJ917505 QAU917503:QBF917505 QKQ917503:QLB917505 QUM917503:QUX917505 REI917503:RET917505 ROE917503:ROP917505 RYA917503:RYL917505 SHW917503:SIH917505 SRS917503:SSD917505 TBO917503:TBZ917505 TLK917503:TLV917505 TVG917503:TVR917505 UFC917503:UFN917505 UOY917503:UPJ917505 UYU917503:UZF917505 VIQ917503:VJB917505 VSM917503:VSX917505 WCI917503:WCT917505 WME917503:WMP917505 WWA917503:WWL917505 JO983039:JZ983041 TK983039:TV983041 ADG983039:ADR983041 ANC983039:ANN983041 AWY983039:AXJ983041 BGU983039:BHF983041 BQQ983039:BRB983041 CAM983039:CAX983041 CKI983039:CKT983041 CUE983039:CUP983041 DEA983039:DEL983041 DNW983039:DOH983041 DXS983039:DYD983041 EHO983039:EHZ983041 ERK983039:ERV983041 FBG983039:FBR983041 FLC983039:FLN983041 FUY983039:FVJ983041 GEU983039:GFF983041 GOQ983039:GPB983041 GYM983039:GYX983041 HII983039:HIT983041 HSE983039:HSP983041 ICA983039:ICL983041 ILW983039:IMH983041 IVS983039:IWD983041 JFO983039:JFZ983041 JPK983039:JPV983041 JZG983039:JZR983041 KJC983039:KJN983041 KSY983039:KTJ983041 LCU983039:LDF983041 LMQ983039:LNB983041 LWM983039:LWX983041 MGI983039:MGT983041 MQE983039:MQP983041 NAA983039:NAL983041 NJW983039:NKH983041 NTS983039:NUD983041 ODO983039:ODZ983041 ONK983039:ONV983041 OXG983039:OXR983041 PHC983039:PHN983041 PQY983039:PRJ983041 QAU983039:QBF983041 QKQ983039:QLB983041 QUM983039:QUX983041 REI983039:RET983041 ROE983039:ROP983041 RYA983039:RYL983041 SHW983039:SIH983041 SRS983039:SSD983041 TBO983039:TBZ983041 TLK983039:TLV983041 TVG983039:TVR983041 UFC983039:UFN983041 UOY983039:UPJ983041 UYU983039:UZF983041 VIQ983039:VJB983041 VSM983039:VSX983041 WCI983039:WCT983041 WME983039:WMP983041 WWA983039:WWL983041 Z65535:AJ65537 Z983039:AJ983041 Z917503:AJ917505 Z851967:AJ851969 Z786431:AJ786433 Z720895:AJ720897 Z655359:AJ655361 Z589823:AJ589825 Z524287:AJ524289 Z458751:AJ458753 Z393215:AJ393217 Z327679:AJ327681 Z262143:AJ262145 Z196607:AJ196609 Z131071:AJ131073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500-000000000000}"/>
    <dataValidation type="list" allowBlank="1" showInputMessage="1" showErrorMessage="1" sqref="Y8:Y46" xr:uid="{00000000-0002-0000-2500-000001000000}">
      <formula1>"文字,数値,日付,時間"</formula1>
    </dataValidation>
    <dataValidation type="list" allowBlank="1" showInputMessage="1" showErrorMessage="1" sqref="AA8:AA46" xr:uid="{00000000-0002-0000-25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57"/>
  <dimension ref="A1:BE46"/>
  <sheetViews>
    <sheetView showGridLines="0" zoomScaleNormal="100" zoomScaleSheetLayoutView="100" workbookViewId="0">
      <pane ySplit="7" topLeftCell="A8" activePane="bottomLeft" state="frozen"/>
      <selection pane="bottomLeft" sqref="A1:H4"/>
    </sheetView>
  </sheetViews>
  <sheetFormatPr defaultColWidth="2.6328125" defaultRowHeight="14.4" x14ac:dyDescent="0.3"/>
  <cols>
    <col min="1" max="1" width="4.6328125" style="22" customWidth="1"/>
    <col min="2" max="8" width="2.6328125" style="22"/>
    <col min="9" max="9" width="2.6328125" style="22" customWidth="1"/>
    <col min="10" max="17" width="2.6328125" style="22"/>
    <col min="18" max="18" width="2.6328125" style="22" customWidth="1"/>
    <col min="19" max="26" width="2.6328125" style="22"/>
    <col min="27" max="27" width="2.6328125" style="22" customWidth="1"/>
    <col min="28" max="29" width="2.6328125" style="22"/>
    <col min="30" max="30" width="4.6328125" style="22" customWidth="1"/>
    <col min="31" max="31" width="2.6328125" style="22" customWidth="1"/>
    <col min="32" max="33" width="2.6328125" style="22"/>
    <col min="34" max="34" width="6.6328125" style="22" customWidth="1"/>
    <col min="35" max="41" width="2.6328125" style="22"/>
    <col min="42" max="56" width="2.6328125" style="47"/>
    <col min="57" max="16384" width="2.6328125" style="22"/>
  </cols>
  <sheetData>
    <row r="1" spans="1:57" s="21" customFormat="1" x14ac:dyDescent="0.3">
      <c r="A1" s="488" t="s">
        <v>98</v>
      </c>
      <c r="B1" s="489"/>
      <c r="C1" s="489"/>
      <c r="D1" s="489"/>
      <c r="E1" s="489"/>
      <c r="F1" s="489"/>
      <c r="G1" s="489"/>
      <c r="H1" s="490"/>
      <c r="I1" s="414" t="s">
        <v>96</v>
      </c>
      <c r="J1" s="415"/>
      <c r="K1" s="415"/>
      <c r="L1" s="415"/>
      <c r="M1" s="415"/>
      <c r="N1" s="415"/>
      <c r="O1" s="415"/>
      <c r="P1" s="415"/>
      <c r="Q1" s="416"/>
      <c r="R1" s="414" t="s">
        <v>97</v>
      </c>
      <c r="S1" s="415"/>
      <c r="T1" s="415"/>
      <c r="U1" s="415"/>
      <c r="V1" s="415"/>
      <c r="W1" s="415"/>
      <c r="X1" s="416"/>
      <c r="Y1" s="414" t="s">
        <v>0</v>
      </c>
      <c r="Z1" s="415"/>
      <c r="AA1" s="415"/>
      <c r="AB1" s="415"/>
      <c r="AC1" s="415"/>
      <c r="AD1" s="415"/>
      <c r="AE1" s="415"/>
      <c r="AF1" s="415"/>
      <c r="AG1" s="415"/>
      <c r="AH1" s="415"/>
      <c r="AI1" s="415"/>
      <c r="AJ1" s="415"/>
      <c r="AK1" s="415"/>
      <c r="AL1" s="415"/>
      <c r="AM1" s="415"/>
      <c r="AN1" s="415"/>
      <c r="AO1" s="416"/>
      <c r="AP1" s="497" t="s">
        <v>1</v>
      </c>
      <c r="AQ1" s="498"/>
      <c r="AR1" s="498"/>
      <c r="AS1" s="498"/>
      <c r="AT1" s="499"/>
      <c r="AU1" s="497" t="s">
        <v>2</v>
      </c>
      <c r="AV1" s="498"/>
      <c r="AW1" s="498"/>
      <c r="AX1" s="498"/>
      <c r="AY1" s="499"/>
      <c r="AZ1" s="497" t="s">
        <v>3</v>
      </c>
      <c r="BA1" s="498"/>
      <c r="BB1" s="498"/>
      <c r="BC1" s="498"/>
      <c r="BD1" s="499"/>
    </row>
    <row r="2" spans="1:57" s="21" customFormat="1" x14ac:dyDescent="0.3">
      <c r="A2" s="491"/>
      <c r="B2" s="492"/>
      <c r="C2" s="492"/>
      <c r="D2" s="492"/>
      <c r="E2" s="492"/>
      <c r="F2" s="492"/>
      <c r="G2" s="492"/>
      <c r="H2" s="493"/>
      <c r="I2" s="432" t="s">
        <v>95</v>
      </c>
      <c r="J2" s="433"/>
      <c r="K2" s="433"/>
      <c r="L2" s="433"/>
      <c r="M2" s="433"/>
      <c r="N2" s="433"/>
      <c r="O2" s="433"/>
      <c r="P2" s="433"/>
      <c r="Q2" s="434"/>
      <c r="R2" s="432" t="str">
        <f>テーブル一覧!W2</f>
        <v>K.マスタ</v>
      </c>
      <c r="S2" s="433"/>
      <c r="T2" s="433"/>
      <c r="U2" s="433"/>
      <c r="V2" s="433"/>
      <c r="W2" s="433"/>
      <c r="X2" s="434"/>
      <c r="Y2" s="432" t="str">
        <f ca="1">VLOOKUP(RIGHT(CELL("filename",A2),LEN(CELL("filename",A2))-FIND("]",CELL("filename",A2))),テーブル一覧!B:AD,1,FALSE)</f>
        <v>レートマスタ</v>
      </c>
      <c r="Z2" s="433"/>
      <c r="AA2" s="433"/>
      <c r="AB2" s="433"/>
      <c r="AC2" s="433"/>
      <c r="AD2" s="433"/>
      <c r="AE2" s="433"/>
      <c r="AF2" s="433"/>
      <c r="AG2" s="433"/>
      <c r="AH2" s="433"/>
      <c r="AI2" s="433"/>
      <c r="AJ2" s="433"/>
      <c r="AK2" s="433"/>
      <c r="AL2" s="433"/>
      <c r="AM2" s="433"/>
      <c r="AN2" s="433"/>
      <c r="AO2" s="434"/>
      <c r="AP2" s="417"/>
      <c r="AQ2" s="418"/>
      <c r="AR2" s="418"/>
      <c r="AS2" s="418"/>
      <c r="AT2" s="419"/>
      <c r="AU2" s="67" t="s">
        <v>745</v>
      </c>
      <c r="AV2" s="68"/>
      <c r="AW2" s="68"/>
      <c r="AX2" s="68"/>
      <c r="AY2" s="69"/>
      <c r="AZ2" s="470" t="s">
        <v>15</v>
      </c>
      <c r="BA2" s="471"/>
      <c r="BB2" s="471"/>
      <c r="BC2" s="471"/>
      <c r="BD2" s="472"/>
    </row>
    <row r="3" spans="1:57" s="21" customFormat="1" x14ac:dyDescent="0.3">
      <c r="A3" s="491"/>
      <c r="B3" s="492"/>
      <c r="C3" s="492"/>
      <c r="D3" s="492"/>
      <c r="E3" s="492"/>
      <c r="F3" s="492"/>
      <c r="G3" s="492"/>
      <c r="H3" s="493"/>
      <c r="I3" s="435"/>
      <c r="J3" s="436"/>
      <c r="K3" s="436"/>
      <c r="L3" s="436"/>
      <c r="M3" s="436"/>
      <c r="N3" s="436"/>
      <c r="O3" s="436"/>
      <c r="P3" s="436"/>
      <c r="Q3" s="437"/>
      <c r="R3" s="435"/>
      <c r="S3" s="436"/>
      <c r="T3" s="436"/>
      <c r="U3" s="436"/>
      <c r="V3" s="436"/>
      <c r="W3" s="436"/>
      <c r="X3" s="437"/>
      <c r="Y3" s="438"/>
      <c r="Z3" s="439"/>
      <c r="AA3" s="439"/>
      <c r="AB3" s="439"/>
      <c r="AC3" s="439"/>
      <c r="AD3" s="439"/>
      <c r="AE3" s="439"/>
      <c r="AF3" s="439"/>
      <c r="AG3" s="439"/>
      <c r="AH3" s="439"/>
      <c r="AI3" s="439"/>
      <c r="AJ3" s="439"/>
      <c r="AK3" s="439"/>
      <c r="AL3" s="439"/>
      <c r="AM3" s="439"/>
      <c r="AN3" s="439"/>
      <c r="AO3" s="440"/>
      <c r="AP3" s="420"/>
      <c r="AQ3" s="421"/>
      <c r="AR3" s="421"/>
      <c r="AS3" s="421"/>
      <c r="AT3" s="422"/>
      <c r="AU3" s="500"/>
      <c r="AV3" s="501"/>
      <c r="AW3" s="501"/>
      <c r="AX3" s="501"/>
      <c r="AY3" s="502"/>
      <c r="AZ3" s="470"/>
      <c r="BA3" s="471"/>
      <c r="BB3" s="471"/>
      <c r="BC3" s="471"/>
      <c r="BD3" s="472"/>
    </row>
    <row r="4" spans="1:57" s="21" customFormat="1" ht="16.2" x14ac:dyDescent="0.3">
      <c r="A4" s="494"/>
      <c r="B4" s="495"/>
      <c r="C4" s="495"/>
      <c r="D4" s="495"/>
      <c r="E4" s="495"/>
      <c r="F4" s="495"/>
      <c r="G4" s="495"/>
      <c r="H4" s="496"/>
      <c r="I4" s="438"/>
      <c r="J4" s="439"/>
      <c r="K4" s="439"/>
      <c r="L4" s="439"/>
      <c r="M4" s="439"/>
      <c r="N4" s="439"/>
      <c r="O4" s="439"/>
      <c r="P4" s="439"/>
      <c r="Q4" s="440"/>
      <c r="R4" s="438"/>
      <c r="S4" s="439"/>
      <c r="T4" s="439"/>
      <c r="U4" s="439"/>
      <c r="V4" s="439"/>
      <c r="W4" s="439"/>
      <c r="X4" s="440"/>
      <c r="Y4" s="503" t="str">
        <f ca="1">IF(VLOOKUP(RIGHT(CELL("filename",A2),LEN(CELL("filename",A2))-FIND("]",CELL("filename",A2))),テーブル一覧!B:AD,11,FALSE)=0,"",VLOOKUP(RIGHT(CELL("filename",A2),LEN(CELL("filename",A2))-FIND("]",CELL("filename",A2))),テーブル一覧!B:AD,11,FALSE))</f>
        <v>m_rate</v>
      </c>
      <c r="Z4" s="504"/>
      <c r="AA4" s="504"/>
      <c r="AB4" s="50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500"/>
      <c r="AV4" s="501"/>
      <c r="AW4" s="501"/>
      <c r="AX4" s="501"/>
      <c r="AY4" s="502"/>
      <c r="AZ4" s="470"/>
      <c r="BA4" s="471"/>
      <c r="BB4" s="471"/>
      <c r="BC4" s="471"/>
      <c r="BD4" s="472"/>
    </row>
    <row r="6" spans="1:57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1"/>
      <c r="I6" s="478" t="s">
        <v>5</v>
      </c>
      <c r="J6" s="480"/>
      <c r="K6" s="480"/>
      <c r="L6" s="480"/>
      <c r="M6" s="480"/>
      <c r="N6" s="480"/>
      <c r="O6" s="480"/>
      <c r="P6" s="480"/>
      <c r="Q6" s="480"/>
      <c r="R6" s="478" t="s">
        <v>742</v>
      </c>
      <c r="S6" s="480"/>
      <c r="T6" s="480"/>
      <c r="U6" s="480"/>
      <c r="V6" s="480"/>
      <c r="W6" s="480"/>
      <c r="X6" s="480"/>
      <c r="Y6" s="478" t="s">
        <v>6</v>
      </c>
      <c r="Z6" s="481"/>
      <c r="AA6" s="478" t="s">
        <v>7</v>
      </c>
      <c r="AB6" s="480"/>
      <c r="AC6" s="481"/>
      <c r="AD6" s="484" t="s">
        <v>8</v>
      </c>
      <c r="AE6" s="486" t="s">
        <v>9</v>
      </c>
      <c r="AF6" s="473" t="s">
        <v>10</v>
      </c>
      <c r="AG6" s="473" t="s">
        <v>11</v>
      </c>
      <c r="AH6" s="473" t="s">
        <v>12</v>
      </c>
      <c r="AI6" s="475" t="s">
        <v>13</v>
      </c>
      <c r="AJ6" s="476"/>
      <c r="AK6" s="476"/>
      <c r="AL6" s="476"/>
      <c r="AM6" s="476"/>
      <c r="AN6" s="476"/>
      <c r="AO6" s="476"/>
      <c r="AP6" s="476"/>
      <c r="AQ6" s="476"/>
      <c r="AR6" s="477"/>
      <c r="AS6" s="464" t="s">
        <v>14</v>
      </c>
      <c r="AT6" s="465"/>
      <c r="AU6" s="465"/>
      <c r="AV6" s="465"/>
      <c r="AW6" s="465"/>
      <c r="AX6" s="465"/>
      <c r="AY6" s="465"/>
      <c r="AZ6" s="465"/>
      <c r="BA6" s="465"/>
      <c r="BB6" s="465"/>
      <c r="BC6" s="465"/>
      <c r="BD6" s="466"/>
    </row>
    <row r="7" spans="1:57" x14ac:dyDescent="0.3">
      <c r="A7" s="479"/>
      <c r="B7" s="479"/>
      <c r="C7" s="482"/>
      <c r="D7" s="482"/>
      <c r="E7" s="482"/>
      <c r="F7" s="482"/>
      <c r="G7" s="482"/>
      <c r="H7" s="483"/>
      <c r="I7" s="479"/>
      <c r="J7" s="482"/>
      <c r="K7" s="482"/>
      <c r="L7" s="482"/>
      <c r="M7" s="482"/>
      <c r="N7" s="482"/>
      <c r="O7" s="482"/>
      <c r="P7" s="482"/>
      <c r="Q7" s="482"/>
      <c r="R7" s="479"/>
      <c r="S7" s="482"/>
      <c r="T7" s="482"/>
      <c r="U7" s="482"/>
      <c r="V7" s="482"/>
      <c r="W7" s="482"/>
      <c r="X7" s="482"/>
      <c r="Y7" s="479"/>
      <c r="Z7" s="483"/>
      <c r="AA7" s="479"/>
      <c r="AB7" s="482"/>
      <c r="AC7" s="483"/>
      <c r="AD7" s="485"/>
      <c r="AE7" s="487"/>
      <c r="AF7" s="474"/>
      <c r="AG7" s="474"/>
      <c r="AH7" s="474"/>
      <c r="AI7" s="228">
        <v>1</v>
      </c>
      <c r="AJ7" s="228">
        <v>2</v>
      </c>
      <c r="AK7" s="228">
        <v>3</v>
      </c>
      <c r="AL7" s="228">
        <v>4</v>
      </c>
      <c r="AM7" s="228">
        <v>5</v>
      </c>
      <c r="AN7" s="228">
        <v>6</v>
      </c>
      <c r="AO7" s="228">
        <v>7</v>
      </c>
      <c r="AP7" s="228">
        <v>8</v>
      </c>
      <c r="AQ7" s="228">
        <v>9</v>
      </c>
      <c r="AR7" s="228">
        <v>10</v>
      </c>
      <c r="AS7" s="467"/>
      <c r="AT7" s="468"/>
      <c r="AU7" s="468"/>
      <c r="AV7" s="468"/>
      <c r="AW7" s="468"/>
      <c r="AX7" s="468"/>
      <c r="AY7" s="468"/>
      <c r="AZ7" s="468"/>
      <c r="BA7" s="468"/>
      <c r="BB7" s="468"/>
      <c r="BC7" s="468"/>
      <c r="BD7" s="469"/>
    </row>
    <row r="8" spans="1:57" x14ac:dyDescent="0.3">
      <c r="A8" s="238">
        <f>IF(B8="","",COUNTA($B8:B$8))</f>
        <v>1</v>
      </c>
      <c r="B8" s="9" t="s">
        <v>152</v>
      </c>
      <c r="C8" s="109"/>
      <c r="D8" s="109"/>
      <c r="E8" s="109"/>
      <c r="F8" s="109"/>
      <c r="G8" s="109"/>
      <c r="H8" s="109"/>
      <c r="I8" s="110" t="s">
        <v>1054</v>
      </c>
      <c r="J8" s="111"/>
      <c r="K8" s="111"/>
      <c r="L8" s="111"/>
      <c r="M8" s="111"/>
      <c r="N8" s="111"/>
      <c r="O8" s="111"/>
      <c r="P8" s="111"/>
      <c r="Q8" s="111"/>
      <c r="R8" s="110" t="str">
        <f>VLOOKUP(B8,'項目一覧 (2)'!A:B,2,FALSE)</f>
        <v>currency_cd</v>
      </c>
      <c r="S8" s="109"/>
      <c r="T8" s="6"/>
      <c r="U8" s="6"/>
      <c r="V8" s="6"/>
      <c r="W8" s="6"/>
      <c r="X8" s="6"/>
      <c r="Y8" s="459" t="s">
        <v>105</v>
      </c>
      <c r="Z8" s="460"/>
      <c r="AA8" s="461" t="s">
        <v>102</v>
      </c>
      <c r="AB8" s="462"/>
      <c r="AC8" s="463"/>
      <c r="AD8" s="112">
        <v>4</v>
      </c>
      <c r="AE8" s="113" t="s">
        <v>106</v>
      </c>
      <c r="AF8" s="114" t="s">
        <v>751</v>
      </c>
      <c r="AG8" s="114" t="s">
        <v>1802</v>
      </c>
      <c r="AH8" s="192"/>
      <c r="AI8" s="192"/>
      <c r="AJ8" s="192"/>
      <c r="AK8" s="192"/>
      <c r="AL8" s="192"/>
      <c r="AM8" s="192"/>
      <c r="AN8" s="192"/>
      <c r="AO8" s="193"/>
      <c r="AP8" s="193"/>
      <c r="AQ8" s="193"/>
      <c r="AR8" s="193"/>
      <c r="AS8" s="235"/>
      <c r="AT8" s="194"/>
      <c r="AU8" s="194"/>
      <c r="AV8" s="194"/>
      <c r="AW8" s="194"/>
      <c r="AX8" s="194"/>
      <c r="AY8" s="194"/>
      <c r="AZ8" s="240"/>
      <c r="BA8" s="240"/>
      <c r="BB8" s="240"/>
      <c r="BC8" s="240"/>
      <c r="BD8" s="241"/>
      <c r="BE8" s="22">
        <f>IF(I8&lt;&gt;R8,1,0)</f>
        <v>0</v>
      </c>
    </row>
    <row r="9" spans="1:57" x14ac:dyDescent="0.3">
      <c r="A9" s="60">
        <f>IF(B9="","",COUNTA($B$8:B9))</f>
        <v>2</v>
      </c>
      <c r="B9" s="5" t="s">
        <v>157</v>
      </c>
      <c r="C9" s="109"/>
      <c r="D9" s="109"/>
      <c r="E9" s="109"/>
      <c r="F9" s="109"/>
      <c r="G9" s="109"/>
      <c r="H9" s="109"/>
      <c r="I9" s="110" t="s">
        <v>1092</v>
      </c>
      <c r="J9" s="111"/>
      <c r="K9" s="111"/>
      <c r="L9" s="111"/>
      <c r="M9" s="111"/>
      <c r="N9" s="111"/>
      <c r="O9" s="111"/>
      <c r="P9" s="111"/>
      <c r="Q9" s="111"/>
      <c r="R9" s="110" t="str">
        <f>VLOOKUP(B9,'項目一覧 (2)'!A:B,2,FALSE)</f>
        <v>calendar_date</v>
      </c>
      <c r="S9" s="109"/>
      <c r="T9" s="79"/>
      <c r="U9" s="79"/>
      <c r="V9" s="79"/>
      <c r="W9" s="79"/>
      <c r="X9" s="79"/>
      <c r="Y9" s="459" t="s">
        <v>105</v>
      </c>
      <c r="Z9" s="460"/>
      <c r="AA9" s="550" t="s">
        <v>102</v>
      </c>
      <c r="AB9" s="551"/>
      <c r="AC9" s="552"/>
      <c r="AD9" s="112">
        <v>8</v>
      </c>
      <c r="AE9" s="113" t="s">
        <v>106</v>
      </c>
      <c r="AF9" s="114" t="s">
        <v>216</v>
      </c>
      <c r="AG9" s="114" t="s">
        <v>2316</v>
      </c>
      <c r="AH9" s="114"/>
      <c r="AI9" s="114"/>
      <c r="AJ9" s="114"/>
      <c r="AK9" s="114"/>
      <c r="AL9" s="114"/>
      <c r="AM9" s="114"/>
      <c r="AN9" s="114"/>
      <c r="AO9" s="115"/>
      <c r="AP9" s="115"/>
      <c r="AQ9" s="115"/>
      <c r="AR9" s="115"/>
      <c r="AS9" s="116"/>
      <c r="AT9" s="118"/>
      <c r="AU9" s="118"/>
      <c r="AV9" s="118"/>
      <c r="AW9" s="118"/>
      <c r="AX9" s="118"/>
      <c r="AY9" s="118"/>
      <c r="AZ9" s="77"/>
      <c r="BA9" s="77"/>
      <c r="BB9" s="77"/>
      <c r="BC9" s="77"/>
      <c r="BD9" s="78"/>
      <c r="BE9" s="22">
        <f t="shared" ref="BE9" si="0">IF(I9&lt;&gt;R9,1,0)</f>
        <v>0</v>
      </c>
    </row>
    <row r="10" spans="1:57" x14ac:dyDescent="0.3">
      <c r="A10" s="60">
        <f>IF(B10="","",COUNTA($B$8:B10))</f>
        <v>3</v>
      </c>
      <c r="B10" s="5" t="s">
        <v>1826</v>
      </c>
      <c r="C10" s="109"/>
      <c r="D10" s="109"/>
      <c r="E10" s="109"/>
      <c r="F10" s="109"/>
      <c r="G10" s="109"/>
      <c r="H10" s="109"/>
      <c r="I10" s="110" t="s">
        <v>1827</v>
      </c>
      <c r="J10" s="111"/>
      <c r="K10" s="111"/>
      <c r="L10" s="111"/>
      <c r="M10" s="111"/>
      <c r="N10" s="111"/>
      <c r="O10" s="111"/>
      <c r="P10" s="111"/>
      <c r="Q10" s="111"/>
      <c r="R10" s="110" t="s">
        <v>1827</v>
      </c>
      <c r="S10" s="109"/>
      <c r="T10" s="79"/>
      <c r="U10" s="79"/>
      <c r="V10" s="79"/>
      <c r="W10" s="79"/>
      <c r="X10" s="79"/>
      <c r="Y10" s="459" t="s">
        <v>226</v>
      </c>
      <c r="Z10" s="460"/>
      <c r="AA10" s="550" t="s">
        <v>227</v>
      </c>
      <c r="AB10" s="551"/>
      <c r="AC10" s="552"/>
      <c r="AD10" s="112">
        <v>7</v>
      </c>
      <c r="AE10" s="113" t="s">
        <v>216</v>
      </c>
      <c r="AF10" s="114"/>
      <c r="AG10" s="114"/>
      <c r="AH10" s="114"/>
      <c r="AI10" s="114"/>
      <c r="AJ10" s="114"/>
      <c r="AK10" s="114"/>
      <c r="AL10" s="114"/>
      <c r="AM10" s="114"/>
      <c r="AN10" s="114"/>
      <c r="AO10" s="115"/>
      <c r="AP10" s="115"/>
      <c r="AQ10" s="115"/>
      <c r="AR10" s="115"/>
      <c r="AS10" s="116"/>
      <c r="AT10" s="118"/>
      <c r="AU10" s="118"/>
      <c r="AV10" s="118"/>
      <c r="AW10" s="118"/>
      <c r="AX10" s="118"/>
      <c r="AY10" s="118"/>
      <c r="AZ10" s="77"/>
      <c r="BA10" s="77"/>
      <c r="BB10" s="77"/>
      <c r="BC10" s="77"/>
      <c r="BD10" s="78"/>
      <c r="BE10" s="22">
        <f t="shared" ref="BE10:BE41" si="1">IF(I10&lt;&gt;R10,1,0)</f>
        <v>0</v>
      </c>
    </row>
    <row r="11" spans="1:57" x14ac:dyDescent="0.3">
      <c r="A11" s="60">
        <f>IF(B11="","",COUNTA($B$8:B11))</f>
        <v>4</v>
      </c>
      <c r="B11" s="80" t="s">
        <v>493</v>
      </c>
      <c r="C11" s="109"/>
      <c r="D11" s="109"/>
      <c r="E11" s="109"/>
      <c r="F11" s="109"/>
      <c r="G11" s="109"/>
      <c r="H11" s="109"/>
      <c r="I11" s="110" t="s">
        <v>946</v>
      </c>
      <c r="J11" s="111"/>
      <c r="K11" s="111"/>
      <c r="L11" s="111"/>
      <c r="M11" s="111"/>
      <c r="N11" s="111"/>
      <c r="O11" s="111"/>
      <c r="P11" s="111"/>
      <c r="Q11" s="111"/>
      <c r="R11" s="110" t="str">
        <f>VLOOKUP(B11,'項目一覧 (2)'!A:B,2,FALSE)</f>
        <v>delete_flg</v>
      </c>
      <c r="S11" s="109"/>
      <c r="T11" s="79"/>
      <c r="U11" s="79"/>
      <c r="V11" s="79"/>
      <c r="W11" s="79"/>
      <c r="X11" s="79"/>
      <c r="Y11" s="459" t="s">
        <v>118</v>
      </c>
      <c r="Z11" s="460"/>
      <c r="AA11" s="550" t="s">
        <v>102</v>
      </c>
      <c r="AB11" s="551"/>
      <c r="AC11" s="552"/>
      <c r="AD11" s="112">
        <v>1</v>
      </c>
      <c r="AE11" s="113" t="s">
        <v>106</v>
      </c>
      <c r="AF11" s="114"/>
      <c r="AG11" s="114"/>
      <c r="AH11" s="114"/>
      <c r="AI11" s="114"/>
      <c r="AJ11" s="114"/>
      <c r="AK11" s="114"/>
      <c r="AL11" s="114"/>
      <c r="AM11" s="114"/>
      <c r="AN11" s="114"/>
      <c r="AO11" s="115"/>
      <c r="AP11" s="115"/>
      <c r="AQ11" s="115"/>
      <c r="AR11" s="115"/>
      <c r="AS11" s="116" t="s">
        <v>1310</v>
      </c>
      <c r="AT11" s="118"/>
      <c r="AU11" s="118"/>
      <c r="AV11" s="118"/>
      <c r="AW11" s="118"/>
      <c r="AX11" s="118"/>
      <c r="AY11" s="118"/>
      <c r="AZ11" s="77"/>
      <c r="BA11" s="77"/>
      <c r="BB11" s="77"/>
      <c r="BC11" s="77"/>
      <c r="BD11" s="78"/>
      <c r="BE11" s="22">
        <f t="shared" si="1"/>
        <v>0</v>
      </c>
    </row>
    <row r="12" spans="1:57" x14ac:dyDescent="0.3">
      <c r="A12" s="60">
        <f>IF(B12="","",COUNTA($B$8:B12))</f>
        <v>5</v>
      </c>
      <c r="B12" s="9" t="s">
        <v>112</v>
      </c>
      <c r="C12" s="109"/>
      <c r="D12" s="109"/>
      <c r="E12" s="109"/>
      <c r="F12" s="109"/>
      <c r="G12" s="109"/>
      <c r="H12" s="109"/>
      <c r="I12" s="110" t="s">
        <v>947</v>
      </c>
      <c r="J12" s="111"/>
      <c r="K12" s="111"/>
      <c r="L12" s="111"/>
      <c r="M12" s="111"/>
      <c r="N12" s="111"/>
      <c r="O12" s="111"/>
      <c r="P12" s="111"/>
      <c r="Q12" s="111"/>
      <c r="R12" s="110" t="str">
        <f>VLOOKUP(B12,'項目一覧 (2)'!A:B,2,FALSE)</f>
        <v>insert_user_cd</v>
      </c>
      <c r="S12" s="109"/>
      <c r="T12" s="79"/>
      <c r="U12" s="79"/>
      <c r="V12" s="79"/>
      <c r="W12" s="79"/>
      <c r="X12" s="79"/>
      <c r="Y12" s="459" t="s">
        <v>118</v>
      </c>
      <c r="Z12" s="460"/>
      <c r="AA12" s="550" t="s">
        <v>102</v>
      </c>
      <c r="AB12" s="551"/>
      <c r="AC12" s="552"/>
      <c r="AD12" s="136">
        <v>10</v>
      </c>
      <c r="AE12" s="113" t="s">
        <v>106</v>
      </c>
      <c r="AF12" s="114"/>
      <c r="AG12" s="114"/>
      <c r="AH12" s="114"/>
      <c r="AI12" s="114"/>
      <c r="AJ12" s="114"/>
      <c r="AK12" s="114"/>
      <c r="AL12" s="114"/>
      <c r="AM12" s="114"/>
      <c r="AN12" s="114"/>
      <c r="AO12" s="115"/>
      <c r="AP12" s="115"/>
      <c r="AQ12" s="115"/>
      <c r="AR12" s="115"/>
      <c r="AS12" s="116"/>
      <c r="AT12" s="118"/>
      <c r="AU12" s="118"/>
      <c r="AV12" s="118"/>
      <c r="AW12" s="118"/>
      <c r="AX12" s="118"/>
      <c r="AY12" s="118"/>
      <c r="AZ12" s="77"/>
      <c r="BA12" s="77"/>
      <c r="BB12" s="77"/>
      <c r="BC12" s="77"/>
      <c r="BD12" s="78"/>
      <c r="BE12" s="22">
        <f t="shared" si="1"/>
        <v>0</v>
      </c>
    </row>
    <row r="13" spans="1:57" x14ac:dyDescent="0.3">
      <c r="A13" s="60">
        <f>IF(B13="","",COUNTA($B$8:B13))</f>
        <v>6</v>
      </c>
      <c r="B13" s="9" t="s">
        <v>113</v>
      </c>
      <c r="C13" s="109"/>
      <c r="D13" s="109"/>
      <c r="E13" s="109"/>
      <c r="F13" s="109"/>
      <c r="G13" s="109"/>
      <c r="H13" s="109"/>
      <c r="I13" s="110" t="s">
        <v>948</v>
      </c>
      <c r="J13" s="119"/>
      <c r="K13" s="119"/>
      <c r="L13" s="119"/>
      <c r="M13" s="119"/>
      <c r="N13" s="119"/>
      <c r="O13" s="119"/>
      <c r="P13" s="119"/>
      <c r="Q13" s="119"/>
      <c r="R13" s="110" t="str">
        <f>VLOOKUP(B13,'項目一覧 (2)'!A:B,2,FALSE)</f>
        <v>insert_user_nm</v>
      </c>
      <c r="S13" s="119"/>
      <c r="T13" s="79"/>
      <c r="U13" s="79"/>
      <c r="V13" s="79"/>
      <c r="W13" s="79"/>
      <c r="X13" s="79"/>
      <c r="Y13" s="459" t="s">
        <v>118</v>
      </c>
      <c r="Z13" s="460"/>
      <c r="AA13" s="550" t="s">
        <v>102</v>
      </c>
      <c r="AB13" s="551"/>
      <c r="AC13" s="552"/>
      <c r="AD13" s="136">
        <v>30</v>
      </c>
      <c r="AE13" s="113" t="s">
        <v>106</v>
      </c>
      <c r="AF13" s="114"/>
      <c r="AG13" s="114"/>
      <c r="AH13" s="114"/>
      <c r="AI13" s="114"/>
      <c r="AJ13" s="114"/>
      <c r="AK13" s="114"/>
      <c r="AL13" s="114"/>
      <c r="AM13" s="114"/>
      <c r="AN13" s="114"/>
      <c r="AO13" s="115"/>
      <c r="AP13" s="115"/>
      <c r="AQ13" s="115"/>
      <c r="AR13" s="115"/>
      <c r="AS13" s="116"/>
      <c r="AT13" s="118"/>
      <c r="AU13" s="118"/>
      <c r="AV13" s="118"/>
      <c r="AW13" s="118"/>
      <c r="AX13" s="118"/>
      <c r="AY13" s="118"/>
      <c r="AZ13" s="77"/>
      <c r="BA13" s="77"/>
      <c r="BB13" s="77"/>
      <c r="BC13" s="77"/>
      <c r="BD13" s="78"/>
      <c r="BE13" s="22">
        <f t="shared" si="1"/>
        <v>0</v>
      </c>
    </row>
    <row r="14" spans="1:57" x14ac:dyDescent="0.3">
      <c r="A14" s="60">
        <f>IF(B14="","",COUNTA($B$8:B14))</f>
        <v>7</v>
      </c>
      <c r="B14" s="23" t="s">
        <v>114</v>
      </c>
      <c r="C14" s="24"/>
      <c r="D14" s="24"/>
      <c r="E14" s="24"/>
      <c r="F14" s="24"/>
      <c r="G14" s="24"/>
      <c r="H14" s="24"/>
      <c r="I14" s="110" t="s">
        <v>949</v>
      </c>
      <c r="J14" s="26"/>
      <c r="K14" s="26"/>
      <c r="L14" s="26"/>
      <c r="M14" s="26"/>
      <c r="N14" s="26"/>
      <c r="O14" s="26"/>
      <c r="P14" s="26"/>
      <c r="Q14" s="26"/>
      <c r="R14" s="110" t="str">
        <f>VLOOKUP(B14,'項目一覧 (2)'!A:B,2,FALSE)</f>
        <v>insert_datetime</v>
      </c>
      <c r="S14" s="24"/>
      <c r="T14" s="79"/>
      <c r="U14" s="79"/>
      <c r="V14" s="79"/>
      <c r="W14" s="79"/>
      <c r="X14" s="79"/>
      <c r="Y14" s="553" t="s">
        <v>85</v>
      </c>
      <c r="Z14" s="554"/>
      <c r="AA14" s="461" t="s">
        <v>817</v>
      </c>
      <c r="AB14" s="462"/>
      <c r="AC14" s="463"/>
      <c r="AD14" s="112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2"/>
      <c r="AP14" s="32"/>
      <c r="AQ14" s="32"/>
      <c r="AR14" s="32"/>
      <c r="AS14" s="34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8"/>
      <c r="BE14" s="22">
        <f t="shared" si="1"/>
        <v>0</v>
      </c>
    </row>
    <row r="15" spans="1:57" x14ac:dyDescent="0.3">
      <c r="A15" s="60">
        <f>IF(B15="","",COUNTA($B$8:B15))</f>
        <v>8</v>
      </c>
      <c r="B15" s="23" t="s">
        <v>115</v>
      </c>
      <c r="C15" s="24"/>
      <c r="D15" s="24"/>
      <c r="E15" s="24"/>
      <c r="F15" s="24"/>
      <c r="G15" s="24"/>
      <c r="H15" s="24"/>
      <c r="I15" s="110" t="s">
        <v>950</v>
      </c>
      <c r="J15" s="26"/>
      <c r="K15" s="26"/>
      <c r="L15" s="26"/>
      <c r="M15" s="26"/>
      <c r="N15" s="26"/>
      <c r="O15" s="26"/>
      <c r="P15" s="26"/>
      <c r="Q15" s="26"/>
      <c r="R15" s="110" t="str">
        <f>VLOOKUP(B15,'項目一覧 (2)'!A:B,2,FALSE)</f>
        <v>update_user_cd</v>
      </c>
      <c r="S15" s="24"/>
      <c r="T15" s="79"/>
      <c r="U15" s="79"/>
      <c r="V15" s="79"/>
      <c r="W15" s="79"/>
      <c r="X15" s="79"/>
      <c r="Y15" s="553" t="s">
        <v>118</v>
      </c>
      <c r="Z15" s="554"/>
      <c r="AA15" s="550" t="s">
        <v>102</v>
      </c>
      <c r="AB15" s="551"/>
      <c r="AC15" s="552"/>
      <c r="AD15" s="136">
        <v>10</v>
      </c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2"/>
      <c r="AP15" s="32"/>
      <c r="AQ15" s="32"/>
      <c r="AR15" s="32"/>
      <c r="AS15" s="34"/>
      <c r="AT15" s="77"/>
      <c r="AU15" s="77"/>
      <c r="AV15" s="77"/>
      <c r="AW15" s="77"/>
      <c r="AX15" s="77"/>
      <c r="AY15" s="77"/>
      <c r="AZ15" s="77"/>
      <c r="BA15" s="77"/>
      <c r="BB15" s="77"/>
      <c r="BC15" s="77"/>
      <c r="BD15" s="78"/>
      <c r="BE15" s="22">
        <f t="shared" si="1"/>
        <v>0</v>
      </c>
    </row>
    <row r="16" spans="1:57" x14ac:dyDescent="0.3">
      <c r="A16" s="60">
        <f>IF(B16="","",COUNTA($B$8:B16))</f>
        <v>9</v>
      </c>
      <c r="B16" s="23" t="s">
        <v>116</v>
      </c>
      <c r="C16" s="24"/>
      <c r="D16" s="24"/>
      <c r="E16" s="24"/>
      <c r="F16" s="24"/>
      <c r="G16" s="24"/>
      <c r="H16" s="24"/>
      <c r="I16" s="110" t="s">
        <v>951</v>
      </c>
      <c r="J16" s="26"/>
      <c r="K16" s="26"/>
      <c r="L16" s="26"/>
      <c r="M16" s="26"/>
      <c r="N16" s="26"/>
      <c r="O16" s="26"/>
      <c r="P16" s="26"/>
      <c r="Q16" s="26"/>
      <c r="R16" s="110" t="str">
        <f>VLOOKUP(B16,'項目一覧 (2)'!A:B,2,FALSE)</f>
        <v>update_user_nm</v>
      </c>
      <c r="S16" s="24"/>
      <c r="T16" s="79"/>
      <c r="U16" s="79"/>
      <c r="V16" s="79"/>
      <c r="W16" s="79"/>
      <c r="X16" s="79"/>
      <c r="Y16" s="553" t="s">
        <v>118</v>
      </c>
      <c r="Z16" s="554"/>
      <c r="AA16" s="550" t="s">
        <v>102</v>
      </c>
      <c r="AB16" s="551"/>
      <c r="AC16" s="552"/>
      <c r="AD16" s="136">
        <v>30</v>
      </c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2"/>
      <c r="AP16" s="32"/>
      <c r="AQ16" s="32"/>
      <c r="AR16" s="32"/>
      <c r="AS16" s="34"/>
      <c r="AT16" s="77"/>
      <c r="AU16" s="77"/>
      <c r="AV16" s="77"/>
      <c r="AW16" s="77"/>
      <c r="AX16" s="77"/>
      <c r="AY16" s="77"/>
      <c r="AZ16" s="77"/>
      <c r="BA16" s="77"/>
      <c r="BB16" s="77"/>
      <c r="BC16" s="77"/>
      <c r="BD16" s="78"/>
      <c r="BE16" s="22">
        <f t="shared" si="1"/>
        <v>0</v>
      </c>
    </row>
    <row r="17" spans="1:57" x14ac:dyDescent="0.3">
      <c r="A17" s="60">
        <f>IF(B17="","",COUNTA($B$8:B17))</f>
        <v>10</v>
      </c>
      <c r="B17" s="23" t="s">
        <v>117</v>
      </c>
      <c r="C17" s="24"/>
      <c r="D17" s="24"/>
      <c r="E17" s="24"/>
      <c r="F17" s="24"/>
      <c r="G17" s="24"/>
      <c r="H17" s="24"/>
      <c r="I17" s="110" t="s">
        <v>952</v>
      </c>
      <c r="J17" s="26"/>
      <c r="K17" s="26"/>
      <c r="L17" s="26"/>
      <c r="M17" s="26"/>
      <c r="N17" s="26"/>
      <c r="O17" s="26"/>
      <c r="P17" s="26"/>
      <c r="Q17" s="26"/>
      <c r="R17" s="110" t="str">
        <f>VLOOKUP(B17,'項目一覧 (2)'!A:B,2,FALSE)</f>
        <v>update_datetime</v>
      </c>
      <c r="S17" s="26"/>
      <c r="T17" s="79"/>
      <c r="U17" s="79"/>
      <c r="V17" s="79"/>
      <c r="W17" s="79"/>
      <c r="X17" s="79"/>
      <c r="Y17" s="553" t="s">
        <v>85</v>
      </c>
      <c r="Z17" s="554"/>
      <c r="AA17" s="461" t="s">
        <v>817</v>
      </c>
      <c r="AB17" s="462"/>
      <c r="AC17" s="463"/>
      <c r="AD17" s="155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2"/>
      <c r="AP17" s="32"/>
      <c r="AQ17" s="32"/>
      <c r="AR17" s="32"/>
      <c r="AS17" s="34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8"/>
      <c r="BE17" s="22">
        <f t="shared" si="1"/>
        <v>0</v>
      </c>
    </row>
    <row r="18" spans="1:57" x14ac:dyDescent="0.3">
      <c r="A18" s="60" t="str">
        <f>IF(B18="","",COUNTA($B$8:B18))</f>
        <v/>
      </c>
      <c r="B18" s="23"/>
      <c r="C18" s="24"/>
      <c r="D18" s="24"/>
      <c r="E18" s="24"/>
      <c r="F18" s="24"/>
      <c r="G18" s="24"/>
      <c r="H18" s="24"/>
      <c r="I18" s="25"/>
      <c r="J18" s="26"/>
      <c r="K18" s="26"/>
      <c r="L18" s="26"/>
      <c r="M18" s="26"/>
      <c r="N18" s="26"/>
      <c r="O18" s="26"/>
      <c r="P18" s="26"/>
      <c r="Q18" s="26"/>
      <c r="R18" s="110"/>
      <c r="S18" s="24"/>
      <c r="T18" s="79"/>
      <c r="U18" s="79"/>
      <c r="V18" s="79"/>
      <c r="W18" s="79"/>
      <c r="X18" s="79"/>
      <c r="Y18" s="553"/>
      <c r="Z18" s="554"/>
      <c r="AA18" s="550"/>
      <c r="AB18" s="551"/>
      <c r="AC18" s="552"/>
      <c r="AD18" s="30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2"/>
      <c r="AP18" s="32"/>
      <c r="AQ18" s="32"/>
      <c r="AR18" s="32"/>
      <c r="AS18" s="34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8"/>
      <c r="BE18" s="22">
        <f t="shared" si="1"/>
        <v>0</v>
      </c>
    </row>
    <row r="19" spans="1:57" x14ac:dyDescent="0.3">
      <c r="A19" s="60" t="str">
        <f>IF(B19="","",COUNTA($B$8:B19))</f>
        <v/>
      </c>
      <c r="B19" s="23"/>
      <c r="C19" s="24"/>
      <c r="D19" s="24"/>
      <c r="E19" s="24"/>
      <c r="F19" s="24"/>
      <c r="G19" s="24"/>
      <c r="H19" s="24"/>
      <c r="I19" s="25"/>
      <c r="J19" s="26"/>
      <c r="K19" s="26"/>
      <c r="L19" s="26"/>
      <c r="M19" s="26"/>
      <c r="N19" s="26"/>
      <c r="O19" s="26"/>
      <c r="P19" s="26"/>
      <c r="Q19" s="26"/>
      <c r="R19" s="110"/>
      <c r="S19" s="24"/>
      <c r="T19" s="79"/>
      <c r="U19" s="79"/>
      <c r="V19" s="79"/>
      <c r="W19" s="79"/>
      <c r="X19" s="79"/>
      <c r="Y19" s="553"/>
      <c r="Z19" s="554"/>
      <c r="AA19" s="550"/>
      <c r="AB19" s="551"/>
      <c r="AC19" s="552"/>
      <c r="AD19" s="30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2"/>
      <c r="AP19" s="32"/>
      <c r="AQ19" s="32"/>
      <c r="AR19" s="32"/>
      <c r="AS19" s="34"/>
      <c r="AT19" s="77"/>
      <c r="AU19" s="77"/>
      <c r="AV19" s="77"/>
      <c r="AW19" s="77"/>
      <c r="AX19" s="77"/>
      <c r="AY19" s="77"/>
      <c r="AZ19" s="77"/>
      <c r="BA19" s="77"/>
      <c r="BB19" s="77"/>
      <c r="BC19" s="77"/>
      <c r="BD19" s="78"/>
      <c r="BE19" s="22">
        <f t="shared" si="1"/>
        <v>0</v>
      </c>
    </row>
    <row r="20" spans="1:57" x14ac:dyDescent="0.3">
      <c r="A20" s="60" t="str">
        <f>IF(B20="","",COUNTA($B$8:B20))</f>
        <v/>
      </c>
      <c r="B20" s="28"/>
      <c r="C20" s="29"/>
      <c r="D20" s="29"/>
      <c r="E20" s="29"/>
      <c r="F20" s="29"/>
      <c r="G20" s="29"/>
      <c r="H20" s="29"/>
      <c r="I20" s="28"/>
      <c r="J20" s="26"/>
      <c r="K20" s="26"/>
      <c r="L20" s="26"/>
      <c r="M20" s="26"/>
      <c r="N20" s="26"/>
      <c r="O20" s="26"/>
      <c r="P20" s="26"/>
      <c r="Q20" s="26"/>
      <c r="R20" s="110"/>
      <c r="S20" s="24"/>
      <c r="T20" s="79"/>
      <c r="U20" s="79"/>
      <c r="V20" s="79"/>
      <c r="W20" s="79"/>
      <c r="X20" s="79"/>
      <c r="Y20" s="553"/>
      <c r="Z20" s="554"/>
      <c r="AA20" s="550"/>
      <c r="AB20" s="551"/>
      <c r="AC20" s="552"/>
      <c r="AD20" s="30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2"/>
      <c r="AP20" s="32"/>
      <c r="AQ20" s="32"/>
      <c r="AR20" s="32"/>
      <c r="AS20" s="34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6"/>
      <c r="BE20" s="22">
        <f t="shared" si="1"/>
        <v>0</v>
      </c>
    </row>
    <row r="21" spans="1:57" x14ac:dyDescent="0.3">
      <c r="A21" s="60" t="str">
        <f>IF(B21="","",COUNTA($B$8:B21))</f>
        <v/>
      </c>
      <c r="B21" s="23"/>
      <c r="C21" s="29"/>
      <c r="D21" s="29"/>
      <c r="E21" s="29"/>
      <c r="F21" s="29"/>
      <c r="G21" s="29"/>
      <c r="H21" s="29"/>
      <c r="I21" s="28"/>
      <c r="J21" s="26"/>
      <c r="K21" s="26"/>
      <c r="L21" s="26"/>
      <c r="M21" s="26"/>
      <c r="N21" s="26"/>
      <c r="O21" s="26"/>
      <c r="P21" s="26"/>
      <c r="Q21" s="26"/>
      <c r="R21" s="110"/>
      <c r="S21" s="24"/>
      <c r="T21" s="79"/>
      <c r="U21" s="79"/>
      <c r="V21" s="79"/>
      <c r="W21" s="79"/>
      <c r="X21" s="79"/>
      <c r="Y21" s="553"/>
      <c r="Z21" s="554"/>
      <c r="AA21" s="550"/>
      <c r="AB21" s="551"/>
      <c r="AC21" s="552"/>
      <c r="AD21" s="30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2"/>
      <c r="AP21" s="32"/>
      <c r="AQ21" s="32"/>
      <c r="AR21" s="32"/>
      <c r="AS21" s="34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6"/>
      <c r="BE21" s="22">
        <f t="shared" si="1"/>
        <v>0</v>
      </c>
    </row>
    <row r="22" spans="1:57" x14ac:dyDescent="0.3">
      <c r="A22" s="60" t="str">
        <f>IF(B22="","",COUNTA($B$8:B22))</f>
        <v/>
      </c>
      <c r="B22" s="28"/>
      <c r="C22" s="24"/>
      <c r="D22" s="24"/>
      <c r="E22" s="24"/>
      <c r="F22" s="24"/>
      <c r="G22" s="24"/>
      <c r="H22" s="24"/>
      <c r="I22" s="25"/>
      <c r="J22" s="26"/>
      <c r="K22" s="26"/>
      <c r="L22" s="26"/>
      <c r="M22" s="26"/>
      <c r="N22" s="26"/>
      <c r="O22" s="26"/>
      <c r="P22" s="26"/>
      <c r="Q22" s="26"/>
      <c r="R22" s="110"/>
      <c r="S22" s="24"/>
      <c r="T22" s="79"/>
      <c r="U22" s="79"/>
      <c r="V22" s="79"/>
      <c r="W22" s="79"/>
      <c r="X22" s="79"/>
      <c r="Y22" s="553"/>
      <c r="Z22" s="554"/>
      <c r="AA22" s="550"/>
      <c r="AB22" s="551"/>
      <c r="AC22" s="552"/>
      <c r="AD22" s="30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2"/>
      <c r="AP22" s="32"/>
      <c r="AQ22" s="32"/>
      <c r="AR22" s="32"/>
      <c r="AS22" s="34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8"/>
      <c r="BE22" s="22">
        <f t="shared" si="1"/>
        <v>0</v>
      </c>
    </row>
    <row r="23" spans="1:57" x14ac:dyDescent="0.3">
      <c r="A23" s="60" t="str">
        <f>IF(B23="","",COUNTA($B$8:B23))</f>
        <v/>
      </c>
      <c r="B23" s="23"/>
      <c r="C23" s="24"/>
      <c r="D23" s="24"/>
      <c r="E23" s="24"/>
      <c r="F23" s="24"/>
      <c r="G23" s="24"/>
      <c r="H23" s="24"/>
      <c r="I23" s="25"/>
      <c r="J23" s="26"/>
      <c r="K23" s="26"/>
      <c r="L23" s="26"/>
      <c r="M23" s="26"/>
      <c r="N23" s="26"/>
      <c r="O23" s="26"/>
      <c r="P23" s="26"/>
      <c r="Q23" s="26"/>
      <c r="R23" s="110"/>
      <c r="S23" s="24"/>
      <c r="T23" s="79"/>
      <c r="U23" s="79"/>
      <c r="V23" s="79"/>
      <c r="W23" s="79"/>
      <c r="X23" s="79"/>
      <c r="Y23" s="553"/>
      <c r="Z23" s="554"/>
      <c r="AA23" s="550"/>
      <c r="AB23" s="551"/>
      <c r="AC23" s="552"/>
      <c r="AD23" s="30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2"/>
      <c r="AP23" s="32"/>
      <c r="AQ23" s="32"/>
      <c r="AR23" s="32"/>
      <c r="AS23" s="34"/>
      <c r="AT23" s="77"/>
      <c r="AU23" s="77"/>
      <c r="AV23" s="77"/>
      <c r="AW23" s="77"/>
      <c r="AX23" s="77"/>
      <c r="AY23" s="77"/>
      <c r="AZ23" s="77"/>
      <c r="BA23" s="77"/>
      <c r="BB23" s="77"/>
      <c r="BC23" s="77"/>
      <c r="BD23" s="78"/>
      <c r="BE23" s="22">
        <f t="shared" si="1"/>
        <v>0</v>
      </c>
    </row>
    <row r="24" spans="1:57" x14ac:dyDescent="0.3">
      <c r="A24" s="60" t="str">
        <f>IF(B24="","",COUNTA($B$8:B24))</f>
        <v/>
      </c>
      <c r="B24" s="28"/>
      <c r="C24" s="29"/>
      <c r="D24" s="29"/>
      <c r="E24" s="29"/>
      <c r="F24" s="29"/>
      <c r="G24" s="29"/>
      <c r="H24" s="29"/>
      <c r="I24" s="28"/>
      <c r="J24" s="26"/>
      <c r="K24" s="26"/>
      <c r="L24" s="26"/>
      <c r="M24" s="26"/>
      <c r="N24" s="26"/>
      <c r="O24" s="26"/>
      <c r="P24" s="26"/>
      <c r="Q24" s="26"/>
      <c r="R24" s="110"/>
      <c r="S24" s="24"/>
      <c r="T24" s="79"/>
      <c r="U24" s="79"/>
      <c r="V24" s="79"/>
      <c r="W24" s="79"/>
      <c r="X24" s="79"/>
      <c r="Y24" s="553"/>
      <c r="Z24" s="554"/>
      <c r="AA24" s="550"/>
      <c r="AB24" s="551"/>
      <c r="AC24" s="552"/>
      <c r="AD24" s="30"/>
      <c r="AE24" s="31"/>
      <c r="AF24" s="31"/>
      <c r="AG24" s="31"/>
      <c r="AH24" s="31"/>
      <c r="AI24" s="31"/>
      <c r="AJ24" s="31"/>
      <c r="AK24" s="31"/>
      <c r="AL24" s="31"/>
      <c r="AM24" s="31"/>
      <c r="AN24" s="31"/>
      <c r="AO24" s="32"/>
      <c r="AP24" s="32"/>
      <c r="AQ24" s="32"/>
      <c r="AR24" s="32"/>
      <c r="AS24" s="34"/>
      <c r="AT24" s="77"/>
      <c r="AU24" s="77"/>
      <c r="AV24" s="77"/>
      <c r="AW24" s="77"/>
      <c r="AX24" s="77"/>
      <c r="AY24" s="77"/>
      <c r="AZ24" s="77"/>
      <c r="BA24" s="77"/>
      <c r="BB24" s="77"/>
      <c r="BC24" s="77"/>
      <c r="BD24" s="78"/>
      <c r="BE24" s="22">
        <f t="shared" si="1"/>
        <v>0</v>
      </c>
    </row>
    <row r="25" spans="1:57" x14ac:dyDescent="0.3">
      <c r="A25" s="60" t="str">
        <f>IF(B25="","",COUNTA($B$8:B25))</f>
        <v/>
      </c>
      <c r="B25" s="23"/>
      <c r="C25" s="24"/>
      <c r="D25" s="24"/>
      <c r="E25" s="24"/>
      <c r="F25" s="24"/>
      <c r="G25" s="24"/>
      <c r="H25" s="24"/>
      <c r="I25" s="25"/>
      <c r="J25" s="26"/>
      <c r="K25" s="26"/>
      <c r="L25" s="26"/>
      <c r="M25" s="26"/>
      <c r="N25" s="26"/>
      <c r="O25" s="26"/>
      <c r="P25" s="26"/>
      <c r="Q25" s="26"/>
      <c r="R25" s="110"/>
      <c r="S25" s="24"/>
      <c r="T25" s="79"/>
      <c r="U25" s="79"/>
      <c r="V25" s="79"/>
      <c r="W25" s="79"/>
      <c r="X25" s="79"/>
      <c r="Y25" s="553"/>
      <c r="Z25" s="554"/>
      <c r="AA25" s="550"/>
      <c r="AB25" s="551"/>
      <c r="AC25" s="552"/>
      <c r="AD25" s="30"/>
      <c r="AE25" s="31"/>
      <c r="AF25" s="31"/>
      <c r="AG25" s="31"/>
      <c r="AH25" s="31"/>
      <c r="AI25" s="31"/>
      <c r="AJ25" s="31"/>
      <c r="AK25" s="31"/>
      <c r="AL25" s="31"/>
      <c r="AM25" s="31"/>
      <c r="AN25" s="31"/>
      <c r="AO25" s="32"/>
      <c r="AP25" s="32"/>
      <c r="AQ25" s="32"/>
      <c r="AR25" s="32"/>
      <c r="AS25" s="34"/>
      <c r="AT25" s="77"/>
      <c r="AU25" s="77"/>
      <c r="AV25" s="77"/>
      <c r="AW25" s="77"/>
      <c r="AX25" s="77"/>
      <c r="AY25" s="77"/>
      <c r="AZ25" s="77"/>
      <c r="BA25" s="77"/>
      <c r="BB25" s="77"/>
      <c r="BC25" s="77"/>
      <c r="BD25" s="78"/>
      <c r="BE25" s="22">
        <f t="shared" si="1"/>
        <v>0</v>
      </c>
    </row>
    <row r="26" spans="1:57" x14ac:dyDescent="0.3">
      <c r="A26" s="60" t="str">
        <f>IF(B26="","",COUNTA($B$8:B26))</f>
        <v/>
      </c>
      <c r="B26" s="23"/>
      <c r="C26" s="24"/>
      <c r="D26" s="24"/>
      <c r="E26" s="24"/>
      <c r="F26" s="24"/>
      <c r="G26" s="24"/>
      <c r="H26" s="24"/>
      <c r="I26" s="25"/>
      <c r="J26" s="26"/>
      <c r="K26" s="26"/>
      <c r="L26" s="26"/>
      <c r="M26" s="26"/>
      <c r="N26" s="26"/>
      <c r="O26" s="26"/>
      <c r="P26" s="26"/>
      <c r="Q26" s="26"/>
      <c r="R26" s="110"/>
      <c r="S26" s="26"/>
      <c r="T26" s="79"/>
      <c r="U26" s="79"/>
      <c r="V26" s="79"/>
      <c r="W26" s="79"/>
      <c r="X26" s="79"/>
      <c r="Y26" s="553"/>
      <c r="Z26" s="554"/>
      <c r="AA26" s="550"/>
      <c r="AB26" s="551"/>
      <c r="AC26" s="552"/>
      <c r="AD26" s="30"/>
      <c r="AE26" s="31"/>
      <c r="AF26" s="31"/>
      <c r="AG26" s="31"/>
      <c r="AH26" s="31"/>
      <c r="AI26" s="31"/>
      <c r="AJ26" s="31"/>
      <c r="AK26" s="31"/>
      <c r="AL26" s="31"/>
      <c r="AM26" s="31"/>
      <c r="AN26" s="31"/>
      <c r="AO26" s="32"/>
      <c r="AP26" s="32"/>
      <c r="AQ26" s="32"/>
      <c r="AR26" s="32"/>
      <c r="AS26" s="34"/>
      <c r="AT26" s="77"/>
      <c r="AU26" s="77"/>
      <c r="AV26" s="77"/>
      <c r="AW26" s="77"/>
      <c r="AX26" s="77"/>
      <c r="AY26" s="77"/>
      <c r="AZ26" s="77"/>
      <c r="BA26" s="77"/>
      <c r="BB26" s="77"/>
      <c r="BC26" s="77"/>
      <c r="BD26" s="78"/>
      <c r="BE26" s="22">
        <f t="shared" si="1"/>
        <v>0</v>
      </c>
    </row>
    <row r="27" spans="1:57" x14ac:dyDescent="0.3">
      <c r="A27" s="60" t="str">
        <f>IF(B27="","",COUNTA($B$8:B27))</f>
        <v/>
      </c>
      <c r="B27" s="23"/>
      <c r="C27" s="24"/>
      <c r="D27" s="24"/>
      <c r="E27" s="24"/>
      <c r="F27" s="24"/>
      <c r="G27" s="24"/>
      <c r="H27" s="24"/>
      <c r="I27" s="25"/>
      <c r="J27" s="26"/>
      <c r="K27" s="26"/>
      <c r="L27" s="26"/>
      <c r="M27" s="26"/>
      <c r="N27" s="26"/>
      <c r="O27" s="26"/>
      <c r="P27" s="26"/>
      <c r="Q27" s="26"/>
      <c r="R27" s="110"/>
      <c r="S27" s="24"/>
      <c r="T27" s="79"/>
      <c r="U27" s="79"/>
      <c r="V27" s="79"/>
      <c r="W27" s="79"/>
      <c r="X27" s="79"/>
      <c r="Y27" s="553"/>
      <c r="Z27" s="554"/>
      <c r="AA27" s="550"/>
      <c r="AB27" s="551"/>
      <c r="AC27" s="552"/>
      <c r="AD27" s="30"/>
      <c r="AE27" s="31"/>
      <c r="AF27" s="31"/>
      <c r="AG27" s="31"/>
      <c r="AH27" s="31"/>
      <c r="AI27" s="31"/>
      <c r="AJ27" s="31"/>
      <c r="AK27" s="31"/>
      <c r="AL27" s="31"/>
      <c r="AM27" s="31"/>
      <c r="AN27" s="31"/>
      <c r="AO27" s="32"/>
      <c r="AP27" s="32"/>
      <c r="AQ27" s="32"/>
      <c r="AR27" s="32"/>
      <c r="AS27" s="34"/>
      <c r="AT27" s="77"/>
      <c r="AU27" s="77"/>
      <c r="AV27" s="77"/>
      <c r="AW27" s="77"/>
      <c r="AX27" s="77"/>
      <c r="AY27" s="77"/>
      <c r="AZ27" s="77"/>
      <c r="BA27" s="77"/>
      <c r="BB27" s="77"/>
      <c r="BC27" s="77"/>
      <c r="BD27" s="78"/>
      <c r="BE27" s="22">
        <f t="shared" si="1"/>
        <v>0</v>
      </c>
    </row>
    <row r="28" spans="1:57" x14ac:dyDescent="0.3">
      <c r="A28" s="60" t="str">
        <f>IF(B28="","",COUNTA($B$8:B28))</f>
        <v/>
      </c>
      <c r="B28" s="23"/>
      <c r="C28" s="24"/>
      <c r="D28" s="24"/>
      <c r="E28" s="24"/>
      <c r="F28" s="24"/>
      <c r="G28" s="24"/>
      <c r="H28" s="24"/>
      <c r="I28" s="25"/>
      <c r="J28" s="26"/>
      <c r="K28" s="26"/>
      <c r="L28" s="26"/>
      <c r="M28" s="26"/>
      <c r="N28" s="26"/>
      <c r="O28" s="26"/>
      <c r="P28" s="26"/>
      <c r="Q28" s="26"/>
      <c r="R28" s="110"/>
      <c r="S28" s="24"/>
      <c r="T28" s="79"/>
      <c r="U28" s="79"/>
      <c r="V28" s="79"/>
      <c r="W28" s="79"/>
      <c r="X28" s="79"/>
      <c r="Y28" s="553"/>
      <c r="Z28" s="554"/>
      <c r="AA28" s="550"/>
      <c r="AB28" s="551"/>
      <c r="AC28" s="552"/>
      <c r="AD28" s="30"/>
      <c r="AE28" s="31"/>
      <c r="AF28" s="31"/>
      <c r="AG28" s="31"/>
      <c r="AH28" s="31"/>
      <c r="AI28" s="31"/>
      <c r="AJ28" s="31"/>
      <c r="AK28" s="31"/>
      <c r="AL28" s="31"/>
      <c r="AM28" s="31"/>
      <c r="AN28" s="31"/>
      <c r="AO28" s="32"/>
      <c r="AP28" s="32"/>
      <c r="AQ28" s="32"/>
      <c r="AR28" s="32"/>
      <c r="AS28" s="34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8"/>
      <c r="BE28" s="22">
        <f t="shared" si="1"/>
        <v>0</v>
      </c>
    </row>
    <row r="29" spans="1:57" x14ac:dyDescent="0.3">
      <c r="A29" s="60" t="str">
        <f>IF(B29="","",COUNTA($B$8:B29))</f>
        <v/>
      </c>
      <c r="B29" s="23"/>
      <c r="C29" s="24"/>
      <c r="D29" s="24"/>
      <c r="E29" s="24"/>
      <c r="F29" s="24"/>
      <c r="G29" s="24"/>
      <c r="H29" s="24"/>
      <c r="I29" s="25"/>
      <c r="J29" s="26"/>
      <c r="K29" s="26"/>
      <c r="L29" s="26"/>
      <c r="M29" s="26"/>
      <c r="N29" s="26"/>
      <c r="O29" s="26"/>
      <c r="P29" s="26"/>
      <c r="Q29" s="26"/>
      <c r="R29" s="110"/>
      <c r="S29" s="24"/>
      <c r="T29" s="79"/>
      <c r="U29" s="79"/>
      <c r="V29" s="79"/>
      <c r="W29" s="79"/>
      <c r="X29" s="79"/>
      <c r="Y29" s="553"/>
      <c r="Z29" s="554"/>
      <c r="AA29" s="550"/>
      <c r="AB29" s="551"/>
      <c r="AC29" s="552"/>
      <c r="AD29" s="30"/>
      <c r="AE29" s="31"/>
      <c r="AF29" s="31"/>
      <c r="AG29" s="31"/>
      <c r="AH29" s="31"/>
      <c r="AI29" s="31"/>
      <c r="AJ29" s="31"/>
      <c r="AK29" s="31"/>
      <c r="AL29" s="31"/>
      <c r="AM29" s="31"/>
      <c r="AN29" s="31"/>
      <c r="AO29" s="32"/>
      <c r="AP29" s="32"/>
      <c r="AQ29" s="32"/>
      <c r="AR29" s="32"/>
      <c r="AS29" s="34"/>
      <c r="AT29" s="77"/>
      <c r="AU29" s="77"/>
      <c r="AV29" s="77"/>
      <c r="AW29" s="77"/>
      <c r="AX29" s="77"/>
      <c r="AY29" s="77"/>
      <c r="AZ29" s="77"/>
      <c r="BA29" s="77"/>
      <c r="BB29" s="77"/>
      <c r="BC29" s="77"/>
      <c r="BD29" s="78"/>
      <c r="BE29" s="22">
        <f t="shared" si="1"/>
        <v>0</v>
      </c>
    </row>
    <row r="30" spans="1:57" x14ac:dyDescent="0.3">
      <c r="A30" s="60" t="str">
        <f>IF(B30="","",COUNTA($B$8:B30))</f>
        <v/>
      </c>
      <c r="B30" s="23"/>
      <c r="C30" s="24"/>
      <c r="D30" s="24"/>
      <c r="E30" s="24"/>
      <c r="F30" s="24"/>
      <c r="G30" s="24"/>
      <c r="H30" s="24"/>
      <c r="I30" s="25"/>
      <c r="J30" s="26"/>
      <c r="K30" s="26"/>
      <c r="L30" s="26"/>
      <c r="M30" s="26"/>
      <c r="N30" s="26"/>
      <c r="O30" s="26"/>
      <c r="P30" s="26"/>
      <c r="Q30" s="26"/>
      <c r="R30" s="110"/>
      <c r="S30" s="24"/>
      <c r="T30" s="79"/>
      <c r="U30" s="79"/>
      <c r="V30" s="79"/>
      <c r="W30" s="79"/>
      <c r="X30" s="79"/>
      <c r="Y30" s="553"/>
      <c r="Z30" s="554"/>
      <c r="AA30" s="550"/>
      <c r="AB30" s="551"/>
      <c r="AC30" s="552"/>
      <c r="AD30" s="30"/>
      <c r="AE30" s="31"/>
      <c r="AF30" s="31"/>
      <c r="AG30" s="31"/>
      <c r="AH30" s="31"/>
      <c r="AI30" s="31"/>
      <c r="AJ30" s="31"/>
      <c r="AK30" s="31"/>
      <c r="AL30" s="31"/>
      <c r="AM30" s="31"/>
      <c r="AN30" s="31"/>
      <c r="AO30" s="32"/>
      <c r="AP30" s="32"/>
      <c r="AQ30" s="32"/>
      <c r="AR30" s="32"/>
      <c r="AS30" s="34"/>
      <c r="AT30" s="77"/>
      <c r="AU30" s="77"/>
      <c r="AV30" s="77"/>
      <c r="AW30" s="77"/>
      <c r="AX30" s="77"/>
      <c r="AY30" s="77"/>
      <c r="AZ30" s="77"/>
      <c r="BA30" s="77"/>
      <c r="BB30" s="77"/>
      <c r="BC30" s="77"/>
      <c r="BD30" s="78"/>
      <c r="BE30" s="22">
        <f t="shared" si="1"/>
        <v>0</v>
      </c>
    </row>
    <row r="31" spans="1:57" x14ac:dyDescent="0.3">
      <c r="A31" s="60" t="str">
        <f>IF(B31="","",COUNTA($B$8:B31))</f>
        <v/>
      </c>
      <c r="B31" s="23"/>
      <c r="C31" s="24"/>
      <c r="D31" s="24"/>
      <c r="E31" s="24"/>
      <c r="F31" s="24"/>
      <c r="G31" s="24"/>
      <c r="H31" s="24"/>
      <c r="I31" s="25"/>
      <c r="J31" s="26"/>
      <c r="K31" s="26"/>
      <c r="L31" s="26"/>
      <c r="M31" s="26"/>
      <c r="N31" s="26"/>
      <c r="O31" s="26"/>
      <c r="P31" s="26"/>
      <c r="Q31" s="26"/>
      <c r="R31" s="110"/>
      <c r="S31" s="24"/>
      <c r="T31" s="79"/>
      <c r="U31" s="79"/>
      <c r="V31" s="79"/>
      <c r="W31" s="79"/>
      <c r="X31" s="79"/>
      <c r="Y31" s="553"/>
      <c r="Z31" s="554"/>
      <c r="AA31" s="550"/>
      <c r="AB31" s="551"/>
      <c r="AC31" s="552"/>
      <c r="AD31" s="30"/>
      <c r="AE31" s="31"/>
      <c r="AF31" s="31"/>
      <c r="AG31" s="31"/>
      <c r="AH31" s="31"/>
      <c r="AI31" s="31"/>
      <c r="AJ31" s="31"/>
      <c r="AK31" s="31"/>
      <c r="AL31" s="31"/>
      <c r="AM31" s="31"/>
      <c r="AN31" s="31"/>
      <c r="AO31" s="32"/>
      <c r="AP31" s="32"/>
      <c r="AQ31" s="32"/>
      <c r="AR31" s="32"/>
      <c r="AS31" s="48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76"/>
      <c r="BE31" s="22">
        <f t="shared" si="1"/>
        <v>0</v>
      </c>
    </row>
    <row r="32" spans="1:57" x14ac:dyDescent="0.3">
      <c r="A32" s="60" t="str">
        <f>IF(B32="","",COUNTA($B$8:B32))</f>
        <v/>
      </c>
      <c r="B32" s="23"/>
      <c r="C32" s="24"/>
      <c r="D32" s="24"/>
      <c r="E32" s="24"/>
      <c r="F32" s="24"/>
      <c r="G32" s="24"/>
      <c r="H32" s="24"/>
      <c r="I32" s="25"/>
      <c r="J32" s="26"/>
      <c r="K32" s="26"/>
      <c r="L32" s="26"/>
      <c r="M32" s="26"/>
      <c r="N32" s="26"/>
      <c r="O32" s="26"/>
      <c r="P32" s="26"/>
      <c r="Q32" s="26"/>
      <c r="R32" s="110"/>
      <c r="S32" s="24"/>
      <c r="T32" s="79"/>
      <c r="U32" s="79"/>
      <c r="V32" s="79"/>
      <c r="W32" s="79"/>
      <c r="X32" s="79"/>
      <c r="Y32" s="553"/>
      <c r="Z32" s="554"/>
      <c r="AA32" s="550"/>
      <c r="AB32" s="551"/>
      <c r="AC32" s="552"/>
      <c r="AD32" s="30"/>
      <c r="AE32" s="31"/>
      <c r="AF32" s="31"/>
      <c r="AG32" s="31"/>
      <c r="AH32" s="31"/>
      <c r="AI32" s="31"/>
      <c r="AJ32" s="31"/>
      <c r="AK32" s="31"/>
      <c r="AL32" s="31"/>
      <c r="AM32" s="31"/>
      <c r="AN32" s="31"/>
      <c r="AO32" s="32"/>
      <c r="AP32" s="32"/>
      <c r="AQ32" s="32"/>
      <c r="AR32" s="32"/>
      <c r="AS32" s="34"/>
      <c r="AT32" s="77"/>
      <c r="AU32" s="77"/>
      <c r="AV32" s="77"/>
      <c r="AW32" s="77"/>
      <c r="AX32" s="77"/>
      <c r="AY32" s="77"/>
      <c r="AZ32" s="77"/>
      <c r="BA32" s="77"/>
      <c r="BB32" s="77"/>
      <c r="BC32" s="77"/>
      <c r="BD32" s="78"/>
      <c r="BE32" s="22">
        <f t="shared" si="1"/>
        <v>0</v>
      </c>
    </row>
    <row r="33" spans="1:57" x14ac:dyDescent="0.3">
      <c r="A33" s="60" t="str">
        <f>IF(B33="","",COUNTA($B$8:B33))</f>
        <v/>
      </c>
      <c r="B33" s="23"/>
      <c r="C33" s="24"/>
      <c r="D33" s="24"/>
      <c r="E33" s="24"/>
      <c r="F33" s="24"/>
      <c r="G33" s="24"/>
      <c r="H33" s="24"/>
      <c r="I33" s="25"/>
      <c r="J33" s="26"/>
      <c r="K33" s="26"/>
      <c r="L33" s="26"/>
      <c r="M33" s="26"/>
      <c r="N33" s="26"/>
      <c r="O33" s="26"/>
      <c r="P33" s="26"/>
      <c r="Q33" s="26"/>
      <c r="R33" s="110"/>
      <c r="S33" s="24"/>
      <c r="T33" s="79"/>
      <c r="U33" s="79"/>
      <c r="V33" s="79"/>
      <c r="W33" s="79"/>
      <c r="X33" s="79"/>
      <c r="Y33" s="553"/>
      <c r="Z33" s="554"/>
      <c r="AA33" s="550"/>
      <c r="AB33" s="551"/>
      <c r="AC33" s="552"/>
      <c r="AD33" s="30"/>
      <c r="AE33" s="31"/>
      <c r="AF33" s="31"/>
      <c r="AG33" s="31"/>
      <c r="AH33" s="31"/>
      <c r="AI33" s="31"/>
      <c r="AJ33" s="31"/>
      <c r="AK33" s="31"/>
      <c r="AL33" s="31"/>
      <c r="AM33" s="31"/>
      <c r="AN33" s="31"/>
      <c r="AO33" s="32"/>
      <c r="AP33" s="32"/>
      <c r="AQ33" s="32"/>
      <c r="AR33" s="32"/>
      <c r="AS33" s="34"/>
      <c r="AT33" s="77"/>
      <c r="AU33" s="77"/>
      <c r="AV33" s="77"/>
      <c r="AW33" s="77"/>
      <c r="AX33" s="77"/>
      <c r="AY33" s="77"/>
      <c r="AZ33" s="77"/>
      <c r="BA33" s="77"/>
      <c r="BB33" s="77"/>
      <c r="BC33" s="77"/>
      <c r="BD33" s="78"/>
      <c r="BE33" s="22">
        <f t="shared" si="1"/>
        <v>0</v>
      </c>
    </row>
    <row r="34" spans="1:57" x14ac:dyDescent="0.3">
      <c r="A34" s="60" t="str">
        <f>IF(B34="","",COUNTA($B$8:B34))</f>
        <v/>
      </c>
      <c r="B34" s="23"/>
      <c r="C34" s="24"/>
      <c r="D34" s="24"/>
      <c r="E34" s="24"/>
      <c r="F34" s="24"/>
      <c r="G34" s="24"/>
      <c r="H34" s="24"/>
      <c r="I34" s="25"/>
      <c r="J34" s="26"/>
      <c r="K34" s="26"/>
      <c r="L34" s="26"/>
      <c r="M34" s="26"/>
      <c r="N34" s="26"/>
      <c r="O34" s="26"/>
      <c r="P34" s="26"/>
      <c r="Q34" s="26"/>
      <c r="R34" s="110"/>
      <c r="S34" s="26"/>
      <c r="T34" s="79"/>
      <c r="U34" s="79"/>
      <c r="V34" s="79"/>
      <c r="W34" s="79"/>
      <c r="X34" s="79"/>
      <c r="Y34" s="553"/>
      <c r="Z34" s="554"/>
      <c r="AA34" s="550"/>
      <c r="AB34" s="551"/>
      <c r="AC34" s="552"/>
      <c r="AD34" s="155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2"/>
      <c r="AP34" s="42"/>
      <c r="AQ34" s="42"/>
      <c r="AR34" s="42"/>
      <c r="AS34" s="43"/>
      <c r="AT34" s="44"/>
      <c r="AU34" s="77"/>
      <c r="AV34" s="77"/>
      <c r="AW34" s="77"/>
      <c r="AX34" s="77"/>
      <c r="AY34" s="77"/>
      <c r="AZ34" s="77"/>
      <c r="BA34" s="77"/>
      <c r="BB34" s="77"/>
      <c r="BC34" s="77"/>
      <c r="BD34" s="78"/>
      <c r="BE34" s="22">
        <f t="shared" si="1"/>
        <v>0</v>
      </c>
    </row>
    <row r="35" spans="1:57" x14ac:dyDescent="0.3">
      <c r="A35" s="60" t="str">
        <f>IF(B35="","",COUNTA($B$8:B35))</f>
        <v/>
      </c>
      <c r="B35" s="34"/>
      <c r="C35" s="45"/>
      <c r="D35" s="45"/>
      <c r="E35" s="45"/>
      <c r="F35" s="45"/>
      <c r="G35" s="45"/>
      <c r="H35" s="45"/>
      <c r="I35" s="37"/>
      <c r="J35" s="38"/>
      <c r="K35" s="38"/>
      <c r="L35" s="38"/>
      <c r="M35" s="38"/>
      <c r="N35" s="38"/>
      <c r="O35" s="38"/>
      <c r="P35" s="38"/>
      <c r="Q35" s="38"/>
      <c r="R35" s="110"/>
      <c r="S35" s="38"/>
      <c r="T35" s="79"/>
      <c r="U35" s="79"/>
      <c r="V35" s="79"/>
      <c r="W35" s="79"/>
      <c r="X35" s="79"/>
      <c r="Y35" s="553"/>
      <c r="Z35" s="554"/>
      <c r="AA35" s="550"/>
      <c r="AB35" s="551"/>
      <c r="AC35" s="552"/>
      <c r="AD35" s="155"/>
      <c r="AE35" s="31"/>
      <c r="AF35" s="31"/>
      <c r="AG35" s="31"/>
      <c r="AH35" s="31"/>
      <c r="AI35" s="31"/>
      <c r="AJ35" s="31"/>
      <c r="AK35" s="31"/>
      <c r="AL35" s="31"/>
      <c r="AM35" s="31"/>
      <c r="AN35" s="31"/>
      <c r="AO35" s="32"/>
      <c r="AP35" s="32"/>
      <c r="AQ35" s="32"/>
      <c r="AR35" s="32"/>
      <c r="AS35" s="43"/>
      <c r="AT35" s="7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22">
        <f t="shared" si="1"/>
        <v>0</v>
      </c>
    </row>
    <row r="36" spans="1:57" x14ac:dyDescent="0.3">
      <c r="A36" s="60" t="str">
        <f>IF(B36="","",COUNTA($B$8:B36))</f>
        <v/>
      </c>
      <c r="B36" s="34"/>
      <c r="C36" s="45"/>
      <c r="D36" s="45"/>
      <c r="E36" s="45"/>
      <c r="F36" s="45"/>
      <c r="G36" s="45"/>
      <c r="H36" s="45"/>
      <c r="I36" s="37"/>
      <c r="J36" s="38"/>
      <c r="K36" s="38"/>
      <c r="L36" s="38"/>
      <c r="M36" s="38"/>
      <c r="N36" s="38"/>
      <c r="O36" s="38"/>
      <c r="P36" s="38"/>
      <c r="Q36" s="38"/>
      <c r="R36" s="110"/>
      <c r="S36" s="38"/>
      <c r="T36" s="79"/>
      <c r="U36" s="79"/>
      <c r="V36" s="79"/>
      <c r="W36" s="79"/>
      <c r="X36" s="79"/>
      <c r="Y36" s="553"/>
      <c r="Z36" s="554"/>
      <c r="AA36" s="550"/>
      <c r="AB36" s="551"/>
      <c r="AC36" s="552"/>
      <c r="AD36" s="155"/>
      <c r="AE36" s="31"/>
      <c r="AF36" s="31"/>
      <c r="AG36" s="31"/>
      <c r="AH36" s="31"/>
      <c r="AI36" s="31"/>
      <c r="AJ36" s="31"/>
      <c r="AK36" s="31"/>
      <c r="AL36" s="31"/>
      <c r="AM36" s="31"/>
      <c r="AN36" s="31"/>
      <c r="AO36" s="32"/>
      <c r="AP36" s="32"/>
      <c r="AQ36" s="32"/>
      <c r="AR36" s="32"/>
      <c r="AS36" s="43"/>
      <c r="AT36" s="79"/>
      <c r="AU36" s="49"/>
      <c r="AV36" s="49"/>
      <c r="AW36" s="49"/>
      <c r="AX36" s="49"/>
      <c r="AY36" s="49"/>
      <c r="AZ36" s="49"/>
      <c r="BA36" s="49"/>
      <c r="BB36" s="49"/>
      <c r="BC36" s="49"/>
      <c r="BD36" s="76"/>
      <c r="BE36" s="22">
        <f t="shared" si="1"/>
        <v>0</v>
      </c>
    </row>
    <row r="37" spans="1:57" x14ac:dyDescent="0.3">
      <c r="A37" s="60" t="str">
        <f>IF(B37="","",COUNTA($B$8:B37))</f>
        <v/>
      </c>
      <c r="B37" s="23"/>
      <c r="C37" s="24"/>
      <c r="D37" s="24"/>
      <c r="E37" s="24"/>
      <c r="F37" s="24"/>
      <c r="G37" s="24"/>
      <c r="H37" s="24"/>
      <c r="I37" s="25"/>
      <c r="J37" s="26"/>
      <c r="K37" s="26"/>
      <c r="L37" s="26"/>
      <c r="M37" s="26"/>
      <c r="N37" s="26"/>
      <c r="O37" s="26"/>
      <c r="P37" s="26"/>
      <c r="Q37" s="26"/>
      <c r="R37" s="110"/>
      <c r="S37" s="26"/>
      <c r="T37" s="79"/>
      <c r="U37" s="79"/>
      <c r="V37" s="79"/>
      <c r="W37" s="79"/>
      <c r="X37" s="79"/>
      <c r="Y37" s="553"/>
      <c r="Z37" s="554"/>
      <c r="AA37" s="550"/>
      <c r="AB37" s="551"/>
      <c r="AC37" s="552"/>
      <c r="AD37" s="155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2"/>
      <c r="AP37" s="42"/>
      <c r="AQ37" s="42"/>
      <c r="AR37" s="42"/>
      <c r="AS37" s="43"/>
      <c r="AT37" s="44"/>
      <c r="AU37" s="77"/>
      <c r="AV37" s="77"/>
      <c r="AW37" s="77"/>
      <c r="AX37" s="77"/>
      <c r="AY37" s="77"/>
      <c r="AZ37" s="77"/>
      <c r="BA37" s="77"/>
      <c r="BB37" s="77"/>
      <c r="BC37" s="77"/>
      <c r="BD37" s="78"/>
      <c r="BE37" s="22">
        <f t="shared" si="1"/>
        <v>0</v>
      </c>
    </row>
    <row r="38" spans="1:57" x14ac:dyDescent="0.3">
      <c r="A38" s="60" t="str">
        <f>IF(B38="","",COUNTA($B$8:B38))</f>
        <v/>
      </c>
      <c r="B38" s="23"/>
      <c r="C38" s="24"/>
      <c r="D38" s="24"/>
      <c r="E38" s="24"/>
      <c r="F38" s="24"/>
      <c r="G38" s="24"/>
      <c r="H38" s="24"/>
      <c r="I38" s="25"/>
      <c r="J38" s="26"/>
      <c r="K38" s="26"/>
      <c r="L38" s="26"/>
      <c r="M38" s="26"/>
      <c r="N38" s="26"/>
      <c r="O38" s="26"/>
      <c r="P38" s="26"/>
      <c r="Q38" s="26"/>
      <c r="R38" s="110"/>
      <c r="S38" s="26"/>
      <c r="T38" s="79"/>
      <c r="U38" s="79"/>
      <c r="V38" s="79"/>
      <c r="W38" s="79"/>
      <c r="X38" s="79"/>
      <c r="Y38" s="553"/>
      <c r="Z38" s="554"/>
      <c r="AA38" s="550"/>
      <c r="AB38" s="551"/>
      <c r="AC38" s="552"/>
      <c r="AD38" s="155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2"/>
      <c r="AP38" s="42"/>
      <c r="AQ38" s="42"/>
      <c r="AR38" s="42"/>
      <c r="AS38" s="43"/>
      <c r="AT38" s="44"/>
      <c r="AU38" s="77"/>
      <c r="AV38" s="77"/>
      <c r="AW38" s="77"/>
      <c r="AX38" s="77"/>
      <c r="AY38" s="77"/>
      <c r="AZ38" s="77"/>
      <c r="BA38" s="77"/>
      <c r="BB38" s="77"/>
      <c r="BC38" s="77"/>
      <c r="BD38" s="78"/>
      <c r="BE38" s="22">
        <f t="shared" si="1"/>
        <v>0</v>
      </c>
    </row>
    <row r="39" spans="1:57" x14ac:dyDescent="0.3">
      <c r="A39" s="60" t="str">
        <f>IF(B39="","",COUNTA($B$8:B39))</f>
        <v/>
      </c>
      <c r="B39" s="23"/>
      <c r="C39" s="24"/>
      <c r="D39" s="24"/>
      <c r="E39" s="24"/>
      <c r="F39" s="24"/>
      <c r="G39" s="24"/>
      <c r="H39" s="24"/>
      <c r="I39" s="25"/>
      <c r="J39" s="26"/>
      <c r="K39" s="26"/>
      <c r="L39" s="26"/>
      <c r="M39" s="26"/>
      <c r="N39" s="26"/>
      <c r="O39" s="26"/>
      <c r="P39" s="26"/>
      <c r="Q39" s="26"/>
      <c r="R39" s="110"/>
      <c r="S39" s="24"/>
      <c r="T39" s="79"/>
      <c r="U39" s="79"/>
      <c r="V39" s="79"/>
      <c r="W39" s="79"/>
      <c r="X39" s="79"/>
      <c r="Y39" s="553"/>
      <c r="Z39" s="554"/>
      <c r="AA39" s="550"/>
      <c r="AB39" s="551"/>
      <c r="AC39" s="552"/>
      <c r="AD39" s="30"/>
      <c r="AE39" s="31"/>
      <c r="AF39" s="31"/>
      <c r="AG39" s="31"/>
      <c r="AH39" s="31"/>
      <c r="AI39" s="31"/>
      <c r="AJ39" s="31"/>
      <c r="AK39" s="31"/>
      <c r="AL39" s="31"/>
      <c r="AM39" s="31"/>
      <c r="AN39" s="31"/>
      <c r="AO39" s="32"/>
      <c r="AP39" s="32"/>
      <c r="AQ39" s="32"/>
      <c r="AR39" s="32"/>
      <c r="AS39" s="34"/>
      <c r="AT39" s="77"/>
      <c r="AU39" s="77"/>
      <c r="AV39" s="77"/>
      <c r="AW39" s="77"/>
      <c r="AX39" s="77"/>
      <c r="AY39" s="77"/>
      <c r="AZ39" s="77"/>
      <c r="BA39" s="77"/>
      <c r="BB39" s="77"/>
      <c r="BC39" s="77"/>
      <c r="BD39" s="78"/>
      <c r="BE39" s="22">
        <f t="shared" si="1"/>
        <v>0</v>
      </c>
    </row>
    <row r="40" spans="1:57" x14ac:dyDescent="0.3">
      <c r="A40" s="60" t="str">
        <f>IF(B40="","",COUNTA($B$8:B40))</f>
        <v/>
      </c>
      <c r="B40" s="23"/>
      <c r="C40" s="24"/>
      <c r="D40" s="24"/>
      <c r="E40" s="24"/>
      <c r="F40" s="24"/>
      <c r="G40" s="24"/>
      <c r="H40" s="24"/>
      <c r="I40" s="25"/>
      <c r="J40" s="26"/>
      <c r="K40" s="26"/>
      <c r="L40" s="26"/>
      <c r="M40" s="26"/>
      <c r="N40" s="26"/>
      <c r="O40" s="26"/>
      <c r="P40" s="26"/>
      <c r="Q40" s="26"/>
      <c r="R40" s="110"/>
      <c r="S40" s="26"/>
      <c r="T40" s="79"/>
      <c r="U40" s="79"/>
      <c r="V40" s="79"/>
      <c r="W40" s="79"/>
      <c r="X40" s="79"/>
      <c r="Y40" s="553"/>
      <c r="Z40" s="554"/>
      <c r="AA40" s="550"/>
      <c r="AB40" s="551"/>
      <c r="AC40" s="552"/>
      <c r="AD40" s="155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2"/>
      <c r="AP40" s="42"/>
      <c r="AQ40" s="42"/>
      <c r="AR40" s="42"/>
      <c r="AS40" s="43"/>
      <c r="AT40" s="44"/>
      <c r="AU40" s="77"/>
      <c r="AV40" s="77"/>
      <c r="AW40" s="77"/>
      <c r="AX40" s="77"/>
      <c r="AY40" s="77"/>
      <c r="AZ40" s="77"/>
      <c r="BA40" s="77"/>
      <c r="BB40" s="77"/>
      <c r="BC40" s="77"/>
      <c r="BD40" s="78"/>
      <c r="BE40" s="22">
        <f t="shared" si="1"/>
        <v>0</v>
      </c>
    </row>
    <row r="41" spans="1:57" x14ac:dyDescent="0.3">
      <c r="A41" s="60" t="str">
        <f>IF(B41="","",COUNTA($B$8:B41))</f>
        <v/>
      </c>
      <c r="B41" s="23"/>
      <c r="C41" s="24"/>
      <c r="D41" s="24"/>
      <c r="E41" s="24"/>
      <c r="F41" s="24"/>
      <c r="G41" s="24"/>
      <c r="H41" s="24"/>
      <c r="I41" s="25"/>
      <c r="J41" s="26"/>
      <c r="K41" s="26"/>
      <c r="L41" s="26"/>
      <c r="M41" s="26"/>
      <c r="N41" s="26"/>
      <c r="O41" s="26"/>
      <c r="P41" s="26"/>
      <c r="Q41" s="26"/>
      <c r="R41" s="110"/>
      <c r="S41" s="26"/>
      <c r="T41" s="79"/>
      <c r="U41" s="79"/>
      <c r="V41" s="79"/>
      <c r="W41" s="79"/>
      <c r="X41" s="79"/>
      <c r="Y41" s="553"/>
      <c r="Z41" s="554"/>
      <c r="AA41" s="550"/>
      <c r="AB41" s="551"/>
      <c r="AC41" s="552"/>
      <c r="AD41" s="155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2"/>
      <c r="AP41" s="42"/>
      <c r="AQ41" s="42"/>
      <c r="AR41" s="42"/>
      <c r="AS41" s="43"/>
      <c r="AT41" s="44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22">
        <f t="shared" si="1"/>
        <v>0</v>
      </c>
    </row>
    <row r="42" spans="1:57" x14ac:dyDescent="0.3">
      <c r="A42" s="60" t="str">
        <f>IF(B42="","",COUNTA($B$8:B42))</f>
        <v/>
      </c>
      <c r="B42" s="23"/>
      <c r="C42" s="24"/>
      <c r="D42" s="24"/>
      <c r="E42" s="24"/>
      <c r="F42" s="24"/>
      <c r="G42" s="24"/>
      <c r="H42" s="24"/>
      <c r="I42" s="25"/>
      <c r="J42" s="26"/>
      <c r="K42" s="26"/>
      <c r="L42" s="26"/>
      <c r="M42" s="26"/>
      <c r="N42" s="26"/>
      <c r="O42" s="26"/>
      <c r="P42" s="26"/>
      <c r="Q42" s="26"/>
      <c r="R42" s="110"/>
      <c r="S42" s="26"/>
      <c r="T42" s="79"/>
      <c r="U42" s="79"/>
      <c r="V42" s="79"/>
      <c r="W42" s="79"/>
      <c r="X42" s="79"/>
      <c r="Y42" s="553"/>
      <c r="Z42" s="554"/>
      <c r="AA42" s="550"/>
      <c r="AB42" s="551"/>
      <c r="AC42" s="552"/>
      <c r="AD42" s="155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2"/>
      <c r="AP42" s="42"/>
      <c r="AQ42" s="42"/>
      <c r="AR42" s="42"/>
      <c r="AS42" s="43"/>
      <c r="AT42" s="44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22">
        <f t="shared" ref="BE42:BE44" si="2">IF(I42&lt;&gt;R42,1,0)</f>
        <v>0</v>
      </c>
    </row>
    <row r="43" spans="1:57" x14ac:dyDescent="0.3">
      <c r="A43" s="60" t="str">
        <f>IF(B43="","",COUNTA($B$8:B43))</f>
        <v/>
      </c>
      <c r="B43" s="23"/>
      <c r="C43" s="24"/>
      <c r="D43" s="24"/>
      <c r="E43" s="24"/>
      <c r="F43" s="24"/>
      <c r="G43" s="24"/>
      <c r="H43" s="24"/>
      <c r="I43" s="25"/>
      <c r="J43" s="26"/>
      <c r="K43" s="26"/>
      <c r="L43" s="26"/>
      <c r="M43" s="26"/>
      <c r="N43" s="26"/>
      <c r="O43" s="26"/>
      <c r="P43" s="26"/>
      <c r="Q43" s="26"/>
      <c r="R43" s="110"/>
      <c r="S43" s="26"/>
      <c r="T43" s="79"/>
      <c r="U43" s="79"/>
      <c r="V43" s="79"/>
      <c r="W43" s="79"/>
      <c r="X43" s="79"/>
      <c r="Y43" s="553"/>
      <c r="Z43" s="554"/>
      <c r="AA43" s="550"/>
      <c r="AB43" s="551"/>
      <c r="AC43" s="552"/>
      <c r="AD43" s="155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2"/>
      <c r="AP43" s="42"/>
      <c r="AQ43" s="42"/>
      <c r="AR43" s="42"/>
      <c r="AS43" s="43"/>
      <c r="AT43" s="44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22">
        <f t="shared" si="2"/>
        <v>0</v>
      </c>
    </row>
    <row r="44" spans="1:57" x14ac:dyDescent="0.3">
      <c r="A44" s="60" t="str">
        <f>IF(B44="","",COUNTA($B$8:B44))</f>
        <v/>
      </c>
      <c r="B44" s="23"/>
      <c r="C44" s="24"/>
      <c r="D44" s="24"/>
      <c r="E44" s="24"/>
      <c r="F44" s="24"/>
      <c r="G44" s="24"/>
      <c r="H44" s="24"/>
      <c r="I44" s="25"/>
      <c r="J44" s="26"/>
      <c r="K44" s="26"/>
      <c r="L44" s="26"/>
      <c r="M44" s="26"/>
      <c r="N44" s="26"/>
      <c r="O44" s="26"/>
      <c r="P44" s="26"/>
      <c r="Q44" s="26"/>
      <c r="R44" s="110"/>
      <c r="S44" s="26"/>
      <c r="T44" s="79"/>
      <c r="U44" s="79"/>
      <c r="V44" s="79"/>
      <c r="W44" s="79"/>
      <c r="X44" s="79"/>
      <c r="Y44" s="553"/>
      <c r="Z44" s="554"/>
      <c r="AA44" s="550"/>
      <c r="AB44" s="551"/>
      <c r="AC44" s="552"/>
      <c r="AD44" s="155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2"/>
      <c r="AP44" s="42"/>
      <c r="AQ44" s="42"/>
      <c r="AR44" s="42"/>
      <c r="AS44" s="43"/>
      <c r="AT44" s="44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22">
        <f t="shared" si="2"/>
        <v>0</v>
      </c>
    </row>
    <row r="45" spans="1:57" x14ac:dyDescent="0.3">
      <c r="A45" s="60" t="str">
        <f>IF(B45="","",COUNTA($B$8:B45))</f>
        <v/>
      </c>
      <c r="B45" s="23"/>
      <c r="C45" s="24"/>
      <c r="D45" s="24"/>
      <c r="E45" s="24"/>
      <c r="F45" s="24"/>
      <c r="G45" s="24"/>
      <c r="H45" s="24"/>
      <c r="I45" s="25"/>
      <c r="J45" s="26"/>
      <c r="K45" s="26"/>
      <c r="L45" s="26"/>
      <c r="M45" s="26"/>
      <c r="N45" s="26"/>
      <c r="O45" s="26"/>
      <c r="P45" s="26"/>
      <c r="Q45" s="26"/>
      <c r="R45" s="110"/>
      <c r="S45" s="26"/>
      <c r="T45" s="79"/>
      <c r="U45" s="79"/>
      <c r="V45" s="79"/>
      <c r="W45" s="79"/>
      <c r="X45" s="79"/>
      <c r="Y45" s="553"/>
      <c r="Z45" s="554"/>
      <c r="AA45" s="550"/>
      <c r="AB45" s="551"/>
      <c r="AC45" s="552"/>
      <c r="AD45" s="155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2"/>
      <c r="AP45" s="42"/>
      <c r="AQ45" s="42"/>
      <c r="AR45" s="42"/>
      <c r="AS45" s="43"/>
      <c r="AT45" s="44"/>
      <c r="AU45" s="77"/>
      <c r="AV45" s="77"/>
      <c r="AW45" s="77"/>
      <c r="AX45" s="77"/>
      <c r="AY45" s="77"/>
      <c r="AZ45" s="77"/>
      <c r="BA45" s="77"/>
      <c r="BB45" s="77"/>
      <c r="BC45" s="77"/>
      <c r="BD45" s="78"/>
      <c r="BE45" s="22">
        <f t="shared" ref="BE45:BE46" si="3">IF(I45&lt;&gt;R45,1,0)</f>
        <v>0</v>
      </c>
    </row>
    <row r="46" spans="1:57" x14ac:dyDescent="0.3">
      <c r="A46" s="60" t="str">
        <f>IF(B46="","",COUNTA($B$8:B46))</f>
        <v/>
      </c>
      <c r="B46" s="23"/>
      <c r="C46" s="24"/>
      <c r="D46" s="24"/>
      <c r="E46" s="24"/>
      <c r="F46" s="24"/>
      <c r="G46" s="24"/>
      <c r="H46" s="24"/>
      <c r="I46" s="25"/>
      <c r="J46" s="26"/>
      <c r="K46" s="26"/>
      <c r="L46" s="26"/>
      <c r="M46" s="26"/>
      <c r="N46" s="26"/>
      <c r="O46" s="26"/>
      <c r="P46" s="26"/>
      <c r="Q46" s="26"/>
      <c r="R46" s="110"/>
      <c r="S46" s="26"/>
      <c r="T46" s="79"/>
      <c r="U46" s="79"/>
      <c r="V46" s="79"/>
      <c r="W46" s="79"/>
      <c r="X46" s="79"/>
      <c r="Y46" s="553"/>
      <c r="Z46" s="554"/>
      <c r="AA46" s="550"/>
      <c r="AB46" s="551"/>
      <c r="AC46" s="552"/>
      <c r="AD46" s="155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2"/>
      <c r="AP46" s="42"/>
      <c r="AQ46" s="42"/>
      <c r="AR46" s="42"/>
      <c r="AS46" s="43"/>
      <c r="AT46" s="44"/>
      <c r="AU46" s="77"/>
      <c r="AV46" s="77"/>
      <c r="AW46" s="77"/>
      <c r="AX46" s="77"/>
      <c r="AY46" s="77"/>
      <c r="AZ46" s="77"/>
      <c r="BA46" s="77"/>
      <c r="BB46" s="77"/>
      <c r="BC46" s="77"/>
      <c r="BD46" s="78"/>
      <c r="BE46" s="22">
        <f t="shared" si="3"/>
        <v>0</v>
      </c>
    </row>
  </sheetData>
  <mergeCells count="110">
    <mergeCell ref="Y45:Z45"/>
    <mergeCell ref="AA45:AC45"/>
    <mergeCell ref="Y46:Z46"/>
    <mergeCell ref="AA46:AC46"/>
    <mergeCell ref="Y44:Z44"/>
    <mergeCell ref="AA44:AC44"/>
    <mergeCell ref="Y40:Z40"/>
    <mergeCell ref="Y41:Z41"/>
    <mergeCell ref="Y42:Z42"/>
    <mergeCell ref="AA42:AC42"/>
    <mergeCell ref="Y43:Z43"/>
    <mergeCell ref="AA43:AC43"/>
    <mergeCell ref="Y21:Z21"/>
    <mergeCell ref="Y22:Z22"/>
    <mergeCell ref="Y23:Z23"/>
    <mergeCell ref="Y24:Z24"/>
    <mergeCell ref="Y25:Z25"/>
    <mergeCell ref="Y26:Z26"/>
    <mergeCell ref="Y27:Z27"/>
    <mergeCell ref="Y28:Z28"/>
    <mergeCell ref="Y29:Z29"/>
    <mergeCell ref="AA38:AC38"/>
    <mergeCell ref="AA39:AC39"/>
    <mergeCell ref="AA40:AC40"/>
    <mergeCell ref="AA41:AC41"/>
    <mergeCell ref="Y30:Z30"/>
    <mergeCell ref="Y31:Z31"/>
    <mergeCell ref="Y32:Z32"/>
    <mergeCell ref="Y33:Z33"/>
    <mergeCell ref="Y34:Z34"/>
    <mergeCell ref="Y35:Z35"/>
    <mergeCell ref="Y36:Z36"/>
    <mergeCell ref="Y37:Z37"/>
    <mergeCell ref="Y38:Z38"/>
    <mergeCell ref="Y39:Z39"/>
    <mergeCell ref="Y8:Z8"/>
    <mergeCell ref="Y9:Z9"/>
    <mergeCell ref="Y10:Z10"/>
    <mergeCell ref="Y11:Z11"/>
    <mergeCell ref="Y12:Z12"/>
    <mergeCell ref="Y13:Z13"/>
    <mergeCell ref="Y14:Z14"/>
    <mergeCell ref="Y15:Z15"/>
    <mergeCell ref="Y16:Z16"/>
    <mergeCell ref="Y17:Z17"/>
    <mergeCell ref="Y18:Z18"/>
    <mergeCell ref="Y19:Z19"/>
    <mergeCell ref="AA33:AC33"/>
    <mergeCell ref="AA34:AC34"/>
    <mergeCell ref="AA35:AC35"/>
    <mergeCell ref="AA36:AC36"/>
    <mergeCell ref="AA37:AC37"/>
    <mergeCell ref="AA28:AC28"/>
    <mergeCell ref="AA29:AC29"/>
    <mergeCell ref="AA30:AC30"/>
    <mergeCell ref="AA31:AC31"/>
    <mergeCell ref="AA32:AC32"/>
    <mergeCell ref="AA23:AC23"/>
    <mergeCell ref="AA24:AC24"/>
    <mergeCell ref="AA25:AC25"/>
    <mergeCell ref="AA26:AC26"/>
    <mergeCell ref="AA27:AC27"/>
    <mergeCell ref="AA18:AC18"/>
    <mergeCell ref="AA19:AC19"/>
    <mergeCell ref="AA20:AC20"/>
    <mergeCell ref="AA21:AC21"/>
    <mergeCell ref="AA22:AC22"/>
    <mergeCell ref="Y20:Z20"/>
    <mergeCell ref="AA13:AC13"/>
    <mergeCell ref="AA14:AC14"/>
    <mergeCell ref="AA15:AC15"/>
    <mergeCell ref="AA16:AC16"/>
    <mergeCell ref="AA17:AC17"/>
    <mergeCell ref="AA8:AC8"/>
    <mergeCell ref="AA9:AC9"/>
    <mergeCell ref="AA10:AC10"/>
    <mergeCell ref="AA11:AC11"/>
    <mergeCell ref="AA12:AC12"/>
    <mergeCell ref="A1:H4"/>
    <mergeCell ref="I1:Q1"/>
    <mergeCell ref="R1:X1"/>
    <mergeCell ref="Y1:AO1"/>
    <mergeCell ref="AP1:AT1"/>
    <mergeCell ref="AP4:AT4"/>
    <mergeCell ref="I2:Q4"/>
    <mergeCell ref="R2:X4"/>
    <mergeCell ref="Y2:AO3"/>
    <mergeCell ref="AP2:AT2"/>
    <mergeCell ref="AZ1:BD1"/>
    <mergeCell ref="AU1:AY1"/>
    <mergeCell ref="AG6:AG7"/>
    <mergeCell ref="AH6:AH7"/>
    <mergeCell ref="AI6:AR6"/>
    <mergeCell ref="AS6:BD7"/>
    <mergeCell ref="AZ4:BD4"/>
    <mergeCell ref="AZ2:BD2"/>
    <mergeCell ref="AP3:AT3"/>
    <mergeCell ref="AU3:AY3"/>
    <mergeCell ref="AZ3:BD3"/>
    <mergeCell ref="Y4:AO4"/>
    <mergeCell ref="AU4:AY4"/>
    <mergeCell ref="A6:A7"/>
    <mergeCell ref="B6:H7"/>
    <mergeCell ref="I6:Q7"/>
    <mergeCell ref="R6:X7"/>
    <mergeCell ref="Y6:Z7"/>
    <mergeCell ref="AA6:AC7"/>
    <mergeCell ref="AD6:AD7"/>
    <mergeCell ref="AE6:AE7"/>
    <mergeCell ref="AF6:AF7"/>
  </mergeCells>
  <phoneticPr fontId="13"/>
  <dataValidations count="3">
    <dataValidation type="list" allowBlank="1" showInputMessage="1" showErrorMessage="1" sqref="Y8:Y46" xr:uid="{00000000-0002-0000-2600-000000000000}">
      <formula1>"文字,数値,日付,時間"</formula1>
    </dataValidation>
    <dataValidation imeMode="hiragana" allowBlank="1" showInputMessage="1" showErrorMessage="1" sqref="JO65536:JZ65538 TK65536:TV65538 ADG65536:ADR65538 ANC65536:ANN65538 AWY65536:AXJ65538 BGU65536:BHF65538 BQQ65536:BRB65538 CAM65536:CAX65538 CKI65536:CKT65538 CUE65536:CUP65538 DEA65536:DEL65538 DNW65536:DOH65538 DXS65536:DYD65538 EHO65536:EHZ65538 ERK65536:ERV65538 FBG65536:FBR65538 FLC65536:FLN65538 FUY65536:FVJ65538 GEU65536:GFF65538 GOQ65536:GPB65538 GYM65536:GYX65538 HII65536:HIT65538 HSE65536:HSP65538 ICA65536:ICL65538 ILW65536:IMH65538 IVS65536:IWD65538 JFO65536:JFZ65538 JPK65536:JPV65538 JZG65536:JZR65538 KJC65536:KJN65538 KSY65536:KTJ65538 LCU65536:LDF65538 LMQ65536:LNB65538 LWM65536:LWX65538 MGI65536:MGT65538 MQE65536:MQP65538 NAA65536:NAL65538 NJW65536:NKH65538 NTS65536:NUD65538 ODO65536:ODZ65538 ONK65536:ONV65538 OXG65536:OXR65538 PHC65536:PHN65538 PQY65536:PRJ65538 QAU65536:QBF65538 QKQ65536:QLB65538 QUM65536:QUX65538 REI65536:RET65538 ROE65536:ROP65538 RYA65536:RYL65538 SHW65536:SIH65538 SRS65536:SSD65538 TBO65536:TBZ65538 TLK65536:TLV65538 TVG65536:TVR65538 UFC65536:UFN65538 UOY65536:UPJ65538 UYU65536:UZF65538 VIQ65536:VJB65538 VSM65536:VSX65538 WCI65536:WCT65538 WME65536:WMP65538 WWA65536:WWL65538 JO131072:JZ131074 TK131072:TV131074 ADG131072:ADR131074 ANC131072:ANN131074 AWY131072:AXJ131074 BGU131072:BHF131074 BQQ131072:BRB131074 CAM131072:CAX131074 CKI131072:CKT131074 CUE131072:CUP131074 DEA131072:DEL131074 DNW131072:DOH131074 DXS131072:DYD131074 EHO131072:EHZ131074 ERK131072:ERV131074 FBG131072:FBR131074 FLC131072:FLN131074 FUY131072:FVJ131074 GEU131072:GFF131074 GOQ131072:GPB131074 GYM131072:GYX131074 HII131072:HIT131074 HSE131072:HSP131074 ICA131072:ICL131074 ILW131072:IMH131074 IVS131072:IWD131074 JFO131072:JFZ131074 JPK131072:JPV131074 JZG131072:JZR131074 KJC131072:KJN131074 KSY131072:KTJ131074 LCU131072:LDF131074 LMQ131072:LNB131074 LWM131072:LWX131074 MGI131072:MGT131074 MQE131072:MQP131074 NAA131072:NAL131074 NJW131072:NKH131074 NTS131072:NUD131074 ODO131072:ODZ131074 ONK131072:ONV131074 OXG131072:OXR131074 PHC131072:PHN131074 PQY131072:PRJ131074 QAU131072:QBF131074 QKQ131072:QLB131074 QUM131072:QUX131074 REI131072:RET131074 ROE131072:ROP131074 RYA131072:RYL131074 SHW131072:SIH131074 SRS131072:SSD131074 TBO131072:TBZ131074 TLK131072:TLV131074 TVG131072:TVR131074 UFC131072:UFN131074 UOY131072:UPJ131074 UYU131072:UZF131074 VIQ131072:VJB131074 VSM131072:VSX131074 WCI131072:WCT131074 WME131072:WMP131074 WWA131072:WWL131074 JO196608:JZ196610 TK196608:TV196610 ADG196608:ADR196610 ANC196608:ANN196610 AWY196608:AXJ196610 BGU196608:BHF196610 BQQ196608:BRB196610 CAM196608:CAX196610 CKI196608:CKT196610 CUE196608:CUP196610 DEA196608:DEL196610 DNW196608:DOH196610 DXS196608:DYD196610 EHO196608:EHZ196610 ERK196608:ERV196610 FBG196608:FBR196610 FLC196608:FLN196610 FUY196608:FVJ196610 GEU196608:GFF196610 GOQ196608:GPB196610 GYM196608:GYX196610 HII196608:HIT196610 HSE196608:HSP196610 ICA196608:ICL196610 ILW196608:IMH196610 IVS196608:IWD196610 JFO196608:JFZ196610 JPK196608:JPV196610 JZG196608:JZR196610 KJC196608:KJN196610 KSY196608:KTJ196610 LCU196608:LDF196610 LMQ196608:LNB196610 LWM196608:LWX196610 MGI196608:MGT196610 MQE196608:MQP196610 NAA196608:NAL196610 NJW196608:NKH196610 NTS196608:NUD196610 ODO196608:ODZ196610 ONK196608:ONV196610 OXG196608:OXR196610 PHC196608:PHN196610 PQY196608:PRJ196610 QAU196608:QBF196610 QKQ196608:QLB196610 QUM196608:QUX196610 REI196608:RET196610 ROE196608:ROP196610 RYA196608:RYL196610 SHW196608:SIH196610 SRS196608:SSD196610 TBO196608:TBZ196610 TLK196608:TLV196610 TVG196608:TVR196610 UFC196608:UFN196610 UOY196608:UPJ196610 UYU196608:UZF196610 VIQ196608:VJB196610 VSM196608:VSX196610 WCI196608:WCT196610 WME196608:WMP196610 WWA196608:WWL196610 JO262144:JZ262146 TK262144:TV262146 ADG262144:ADR262146 ANC262144:ANN262146 AWY262144:AXJ262146 BGU262144:BHF262146 BQQ262144:BRB262146 CAM262144:CAX262146 CKI262144:CKT262146 CUE262144:CUP262146 DEA262144:DEL262146 DNW262144:DOH262146 DXS262144:DYD262146 EHO262144:EHZ262146 ERK262144:ERV262146 FBG262144:FBR262146 FLC262144:FLN262146 FUY262144:FVJ262146 GEU262144:GFF262146 GOQ262144:GPB262146 GYM262144:GYX262146 HII262144:HIT262146 HSE262144:HSP262146 ICA262144:ICL262146 ILW262144:IMH262146 IVS262144:IWD262146 JFO262144:JFZ262146 JPK262144:JPV262146 JZG262144:JZR262146 KJC262144:KJN262146 KSY262144:KTJ262146 LCU262144:LDF262146 LMQ262144:LNB262146 LWM262144:LWX262146 MGI262144:MGT262146 MQE262144:MQP262146 NAA262144:NAL262146 NJW262144:NKH262146 NTS262144:NUD262146 ODO262144:ODZ262146 ONK262144:ONV262146 OXG262144:OXR262146 PHC262144:PHN262146 PQY262144:PRJ262146 QAU262144:QBF262146 QKQ262144:QLB262146 QUM262144:QUX262146 REI262144:RET262146 ROE262144:ROP262146 RYA262144:RYL262146 SHW262144:SIH262146 SRS262144:SSD262146 TBO262144:TBZ262146 TLK262144:TLV262146 TVG262144:TVR262146 UFC262144:UFN262146 UOY262144:UPJ262146 UYU262144:UZF262146 VIQ262144:VJB262146 VSM262144:VSX262146 WCI262144:WCT262146 WME262144:WMP262146 WWA262144:WWL262146 JO327680:JZ327682 TK327680:TV327682 ADG327680:ADR327682 ANC327680:ANN327682 AWY327680:AXJ327682 BGU327680:BHF327682 BQQ327680:BRB327682 CAM327680:CAX327682 CKI327680:CKT327682 CUE327680:CUP327682 DEA327680:DEL327682 DNW327680:DOH327682 DXS327680:DYD327682 EHO327680:EHZ327682 ERK327680:ERV327682 FBG327680:FBR327682 FLC327680:FLN327682 FUY327680:FVJ327682 GEU327680:GFF327682 GOQ327680:GPB327682 GYM327680:GYX327682 HII327680:HIT327682 HSE327680:HSP327682 ICA327680:ICL327682 ILW327680:IMH327682 IVS327680:IWD327682 JFO327680:JFZ327682 JPK327680:JPV327682 JZG327680:JZR327682 KJC327680:KJN327682 KSY327680:KTJ327682 LCU327680:LDF327682 LMQ327680:LNB327682 LWM327680:LWX327682 MGI327680:MGT327682 MQE327680:MQP327682 NAA327680:NAL327682 NJW327680:NKH327682 NTS327680:NUD327682 ODO327680:ODZ327682 ONK327680:ONV327682 OXG327680:OXR327682 PHC327680:PHN327682 PQY327680:PRJ327682 QAU327680:QBF327682 QKQ327680:QLB327682 QUM327680:QUX327682 REI327680:RET327682 ROE327680:ROP327682 RYA327680:RYL327682 SHW327680:SIH327682 SRS327680:SSD327682 TBO327680:TBZ327682 TLK327680:TLV327682 TVG327680:TVR327682 UFC327680:UFN327682 UOY327680:UPJ327682 UYU327680:UZF327682 VIQ327680:VJB327682 VSM327680:VSX327682 WCI327680:WCT327682 WME327680:WMP327682 WWA327680:WWL327682 JO393216:JZ393218 TK393216:TV393218 ADG393216:ADR393218 ANC393216:ANN393218 AWY393216:AXJ393218 BGU393216:BHF393218 BQQ393216:BRB393218 CAM393216:CAX393218 CKI393216:CKT393218 CUE393216:CUP393218 DEA393216:DEL393218 DNW393216:DOH393218 DXS393216:DYD393218 EHO393216:EHZ393218 ERK393216:ERV393218 FBG393216:FBR393218 FLC393216:FLN393218 FUY393216:FVJ393218 GEU393216:GFF393218 GOQ393216:GPB393218 GYM393216:GYX393218 HII393216:HIT393218 HSE393216:HSP393218 ICA393216:ICL393218 ILW393216:IMH393218 IVS393216:IWD393218 JFO393216:JFZ393218 JPK393216:JPV393218 JZG393216:JZR393218 KJC393216:KJN393218 KSY393216:KTJ393218 LCU393216:LDF393218 LMQ393216:LNB393218 LWM393216:LWX393218 MGI393216:MGT393218 MQE393216:MQP393218 NAA393216:NAL393218 NJW393216:NKH393218 NTS393216:NUD393218 ODO393216:ODZ393218 ONK393216:ONV393218 OXG393216:OXR393218 PHC393216:PHN393218 PQY393216:PRJ393218 QAU393216:QBF393218 QKQ393216:QLB393218 QUM393216:QUX393218 REI393216:RET393218 ROE393216:ROP393218 RYA393216:RYL393218 SHW393216:SIH393218 SRS393216:SSD393218 TBO393216:TBZ393218 TLK393216:TLV393218 TVG393216:TVR393218 UFC393216:UFN393218 UOY393216:UPJ393218 UYU393216:UZF393218 VIQ393216:VJB393218 VSM393216:VSX393218 WCI393216:WCT393218 WME393216:WMP393218 WWA393216:WWL393218 JO458752:JZ458754 TK458752:TV458754 ADG458752:ADR458754 ANC458752:ANN458754 AWY458752:AXJ458754 BGU458752:BHF458754 BQQ458752:BRB458754 CAM458752:CAX458754 CKI458752:CKT458754 CUE458752:CUP458754 DEA458752:DEL458754 DNW458752:DOH458754 DXS458752:DYD458754 EHO458752:EHZ458754 ERK458752:ERV458754 FBG458752:FBR458754 FLC458752:FLN458754 FUY458752:FVJ458754 GEU458752:GFF458754 GOQ458752:GPB458754 GYM458752:GYX458754 HII458752:HIT458754 HSE458752:HSP458754 ICA458752:ICL458754 ILW458752:IMH458754 IVS458752:IWD458754 JFO458752:JFZ458754 JPK458752:JPV458754 JZG458752:JZR458754 KJC458752:KJN458754 KSY458752:KTJ458754 LCU458752:LDF458754 LMQ458752:LNB458754 LWM458752:LWX458754 MGI458752:MGT458754 MQE458752:MQP458754 NAA458752:NAL458754 NJW458752:NKH458754 NTS458752:NUD458754 ODO458752:ODZ458754 ONK458752:ONV458754 OXG458752:OXR458754 PHC458752:PHN458754 PQY458752:PRJ458754 QAU458752:QBF458754 QKQ458752:QLB458754 QUM458752:QUX458754 REI458752:RET458754 ROE458752:ROP458754 RYA458752:RYL458754 SHW458752:SIH458754 SRS458752:SSD458754 TBO458752:TBZ458754 TLK458752:TLV458754 TVG458752:TVR458754 UFC458752:UFN458754 UOY458752:UPJ458754 UYU458752:UZF458754 VIQ458752:VJB458754 VSM458752:VSX458754 WCI458752:WCT458754 WME458752:WMP458754 WWA458752:WWL458754 JO524288:JZ524290 TK524288:TV524290 ADG524288:ADR524290 ANC524288:ANN524290 AWY524288:AXJ524290 BGU524288:BHF524290 BQQ524288:BRB524290 CAM524288:CAX524290 CKI524288:CKT524290 CUE524288:CUP524290 DEA524288:DEL524290 DNW524288:DOH524290 DXS524288:DYD524290 EHO524288:EHZ524290 ERK524288:ERV524290 FBG524288:FBR524290 FLC524288:FLN524290 FUY524288:FVJ524290 GEU524288:GFF524290 GOQ524288:GPB524290 GYM524288:GYX524290 HII524288:HIT524290 HSE524288:HSP524290 ICA524288:ICL524290 ILW524288:IMH524290 IVS524288:IWD524290 JFO524288:JFZ524290 JPK524288:JPV524290 JZG524288:JZR524290 KJC524288:KJN524290 KSY524288:KTJ524290 LCU524288:LDF524290 LMQ524288:LNB524290 LWM524288:LWX524290 MGI524288:MGT524290 MQE524288:MQP524290 NAA524288:NAL524290 NJW524288:NKH524290 NTS524288:NUD524290 ODO524288:ODZ524290 ONK524288:ONV524290 OXG524288:OXR524290 PHC524288:PHN524290 PQY524288:PRJ524290 QAU524288:QBF524290 QKQ524288:QLB524290 QUM524288:QUX524290 REI524288:RET524290 ROE524288:ROP524290 RYA524288:RYL524290 SHW524288:SIH524290 SRS524288:SSD524290 TBO524288:TBZ524290 TLK524288:TLV524290 TVG524288:TVR524290 UFC524288:UFN524290 UOY524288:UPJ524290 UYU524288:UZF524290 VIQ524288:VJB524290 VSM524288:VSX524290 WCI524288:WCT524290 WME524288:WMP524290 WWA524288:WWL524290 JO589824:JZ589826 TK589824:TV589826 ADG589824:ADR589826 ANC589824:ANN589826 AWY589824:AXJ589826 BGU589824:BHF589826 BQQ589824:BRB589826 CAM589824:CAX589826 CKI589824:CKT589826 CUE589824:CUP589826 DEA589824:DEL589826 DNW589824:DOH589826 DXS589824:DYD589826 EHO589824:EHZ589826 ERK589824:ERV589826 FBG589824:FBR589826 FLC589824:FLN589826 FUY589824:FVJ589826 GEU589824:GFF589826 GOQ589824:GPB589826 GYM589824:GYX589826 HII589824:HIT589826 HSE589824:HSP589826 ICA589824:ICL589826 ILW589824:IMH589826 IVS589824:IWD589826 JFO589824:JFZ589826 JPK589824:JPV589826 JZG589824:JZR589826 KJC589824:KJN589826 KSY589824:KTJ589826 LCU589824:LDF589826 LMQ589824:LNB589826 LWM589824:LWX589826 MGI589824:MGT589826 MQE589824:MQP589826 NAA589824:NAL589826 NJW589824:NKH589826 NTS589824:NUD589826 ODO589824:ODZ589826 ONK589824:ONV589826 OXG589824:OXR589826 PHC589824:PHN589826 PQY589824:PRJ589826 QAU589824:QBF589826 QKQ589824:QLB589826 QUM589824:QUX589826 REI589824:RET589826 ROE589824:ROP589826 RYA589824:RYL589826 SHW589824:SIH589826 SRS589824:SSD589826 TBO589824:TBZ589826 TLK589824:TLV589826 TVG589824:TVR589826 UFC589824:UFN589826 UOY589824:UPJ589826 UYU589824:UZF589826 VIQ589824:VJB589826 VSM589824:VSX589826 WCI589824:WCT589826 WME589824:WMP589826 WWA589824:WWL589826 JO655360:JZ655362 TK655360:TV655362 ADG655360:ADR655362 ANC655360:ANN655362 AWY655360:AXJ655362 BGU655360:BHF655362 BQQ655360:BRB655362 CAM655360:CAX655362 CKI655360:CKT655362 CUE655360:CUP655362 DEA655360:DEL655362 DNW655360:DOH655362 DXS655360:DYD655362 EHO655360:EHZ655362 ERK655360:ERV655362 FBG655360:FBR655362 FLC655360:FLN655362 FUY655360:FVJ655362 GEU655360:GFF655362 GOQ655360:GPB655362 GYM655360:GYX655362 HII655360:HIT655362 HSE655360:HSP655362 ICA655360:ICL655362 ILW655360:IMH655362 IVS655360:IWD655362 JFO655360:JFZ655362 JPK655360:JPV655362 JZG655360:JZR655362 KJC655360:KJN655362 KSY655360:KTJ655362 LCU655360:LDF655362 LMQ655360:LNB655362 LWM655360:LWX655362 MGI655360:MGT655362 MQE655360:MQP655362 NAA655360:NAL655362 NJW655360:NKH655362 NTS655360:NUD655362 ODO655360:ODZ655362 ONK655360:ONV655362 OXG655360:OXR655362 PHC655360:PHN655362 PQY655360:PRJ655362 QAU655360:QBF655362 QKQ655360:QLB655362 QUM655360:QUX655362 REI655360:RET655362 ROE655360:ROP655362 RYA655360:RYL655362 SHW655360:SIH655362 SRS655360:SSD655362 TBO655360:TBZ655362 TLK655360:TLV655362 TVG655360:TVR655362 UFC655360:UFN655362 UOY655360:UPJ655362 UYU655360:UZF655362 VIQ655360:VJB655362 VSM655360:VSX655362 WCI655360:WCT655362 WME655360:WMP655362 WWA655360:WWL655362 JO720896:JZ720898 TK720896:TV720898 ADG720896:ADR720898 ANC720896:ANN720898 AWY720896:AXJ720898 BGU720896:BHF720898 BQQ720896:BRB720898 CAM720896:CAX720898 CKI720896:CKT720898 CUE720896:CUP720898 DEA720896:DEL720898 DNW720896:DOH720898 DXS720896:DYD720898 EHO720896:EHZ720898 ERK720896:ERV720898 FBG720896:FBR720898 FLC720896:FLN720898 FUY720896:FVJ720898 GEU720896:GFF720898 GOQ720896:GPB720898 GYM720896:GYX720898 HII720896:HIT720898 HSE720896:HSP720898 ICA720896:ICL720898 ILW720896:IMH720898 IVS720896:IWD720898 JFO720896:JFZ720898 JPK720896:JPV720898 JZG720896:JZR720898 KJC720896:KJN720898 KSY720896:KTJ720898 LCU720896:LDF720898 LMQ720896:LNB720898 LWM720896:LWX720898 MGI720896:MGT720898 MQE720896:MQP720898 NAA720896:NAL720898 NJW720896:NKH720898 NTS720896:NUD720898 ODO720896:ODZ720898 ONK720896:ONV720898 OXG720896:OXR720898 PHC720896:PHN720898 PQY720896:PRJ720898 QAU720896:QBF720898 QKQ720896:QLB720898 QUM720896:QUX720898 REI720896:RET720898 ROE720896:ROP720898 RYA720896:RYL720898 SHW720896:SIH720898 SRS720896:SSD720898 TBO720896:TBZ720898 TLK720896:TLV720898 TVG720896:TVR720898 UFC720896:UFN720898 UOY720896:UPJ720898 UYU720896:UZF720898 VIQ720896:VJB720898 VSM720896:VSX720898 WCI720896:WCT720898 WME720896:WMP720898 WWA720896:WWL720898 JO786432:JZ786434 TK786432:TV786434 ADG786432:ADR786434 ANC786432:ANN786434 AWY786432:AXJ786434 BGU786432:BHF786434 BQQ786432:BRB786434 CAM786432:CAX786434 CKI786432:CKT786434 CUE786432:CUP786434 DEA786432:DEL786434 DNW786432:DOH786434 DXS786432:DYD786434 EHO786432:EHZ786434 ERK786432:ERV786434 FBG786432:FBR786434 FLC786432:FLN786434 FUY786432:FVJ786434 GEU786432:GFF786434 GOQ786432:GPB786434 GYM786432:GYX786434 HII786432:HIT786434 HSE786432:HSP786434 ICA786432:ICL786434 ILW786432:IMH786434 IVS786432:IWD786434 JFO786432:JFZ786434 JPK786432:JPV786434 JZG786432:JZR786434 KJC786432:KJN786434 KSY786432:KTJ786434 LCU786432:LDF786434 LMQ786432:LNB786434 LWM786432:LWX786434 MGI786432:MGT786434 MQE786432:MQP786434 NAA786432:NAL786434 NJW786432:NKH786434 NTS786432:NUD786434 ODO786432:ODZ786434 ONK786432:ONV786434 OXG786432:OXR786434 PHC786432:PHN786434 PQY786432:PRJ786434 QAU786432:QBF786434 QKQ786432:QLB786434 QUM786432:QUX786434 REI786432:RET786434 ROE786432:ROP786434 RYA786432:RYL786434 SHW786432:SIH786434 SRS786432:SSD786434 TBO786432:TBZ786434 TLK786432:TLV786434 TVG786432:TVR786434 UFC786432:UFN786434 UOY786432:UPJ786434 UYU786432:UZF786434 VIQ786432:VJB786434 VSM786432:VSX786434 WCI786432:WCT786434 WME786432:WMP786434 WWA786432:WWL786434 JO851968:JZ851970 TK851968:TV851970 ADG851968:ADR851970 ANC851968:ANN851970 AWY851968:AXJ851970 BGU851968:BHF851970 BQQ851968:BRB851970 CAM851968:CAX851970 CKI851968:CKT851970 CUE851968:CUP851970 DEA851968:DEL851970 DNW851968:DOH851970 DXS851968:DYD851970 EHO851968:EHZ851970 ERK851968:ERV851970 FBG851968:FBR851970 FLC851968:FLN851970 FUY851968:FVJ851970 GEU851968:GFF851970 GOQ851968:GPB851970 GYM851968:GYX851970 HII851968:HIT851970 HSE851968:HSP851970 ICA851968:ICL851970 ILW851968:IMH851970 IVS851968:IWD851970 JFO851968:JFZ851970 JPK851968:JPV851970 JZG851968:JZR851970 KJC851968:KJN851970 KSY851968:KTJ851970 LCU851968:LDF851970 LMQ851968:LNB851970 LWM851968:LWX851970 MGI851968:MGT851970 MQE851968:MQP851970 NAA851968:NAL851970 NJW851968:NKH851970 NTS851968:NUD851970 ODO851968:ODZ851970 ONK851968:ONV851970 OXG851968:OXR851970 PHC851968:PHN851970 PQY851968:PRJ851970 QAU851968:QBF851970 QKQ851968:QLB851970 QUM851968:QUX851970 REI851968:RET851970 ROE851968:ROP851970 RYA851968:RYL851970 SHW851968:SIH851970 SRS851968:SSD851970 TBO851968:TBZ851970 TLK851968:TLV851970 TVG851968:TVR851970 UFC851968:UFN851970 UOY851968:UPJ851970 UYU851968:UZF851970 VIQ851968:VJB851970 VSM851968:VSX851970 WCI851968:WCT851970 WME851968:WMP851970 WWA851968:WWL851970 JO917504:JZ917506 TK917504:TV917506 ADG917504:ADR917506 ANC917504:ANN917506 AWY917504:AXJ917506 BGU917504:BHF917506 BQQ917504:BRB917506 CAM917504:CAX917506 CKI917504:CKT917506 CUE917504:CUP917506 DEA917504:DEL917506 DNW917504:DOH917506 DXS917504:DYD917506 EHO917504:EHZ917506 ERK917504:ERV917506 FBG917504:FBR917506 FLC917504:FLN917506 FUY917504:FVJ917506 GEU917504:GFF917506 GOQ917504:GPB917506 GYM917504:GYX917506 HII917504:HIT917506 HSE917504:HSP917506 ICA917504:ICL917506 ILW917504:IMH917506 IVS917504:IWD917506 JFO917504:JFZ917506 JPK917504:JPV917506 JZG917504:JZR917506 KJC917504:KJN917506 KSY917504:KTJ917506 LCU917504:LDF917506 LMQ917504:LNB917506 LWM917504:LWX917506 MGI917504:MGT917506 MQE917504:MQP917506 NAA917504:NAL917506 NJW917504:NKH917506 NTS917504:NUD917506 ODO917504:ODZ917506 ONK917504:ONV917506 OXG917504:OXR917506 PHC917504:PHN917506 PQY917504:PRJ917506 QAU917504:QBF917506 QKQ917504:QLB917506 QUM917504:QUX917506 REI917504:RET917506 ROE917504:ROP917506 RYA917504:RYL917506 SHW917504:SIH917506 SRS917504:SSD917506 TBO917504:TBZ917506 TLK917504:TLV917506 TVG917504:TVR917506 UFC917504:UFN917506 UOY917504:UPJ917506 UYU917504:UZF917506 VIQ917504:VJB917506 VSM917504:VSX917506 WCI917504:WCT917506 WME917504:WMP917506 WWA917504:WWL917506 JO983040:JZ983042 TK983040:TV983042 ADG983040:ADR983042 ANC983040:ANN983042 AWY983040:AXJ983042 BGU983040:BHF983042 BQQ983040:BRB983042 CAM983040:CAX983042 CKI983040:CKT983042 CUE983040:CUP983042 DEA983040:DEL983042 DNW983040:DOH983042 DXS983040:DYD983042 EHO983040:EHZ983042 ERK983040:ERV983042 FBG983040:FBR983042 FLC983040:FLN983042 FUY983040:FVJ983042 GEU983040:GFF983042 GOQ983040:GPB983042 GYM983040:GYX983042 HII983040:HIT983042 HSE983040:HSP983042 ICA983040:ICL983042 ILW983040:IMH983042 IVS983040:IWD983042 JFO983040:JFZ983042 JPK983040:JPV983042 JZG983040:JZR983042 KJC983040:KJN983042 KSY983040:KTJ983042 LCU983040:LDF983042 LMQ983040:LNB983042 LWM983040:LWX983042 MGI983040:MGT983042 MQE983040:MQP983042 NAA983040:NAL983042 NJW983040:NKH983042 NTS983040:NUD983042 ODO983040:ODZ983042 ONK983040:ONV983042 OXG983040:OXR983042 PHC983040:PHN983042 PQY983040:PRJ983042 QAU983040:QBF983042 QKQ983040:QLB983042 QUM983040:QUX983042 REI983040:RET983042 ROE983040:ROP983042 RYA983040:RYL983042 SHW983040:SIH983042 SRS983040:SSD983042 TBO983040:TBZ983042 TLK983040:TLV983042 TVG983040:TVR983042 UFC983040:UFN983042 UOY983040:UPJ983042 UYU983040:UZF983042 VIQ983040:VJB983042 VSM983040:VSX983042 WCI983040:WCT983042 WME983040:WMP983042 WWA983040:WWL983042 Z65536:AJ65538 Z983040:AJ983042 Z917504:AJ917506 Z851968:AJ851970 Z786432:AJ786434 Z720896:AJ720898 Z655360:AJ655362 Z589824:AJ589826 Z524288:AJ524290 Z458752:AJ458754 Z393216:AJ393218 Z327680:AJ327682 Z262144:AJ262146 Z196608:AJ196610 Z131072:AJ131074 JG2:JR4 TC2:TN4 ACY2:ADJ4 AMU2:ANF4 AWQ2:AXB4 BGM2:BGX4 BQI2:BQT4 CAE2:CAP4 CKA2:CKL4 CTW2:CUH4 DDS2:DED4 DNO2:DNZ4 DXK2:DXV4 EHG2:EHR4 ERC2:ERN4 FAY2:FBJ4 FKU2:FLF4 FUQ2:FVB4 GEM2:GEX4 GOI2:GOT4 GYE2:GYP4 HIA2:HIL4 HRW2:HSH4 IBS2:ICD4 ILO2:ILZ4 IVK2:IVV4 JFG2:JFR4 JPC2:JPN4 JYY2:JZJ4 KIU2:KJF4 KSQ2:KTB4 LCM2:LCX4 LMI2:LMT4 LWE2:LWP4 MGA2:MGL4 MPW2:MQH4 MZS2:NAD4 NJO2:NJZ4 NTK2:NTV4 ODG2:ODR4 ONC2:ONN4 OWY2:OXJ4 PGU2:PHF4 PQQ2:PRB4 QAM2:QAX4 QKI2:QKT4 QUE2:QUP4 REA2:REL4 RNW2:ROH4 RXS2:RYD4 SHO2:SHZ4 SRK2:SRV4 TBG2:TBR4 TLC2:TLN4 TUY2:TVJ4 UEU2:UFF4 UOQ2:UPB4 UYM2:UYX4 VII2:VIT4 VSE2:VSP4 WCA2:WCL4 WLW2:WMH4 WVS2:WWD4 R2" xr:uid="{00000000-0002-0000-2600-000001000000}"/>
    <dataValidation type="list" allowBlank="1" showInputMessage="1" showErrorMessage="1" sqref="AA8:AA46" xr:uid="{00000000-0002-0000-2600-000002000000}">
      <formula1>"int,numeric,varchar,date,datetime2(0),datetime2,varbinary(max)"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&amp;R&amp;A - &amp;P</oddFooter>
  </headerFooter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3"/>
  <dimension ref="A1:AD489"/>
  <sheetViews>
    <sheetView workbookViewId="0">
      <pane ySplit="3" topLeftCell="A4" activePane="bottomLeft" state="frozen"/>
      <selection activeCell="B9" sqref="B9"/>
      <selection pane="bottomLeft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7"/>
  </cols>
  <sheetData>
    <row r="1" spans="1:30" ht="18.600000000000001" x14ac:dyDescent="0.3">
      <c r="A1" s="10" t="str">
        <f ca="1">RIGHT(CELL("filename",A1),LEN(CELL("filename",A1))-FIND("]",CELL("filename",A1)))</f>
        <v>項目一覧</v>
      </c>
      <c r="B1" s="11"/>
      <c r="C1" s="11"/>
      <c r="D1" s="11"/>
      <c r="E1" s="11"/>
      <c r="F1" s="11"/>
      <c r="G1" s="11"/>
      <c r="H1" s="11"/>
      <c r="I1" s="12"/>
    </row>
    <row r="3" spans="1:30" x14ac:dyDescent="0.3">
      <c r="A3" s="13" t="s">
        <v>86</v>
      </c>
      <c r="B3" s="13" t="s">
        <v>87</v>
      </c>
      <c r="C3" s="13" t="s">
        <v>88</v>
      </c>
      <c r="D3" s="13" t="s">
        <v>89</v>
      </c>
      <c r="E3" s="13" t="s">
        <v>90</v>
      </c>
      <c r="F3" s="13" t="s">
        <v>91</v>
      </c>
      <c r="G3" s="13" t="s">
        <v>92</v>
      </c>
      <c r="H3" s="13" t="s">
        <v>93</v>
      </c>
      <c r="I3" s="14" t="s">
        <v>94</v>
      </c>
    </row>
    <row r="4" spans="1:30" x14ac:dyDescent="0.3">
      <c r="A4" s="15">
        <f>IF(B4="","",COUNTA($B$4:B4))</f>
        <v>1</v>
      </c>
      <c r="B4" s="15" t="s">
        <v>484</v>
      </c>
      <c r="C4" s="15" t="s">
        <v>485</v>
      </c>
      <c r="D4" s="15" t="s">
        <v>266</v>
      </c>
      <c r="E4" s="15"/>
      <c r="F4" s="15"/>
      <c r="G4" s="15">
        <v>8</v>
      </c>
      <c r="H4" s="15" t="s">
        <v>106</v>
      </c>
      <c r="I4" s="16"/>
    </row>
    <row r="5" spans="1:30" x14ac:dyDescent="0.3">
      <c r="A5" s="15">
        <f>IF(B5="","",COUNTA($B$4:B5))</f>
        <v>2</v>
      </c>
      <c r="B5" s="15" t="s">
        <v>484</v>
      </c>
      <c r="C5" s="15" t="s">
        <v>486</v>
      </c>
      <c r="D5" s="15" t="s">
        <v>267</v>
      </c>
      <c r="E5" s="15"/>
      <c r="F5" s="15">
        <v>10</v>
      </c>
      <c r="G5" s="15"/>
      <c r="H5" s="15"/>
      <c r="I5" s="16"/>
    </row>
    <row r="6" spans="1:30" x14ac:dyDescent="0.3">
      <c r="A6" s="15">
        <f>IF(B6="","",COUNTA($B$4:B6))</f>
        <v>3</v>
      </c>
      <c r="B6" s="15" t="s">
        <v>484</v>
      </c>
      <c r="C6" s="15" t="s">
        <v>487</v>
      </c>
      <c r="D6" s="15" t="s">
        <v>268</v>
      </c>
      <c r="E6" s="15"/>
      <c r="F6" s="15">
        <v>60</v>
      </c>
      <c r="G6" s="15"/>
      <c r="H6" s="15"/>
      <c r="I6" s="16"/>
    </row>
    <row r="7" spans="1:30" x14ac:dyDescent="0.3">
      <c r="A7" s="15">
        <f>IF(B7="","",COUNTA($B$4:B7))</f>
        <v>4</v>
      </c>
      <c r="B7" s="15" t="s">
        <v>484</v>
      </c>
      <c r="C7" s="15" t="s">
        <v>488</v>
      </c>
      <c r="D7" s="15" t="s">
        <v>269</v>
      </c>
      <c r="E7" s="15"/>
      <c r="F7" s="15">
        <v>2</v>
      </c>
      <c r="G7" s="15"/>
      <c r="H7" s="15"/>
      <c r="I7" s="16"/>
    </row>
    <row r="8" spans="1:30" x14ac:dyDescent="0.3">
      <c r="A8" s="15">
        <f>IF(B8="","",COUNTA($B$4:B8))</f>
        <v>5</v>
      </c>
      <c r="B8" s="15" t="s">
        <v>484</v>
      </c>
      <c r="C8" s="15" t="s">
        <v>489</v>
      </c>
      <c r="D8" s="15" t="s">
        <v>270</v>
      </c>
      <c r="E8" s="15"/>
      <c r="F8" s="15"/>
      <c r="G8" s="15">
        <v>20</v>
      </c>
      <c r="H8" s="15" t="s">
        <v>106</v>
      </c>
      <c r="I8" s="16"/>
    </row>
    <row r="9" spans="1:30" x14ac:dyDescent="0.3">
      <c r="A9" s="15">
        <f>IF(B9="","",COUNTA($B$4:B9))</f>
        <v>6</v>
      </c>
      <c r="B9" s="15" t="s">
        <v>484</v>
      </c>
      <c r="C9" s="15" t="s">
        <v>476</v>
      </c>
      <c r="D9" s="15" t="s">
        <v>271</v>
      </c>
      <c r="E9" s="15"/>
      <c r="F9" s="15"/>
      <c r="G9" s="15">
        <v>30</v>
      </c>
      <c r="H9" s="15" t="s">
        <v>106</v>
      </c>
      <c r="I9" s="16"/>
      <c r="AD9">
        <v>10</v>
      </c>
    </row>
    <row r="10" spans="1:30" x14ac:dyDescent="0.3">
      <c r="A10" s="15">
        <f>IF(B10="","",COUNTA($B$4:B10))</f>
        <v>7</v>
      </c>
      <c r="B10" s="15" t="s">
        <v>484</v>
      </c>
      <c r="C10" s="15" t="s">
        <v>490</v>
      </c>
      <c r="D10" s="15" t="s">
        <v>303</v>
      </c>
      <c r="E10" s="15"/>
      <c r="F10" s="15">
        <v>1</v>
      </c>
      <c r="G10" s="15"/>
      <c r="H10" s="15"/>
      <c r="I10" s="16"/>
      <c r="AD10">
        <v>10</v>
      </c>
    </row>
    <row r="11" spans="1:30" x14ac:dyDescent="0.3">
      <c r="A11" s="15">
        <f>IF(B11="","",COUNTA($B$4:B11))</f>
        <v>8</v>
      </c>
      <c r="B11" s="15" t="s">
        <v>484</v>
      </c>
      <c r="C11" s="15" t="s">
        <v>491</v>
      </c>
      <c r="D11" s="15" t="s">
        <v>354</v>
      </c>
      <c r="E11" s="15"/>
      <c r="F11" s="15">
        <v>3</v>
      </c>
      <c r="G11" s="15"/>
      <c r="H11" s="15"/>
      <c r="I11" s="16"/>
    </row>
    <row r="12" spans="1:30" x14ac:dyDescent="0.3">
      <c r="A12" s="15">
        <f>IF(B12="","",COUNTA($B$4:B12))</f>
        <v>9</v>
      </c>
      <c r="B12" s="15" t="s">
        <v>484</v>
      </c>
      <c r="C12" s="15" t="s">
        <v>492</v>
      </c>
      <c r="D12" s="15" t="s">
        <v>678</v>
      </c>
      <c r="E12" s="15"/>
      <c r="F12" s="15">
        <v>20</v>
      </c>
      <c r="G12" s="15"/>
      <c r="H12" s="15"/>
      <c r="I12" s="16"/>
    </row>
    <row r="13" spans="1:30" x14ac:dyDescent="0.3">
      <c r="A13" s="15">
        <f>IF(B13="","",COUNTA($B$4:B13))</f>
        <v>10</v>
      </c>
      <c r="B13" s="15" t="s">
        <v>484</v>
      </c>
      <c r="C13" s="15" t="s">
        <v>493</v>
      </c>
      <c r="D13" s="15" t="s">
        <v>272</v>
      </c>
      <c r="E13" s="15"/>
      <c r="F13" s="15">
        <v>1</v>
      </c>
      <c r="G13" s="15"/>
      <c r="H13" s="15"/>
      <c r="I13" s="16"/>
    </row>
    <row r="14" spans="1:30" x14ac:dyDescent="0.3">
      <c r="A14" s="15">
        <f>IF(B14="","",COUNTA($B$4:B14))</f>
        <v>11</v>
      </c>
      <c r="B14" s="15" t="s">
        <v>484</v>
      </c>
      <c r="C14" s="15" t="s">
        <v>494</v>
      </c>
      <c r="D14" s="15" t="s">
        <v>273</v>
      </c>
      <c r="E14" s="15"/>
      <c r="F14" s="15">
        <v>10</v>
      </c>
      <c r="G14" s="15"/>
      <c r="H14" s="15"/>
      <c r="I14" s="16"/>
    </row>
    <row r="15" spans="1:30" x14ac:dyDescent="0.3">
      <c r="A15" s="15">
        <f>IF(B15="","",COUNTA($B$4:B15))</f>
        <v>12</v>
      </c>
      <c r="B15" s="15" t="s">
        <v>484</v>
      </c>
      <c r="C15" s="15" t="s">
        <v>495</v>
      </c>
      <c r="D15" s="15" t="s">
        <v>274</v>
      </c>
      <c r="E15" s="15"/>
      <c r="F15" s="15">
        <v>20</v>
      </c>
      <c r="G15" s="15"/>
      <c r="H15" s="15"/>
      <c r="I15" s="16"/>
    </row>
    <row r="16" spans="1:30" x14ac:dyDescent="0.3">
      <c r="A16" s="15">
        <f>IF(B16="","",COUNTA($B$4:B16))</f>
        <v>13</v>
      </c>
      <c r="B16" s="15" t="s">
        <v>484</v>
      </c>
      <c r="C16" s="15" t="s">
        <v>496</v>
      </c>
      <c r="D16" s="15" t="s">
        <v>679</v>
      </c>
      <c r="E16" s="15"/>
      <c r="F16" s="15"/>
      <c r="G16" s="15"/>
      <c r="H16" s="15"/>
      <c r="I16" s="16"/>
    </row>
    <row r="17" spans="1:9" x14ac:dyDescent="0.3">
      <c r="A17" s="15">
        <f>IF(B17="","",COUNTA($B$4:B17))</f>
        <v>14</v>
      </c>
      <c r="B17" s="15" t="s">
        <v>484</v>
      </c>
      <c r="C17" s="15" t="s">
        <v>497</v>
      </c>
      <c r="D17" s="15" t="s">
        <v>275</v>
      </c>
      <c r="E17" s="15"/>
      <c r="F17" s="15">
        <v>10</v>
      </c>
      <c r="G17" s="15"/>
      <c r="H17" s="15"/>
      <c r="I17" s="16"/>
    </row>
    <row r="18" spans="1:9" x14ac:dyDescent="0.3">
      <c r="A18" s="15">
        <f>IF(B18="","",COUNTA($B$4:B18))</f>
        <v>15</v>
      </c>
      <c r="B18" s="15" t="s">
        <v>484</v>
      </c>
      <c r="C18" s="15" t="s">
        <v>498</v>
      </c>
      <c r="D18" s="15" t="s">
        <v>276</v>
      </c>
      <c r="E18" s="15"/>
      <c r="F18" s="15">
        <v>20</v>
      </c>
      <c r="G18" s="15"/>
      <c r="H18" s="15"/>
      <c r="I18" s="16"/>
    </row>
    <row r="19" spans="1:9" x14ac:dyDescent="0.3">
      <c r="A19" s="15">
        <f>IF(B19="","",COUNTA($B$4:B19))</f>
        <v>16</v>
      </c>
      <c r="B19" s="15" t="s">
        <v>484</v>
      </c>
      <c r="C19" s="15" t="s">
        <v>499</v>
      </c>
      <c r="D19" s="15" t="s">
        <v>680</v>
      </c>
      <c r="E19" s="15"/>
      <c r="F19" s="15"/>
      <c r="G19" s="15"/>
      <c r="H19" s="15"/>
      <c r="I19" s="16"/>
    </row>
    <row r="20" spans="1:9" x14ac:dyDescent="0.3">
      <c r="A20" s="15">
        <f>IF(B20="","",COUNTA($B$4:B20))</f>
        <v>17</v>
      </c>
      <c r="B20" s="15" t="s">
        <v>500</v>
      </c>
      <c r="C20" s="15" t="s">
        <v>485</v>
      </c>
      <c r="D20" s="15" t="s">
        <v>266</v>
      </c>
      <c r="E20" s="15"/>
      <c r="F20" s="15"/>
      <c r="G20" s="15">
        <v>8</v>
      </c>
      <c r="H20" s="15" t="s">
        <v>106</v>
      </c>
      <c r="I20" s="16"/>
    </row>
    <row r="21" spans="1:9" x14ac:dyDescent="0.3">
      <c r="A21" s="15">
        <f>IF(B21="","",COUNTA($B$4:B21))</f>
        <v>18</v>
      </c>
      <c r="B21" s="15" t="s">
        <v>500</v>
      </c>
      <c r="C21" s="15" t="s">
        <v>501</v>
      </c>
      <c r="D21" s="15" t="s">
        <v>283</v>
      </c>
      <c r="E21" s="15"/>
      <c r="F21" s="15">
        <v>10</v>
      </c>
      <c r="G21" s="15"/>
      <c r="H21" s="15"/>
      <c r="I21" s="16"/>
    </row>
    <row r="22" spans="1:9" x14ac:dyDescent="0.3">
      <c r="A22" s="15">
        <f>IF(B22="","",COUNTA($B$4:B22))</f>
        <v>19</v>
      </c>
      <c r="B22" s="15" t="s">
        <v>500</v>
      </c>
      <c r="C22" s="15" t="s">
        <v>486</v>
      </c>
      <c r="D22" s="15" t="s">
        <v>267</v>
      </c>
      <c r="E22" s="15"/>
      <c r="F22" s="15">
        <v>10</v>
      </c>
      <c r="G22" s="15"/>
      <c r="H22" s="15"/>
      <c r="I22" s="16"/>
    </row>
    <row r="23" spans="1:9" x14ac:dyDescent="0.3">
      <c r="A23" s="15">
        <f>IF(B23="","",COUNTA($B$4:B23))</f>
        <v>20</v>
      </c>
      <c r="B23" s="15" t="s">
        <v>500</v>
      </c>
      <c r="C23" s="15" t="s">
        <v>502</v>
      </c>
      <c r="D23" s="15" t="s">
        <v>681</v>
      </c>
      <c r="E23" s="15"/>
      <c r="F23" s="15">
        <v>1</v>
      </c>
      <c r="G23" s="15"/>
      <c r="H23" s="15"/>
      <c r="I23" s="16"/>
    </row>
    <row r="24" spans="1:9" x14ac:dyDescent="0.3">
      <c r="A24" s="15">
        <f>IF(B24="","",COUNTA($B$4:B24))</f>
        <v>21</v>
      </c>
      <c r="B24" s="15" t="s">
        <v>500</v>
      </c>
      <c r="C24" s="15" t="s">
        <v>503</v>
      </c>
      <c r="D24" s="15" t="s">
        <v>682</v>
      </c>
      <c r="E24" s="15"/>
      <c r="F24" s="15">
        <v>1</v>
      </c>
      <c r="G24" s="15"/>
      <c r="H24" s="15"/>
      <c r="I24" s="16"/>
    </row>
    <row r="25" spans="1:9" x14ac:dyDescent="0.3">
      <c r="A25" s="15">
        <f>IF(B25="","",COUNTA($B$4:B25))</f>
        <v>22</v>
      </c>
      <c r="B25" s="15" t="s">
        <v>500</v>
      </c>
      <c r="C25" s="15" t="s">
        <v>493</v>
      </c>
      <c r="D25" s="15" t="s">
        <v>272</v>
      </c>
      <c r="E25" s="15"/>
      <c r="F25" s="15">
        <v>1</v>
      </c>
      <c r="G25" s="15"/>
      <c r="H25" s="15"/>
      <c r="I25" s="16"/>
    </row>
    <row r="26" spans="1:9" x14ac:dyDescent="0.3">
      <c r="A26" s="15">
        <f>IF(B26="","",COUNTA($B$4:B26))</f>
        <v>23</v>
      </c>
      <c r="B26" s="15" t="s">
        <v>500</v>
      </c>
      <c r="C26" s="15" t="s">
        <v>494</v>
      </c>
      <c r="D26" s="15" t="s">
        <v>273</v>
      </c>
      <c r="E26" s="15"/>
      <c r="F26" s="15">
        <v>10</v>
      </c>
      <c r="G26" s="15"/>
      <c r="H26" s="15"/>
      <c r="I26" s="16"/>
    </row>
    <row r="27" spans="1:9" x14ac:dyDescent="0.3">
      <c r="A27" s="15">
        <f>IF(B27="","",COUNTA($B$4:B27))</f>
        <v>24</v>
      </c>
      <c r="B27" s="15" t="s">
        <v>500</v>
      </c>
      <c r="C27" s="15" t="s">
        <v>495</v>
      </c>
      <c r="D27" s="15" t="s">
        <v>274</v>
      </c>
      <c r="E27" s="15"/>
      <c r="F27" s="15">
        <v>20</v>
      </c>
      <c r="G27" s="15"/>
      <c r="H27" s="15"/>
      <c r="I27" s="16"/>
    </row>
    <row r="28" spans="1:9" x14ac:dyDescent="0.3">
      <c r="A28" s="15">
        <f>IF(B28="","",COUNTA($B$4:B28))</f>
        <v>25</v>
      </c>
      <c r="B28" s="15" t="s">
        <v>500</v>
      </c>
      <c r="C28" s="15" t="s">
        <v>496</v>
      </c>
      <c r="D28" s="15" t="s">
        <v>679</v>
      </c>
      <c r="E28" s="15"/>
      <c r="F28" s="15"/>
      <c r="G28" s="15"/>
      <c r="H28" s="15"/>
      <c r="I28" s="16"/>
    </row>
    <row r="29" spans="1:9" x14ac:dyDescent="0.3">
      <c r="A29" s="15">
        <f>IF(B29="","",COUNTA($B$4:B29))</f>
        <v>26</v>
      </c>
      <c r="B29" s="15" t="s">
        <v>500</v>
      </c>
      <c r="C29" s="15" t="s">
        <v>497</v>
      </c>
      <c r="D29" s="15" t="s">
        <v>275</v>
      </c>
      <c r="E29" s="15"/>
      <c r="F29" s="15">
        <v>10</v>
      </c>
      <c r="G29" s="15"/>
      <c r="H29" s="15"/>
      <c r="I29" s="16"/>
    </row>
    <row r="30" spans="1:9" x14ac:dyDescent="0.3">
      <c r="A30" s="15">
        <f>IF(B30="","",COUNTA($B$4:B30))</f>
        <v>27</v>
      </c>
      <c r="B30" s="15" t="s">
        <v>500</v>
      </c>
      <c r="C30" s="15" t="s">
        <v>498</v>
      </c>
      <c r="D30" s="15" t="s">
        <v>276</v>
      </c>
      <c r="E30" s="15"/>
      <c r="F30" s="15">
        <v>20</v>
      </c>
      <c r="G30" s="15"/>
      <c r="H30" s="15"/>
      <c r="I30" s="16"/>
    </row>
    <row r="31" spans="1:9" x14ac:dyDescent="0.3">
      <c r="A31" s="15">
        <f>IF(B31="","",COUNTA($B$4:B31))</f>
        <v>28</v>
      </c>
      <c r="B31" s="15" t="s">
        <v>500</v>
      </c>
      <c r="C31" s="15" t="s">
        <v>499</v>
      </c>
      <c r="D31" s="15" t="s">
        <v>680</v>
      </c>
      <c r="E31" s="15"/>
      <c r="F31" s="15"/>
      <c r="G31" s="15"/>
      <c r="H31" s="15"/>
      <c r="I31" s="16"/>
    </row>
    <row r="32" spans="1:9" x14ac:dyDescent="0.3">
      <c r="A32" s="15">
        <f>IF(B32="","",COUNTA($B$4:B32))</f>
        <v>29</v>
      </c>
      <c r="B32" s="15" t="s">
        <v>504</v>
      </c>
      <c r="C32" s="15" t="s">
        <v>485</v>
      </c>
      <c r="D32" s="15" t="s">
        <v>266</v>
      </c>
      <c r="E32" s="15"/>
      <c r="F32" s="15">
        <v>8</v>
      </c>
      <c r="G32" s="15"/>
      <c r="H32" s="15"/>
      <c r="I32" s="16"/>
    </row>
    <row r="33" spans="1:9" x14ac:dyDescent="0.3">
      <c r="A33" s="15">
        <f>IF(B33="","",COUNTA($B$4:B33))</f>
        <v>30</v>
      </c>
      <c r="B33" s="15" t="s">
        <v>504</v>
      </c>
      <c r="C33" s="15" t="s">
        <v>501</v>
      </c>
      <c r="D33" s="15" t="s">
        <v>283</v>
      </c>
      <c r="E33" s="15"/>
      <c r="F33" s="15">
        <v>10</v>
      </c>
      <c r="G33" s="15"/>
      <c r="H33" s="15"/>
      <c r="I33" s="16"/>
    </row>
    <row r="34" spans="1:9" x14ac:dyDescent="0.3">
      <c r="A34" s="15">
        <f>IF(B34="","",COUNTA($B$4:B34))</f>
        <v>31</v>
      </c>
      <c r="B34" s="15" t="s">
        <v>504</v>
      </c>
      <c r="C34" s="15" t="s">
        <v>486</v>
      </c>
      <c r="D34" s="15" t="s">
        <v>267</v>
      </c>
      <c r="E34" s="15"/>
      <c r="F34" s="15">
        <v>10</v>
      </c>
      <c r="G34" s="15"/>
      <c r="H34" s="15"/>
      <c r="I34" s="16"/>
    </row>
    <row r="35" spans="1:9" x14ac:dyDescent="0.3">
      <c r="A35" s="15">
        <f>IF(B35="","",COUNTA($B$4:B35))</f>
        <v>32</v>
      </c>
      <c r="B35" s="15" t="s">
        <v>504</v>
      </c>
      <c r="C35" s="15" t="s">
        <v>505</v>
      </c>
      <c r="D35" s="15" t="s">
        <v>285</v>
      </c>
      <c r="E35" s="15"/>
      <c r="F35" s="15">
        <v>4</v>
      </c>
      <c r="G35" s="15"/>
      <c r="H35" s="15"/>
      <c r="I35" s="16"/>
    </row>
    <row r="36" spans="1:9" x14ac:dyDescent="0.3">
      <c r="A36" s="15">
        <f>IF(B36="","",COUNTA($B$4:B36))</f>
        <v>33</v>
      </c>
      <c r="B36" s="15" t="s">
        <v>504</v>
      </c>
      <c r="C36" s="15" t="s">
        <v>506</v>
      </c>
      <c r="D36" s="15" t="s">
        <v>284</v>
      </c>
      <c r="E36" s="15"/>
      <c r="F36" s="15">
        <v>4</v>
      </c>
      <c r="G36" s="15"/>
      <c r="H36" s="15"/>
      <c r="I36" s="16"/>
    </row>
    <row r="37" spans="1:9" x14ac:dyDescent="0.3">
      <c r="A37" s="15">
        <f>IF(B37="","",COUNTA($B$4:B37))</f>
        <v>34</v>
      </c>
      <c r="B37" s="15" t="s">
        <v>504</v>
      </c>
      <c r="C37" s="15" t="s">
        <v>507</v>
      </c>
      <c r="D37" s="15" t="s">
        <v>683</v>
      </c>
      <c r="E37" s="15"/>
      <c r="F37" s="15">
        <v>1</v>
      </c>
      <c r="G37" s="15"/>
      <c r="H37" s="15"/>
      <c r="I37" s="16"/>
    </row>
    <row r="38" spans="1:9" x14ac:dyDescent="0.3">
      <c r="A38" s="15">
        <f>IF(B38="","",COUNTA($B$4:B38))</f>
        <v>35</v>
      </c>
      <c r="B38" s="15" t="s">
        <v>504</v>
      </c>
      <c r="C38" s="15" t="s">
        <v>493</v>
      </c>
      <c r="D38" s="15" t="s">
        <v>272</v>
      </c>
      <c r="E38" s="15"/>
      <c r="F38" s="15">
        <v>1</v>
      </c>
      <c r="G38" s="15"/>
      <c r="H38" s="15"/>
      <c r="I38" s="16"/>
    </row>
    <row r="39" spans="1:9" x14ac:dyDescent="0.3">
      <c r="A39" s="15">
        <f>IF(B39="","",COUNTA($B$4:B39))</f>
        <v>36</v>
      </c>
      <c r="B39" s="15" t="s">
        <v>504</v>
      </c>
      <c r="C39" s="15" t="s">
        <v>494</v>
      </c>
      <c r="D39" s="15" t="s">
        <v>273</v>
      </c>
      <c r="E39" s="15"/>
      <c r="F39" s="15">
        <v>10</v>
      </c>
      <c r="G39" s="15"/>
      <c r="H39" s="15"/>
      <c r="I39" s="16"/>
    </row>
    <row r="40" spans="1:9" x14ac:dyDescent="0.3">
      <c r="A40" s="15">
        <f>IF(B40="","",COUNTA($B$4:B40))</f>
        <v>37</v>
      </c>
      <c r="B40" s="15" t="s">
        <v>504</v>
      </c>
      <c r="C40" s="15" t="s">
        <v>495</v>
      </c>
      <c r="D40" s="15" t="s">
        <v>274</v>
      </c>
      <c r="E40" s="15"/>
      <c r="F40" s="15">
        <v>20</v>
      </c>
      <c r="G40" s="15"/>
      <c r="H40" s="15"/>
      <c r="I40" s="16"/>
    </row>
    <row r="41" spans="1:9" x14ac:dyDescent="0.3">
      <c r="A41" s="15">
        <f>IF(B41="","",COUNTA($B$4:B41))</f>
        <v>38</v>
      </c>
      <c r="B41" s="15" t="s">
        <v>504</v>
      </c>
      <c r="C41" s="15" t="s">
        <v>496</v>
      </c>
      <c r="D41" s="15" t="s">
        <v>679</v>
      </c>
      <c r="E41" s="15"/>
      <c r="F41" s="15"/>
      <c r="G41" s="15"/>
      <c r="H41" s="15"/>
      <c r="I41" s="16"/>
    </row>
    <row r="42" spans="1:9" x14ac:dyDescent="0.3">
      <c r="A42" s="15">
        <f>IF(B42="","",COUNTA($B$4:B42))</f>
        <v>39</v>
      </c>
      <c r="B42" s="15" t="s">
        <v>504</v>
      </c>
      <c r="C42" s="15" t="s">
        <v>497</v>
      </c>
      <c r="D42" s="15" t="s">
        <v>275</v>
      </c>
      <c r="E42" s="15"/>
      <c r="F42" s="15">
        <v>10</v>
      </c>
      <c r="G42" s="15"/>
      <c r="H42" s="15"/>
      <c r="I42" s="16"/>
    </row>
    <row r="43" spans="1:9" x14ac:dyDescent="0.3">
      <c r="A43" s="15">
        <f>IF(B43="","",COUNTA($B$4:B43))</f>
        <v>40</v>
      </c>
      <c r="B43" s="15" t="s">
        <v>504</v>
      </c>
      <c r="C43" s="15" t="s">
        <v>498</v>
      </c>
      <c r="D43" s="15" t="s">
        <v>276</v>
      </c>
      <c r="E43" s="15"/>
      <c r="F43" s="15">
        <v>20</v>
      </c>
      <c r="G43" s="15"/>
      <c r="H43" s="15"/>
      <c r="I43" s="16"/>
    </row>
    <row r="44" spans="1:9" x14ac:dyDescent="0.3">
      <c r="A44" s="15">
        <f>IF(B44="","",COUNTA($B$4:B44))</f>
        <v>41</v>
      </c>
      <c r="B44" s="15" t="s">
        <v>504</v>
      </c>
      <c r="C44" s="15" t="s">
        <v>499</v>
      </c>
      <c r="D44" s="15" t="s">
        <v>680</v>
      </c>
      <c r="E44" s="15"/>
      <c r="F44" s="15"/>
      <c r="G44" s="15"/>
      <c r="H44" s="15"/>
      <c r="I44" s="16"/>
    </row>
    <row r="45" spans="1:9" x14ac:dyDescent="0.3">
      <c r="A45" s="15">
        <f>IF(B45="","",COUNTA($B$4:B45))</f>
        <v>42</v>
      </c>
      <c r="B45" s="15" t="s">
        <v>508</v>
      </c>
      <c r="C45" s="15" t="s">
        <v>485</v>
      </c>
      <c r="D45" s="15" t="s">
        <v>266</v>
      </c>
      <c r="E45" s="15"/>
      <c r="F45" s="15">
        <v>8</v>
      </c>
      <c r="G45" s="15"/>
      <c r="H45" s="15"/>
      <c r="I45" s="16"/>
    </row>
    <row r="46" spans="1:9" x14ac:dyDescent="0.3">
      <c r="A46" s="15">
        <f>IF(B46="","",COUNTA($B$4:B46))</f>
        <v>43</v>
      </c>
      <c r="B46" s="15" t="s">
        <v>508</v>
      </c>
      <c r="C46" s="15" t="s">
        <v>501</v>
      </c>
      <c r="D46" s="15" t="s">
        <v>283</v>
      </c>
      <c r="E46" s="15"/>
      <c r="F46" s="15">
        <v>10</v>
      </c>
      <c r="G46" s="15"/>
      <c r="H46" s="15"/>
      <c r="I46" s="16"/>
    </row>
    <row r="47" spans="1:9" x14ac:dyDescent="0.3">
      <c r="A47" s="15">
        <f>IF(B47="","",COUNTA($B$4:B47))</f>
        <v>44</v>
      </c>
      <c r="B47" s="15" t="s">
        <v>508</v>
      </c>
      <c r="C47" s="15" t="s">
        <v>486</v>
      </c>
      <c r="D47" s="15" t="s">
        <v>267</v>
      </c>
      <c r="E47" s="15"/>
      <c r="F47" s="15">
        <v>10</v>
      </c>
      <c r="G47" s="15"/>
      <c r="H47" s="15"/>
      <c r="I47" s="16"/>
    </row>
    <row r="48" spans="1:9" x14ac:dyDescent="0.3">
      <c r="A48" s="15">
        <f>IF(B48="","",COUNTA($B$4:B48))</f>
        <v>45</v>
      </c>
      <c r="B48" s="15" t="s">
        <v>508</v>
      </c>
      <c r="C48" s="15" t="s">
        <v>505</v>
      </c>
      <c r="D48" s="15" t="s">
        <v>285</v>
      </c>
      <c r="E48" s="15"/>
      <c r="F48" s="15">
        <v>4</v>
      </c>
      <c r="G48" s="15"/>
      <c r="H48" s="15"/>
      <c r="I48" s="16"/>
    </row>
    <row r="49" spans="1:9" x14ac:dyDescent="0.3">
      <c r="A49" s="15">
        <f>IF(B49="","",COUNTA($B$4:B49))</f>
        <v>46</v>
      </c>
      <c r="B49" s="15" t="s">
        <v>508</v>
      </c>
      <c r="C49" s="15" t="s">
        <v>506</v>
      </c>
      <c r="D49" s="15" t="s">
        <v>284</v>
      </c>
      <c r="E49" s="15"/>
      <c r="F49" s="15">
        <v>4</v>
      </c>
      <c r="G49" s="15"/>
      <c r="H49" s="15"/>
      <c r="I49" s="16"/>
    </row>
    <row r="50" spans="1:9" x14ac:dyDescent="0.3">
      <c r="A50" s="15">
        <f>IF(B50="","",COUNTA($B$4:B50))</f>
        <v>47</v>
      </c>
      <c r="B50" s="15" t="s">
        <v>508</v>
      </c>
      <c r="C50" s="15" t="s">
        <v>493</v>
      </c>
      <c r="D50" s="15" t="s">
        <v>272</v>
      </c>
      <c r="E50" s="15"/>
      <c r="F50" s="15">
        <v>1</v>
      </c>
      <c r="G50" s="15"/>
      <c r="H50" s="15"/>
      <c r="I50" s="16"/>
    </row>
    <row r="51" spans="1:9" x14ac:dyDescent="0.3">
      <c r="A51" s="15">
        <f>IF(B51="","",COUNTA($B$4:B51))</f>
        <v>48</v>
      </c>
      <c r="B51" s="15" t="s">
        <v>508</v>
      </c>
      <c r="C51" s="15" t="s">
        <v>494</v>
      </c>
      <c r="D51" s="15" t="s">
        <v>273</v>
      </c>
      <c r="E51" s="15"/>
      <c r="F51" s="15">
        <v>10</v>
      </c>
      <c r="G51" s="15"/>
      <c r="H51" s="15"/>
      <c r="I51" s="16"/>
    </row>
    <row r="52" spans="1:9" x14ac:dyDescent="0.3">
      <c r="A52" s="15">
        <f>IF(B52="","",COUNTA($B$4:B52))</f>
        <v>49</v>
      </c>
      <c r="B52" s="15" t="s">
        <v>508</v>
      </c>
      <c r="C52" s="15" t="s">
        <v>495</v>
      </c>
      <c r="D52" s="15" t="s">
        <v>274</v>
      </c>
      <c r="E52" s="15"/>
      <c r="F52" s="15">
        <v>20</v>
      </c>
      <c r="G52" s="15"/>
      <c r="H52" s="15"/>
      <c r="I52" s="16"/>
    </row>
    <row r="53" spans="1:9" x14ac:dyDescent="0.3">
      <c r="A53" s="15">
        <f>IF(B53="","",COUNTA($B$4:B53))</f>
        <v>50</v>
      </c>
      <c r="B53" s="15" t="s">
        <v>508</v>
      </c>
      <c r="C53" s="15" t="s">
        <v>496</v>
      </c>
      <c r="D53" s="15" t="s">
        <v>679</v>
      </c>
      <c r="E53" s="15"/>
      <c r="F53" s="15"/>
      <c r="G53" s="15"/>
      <c r="H53" s="15"/>
      <c r="I53" s="16"/>
    </row>
    <row r="54" spans="1:9" x14ac:dyDescent="0.3">
      <c r="A54" s="15">
        <f>IF(B54="","",COUNTA($B$4:B54))</f>
        <v>51</v>
      </c>
      <c r="B54" s="15" t="s">
        <v>508</v>
      </c>
      <c r="C54" s="15" t="s">
        <v>497</v>
      </c>
      <c r="D54" s="15" t="s">
        <v>275</v>
      </c>
      <c r="E54" s="15"/>
      <c r="F54" s="15">
        <v>10</v>
      </c>
      <c r="G54" s="15"/>
      <c r="H54" s="15"/>
      <c r="I54" s="16"/>
    </row>
    <row r="55" spans="1:9" x14ac:dyDescent="0.3">
      <c r="A55" s="15">
        <f>IF(B55="","",COUNTA($B$4:B55))</f>
        <v>52</v>
      </c>
      <c r="B55" s="15" t="s">
        <v>508</v>
      </c>
      <c r="C55" s="15" t="s">
        <v>498</v>
      </c>
      <c r="D55" s="15" t="s">
        <v>276</v>
      </c>
      <c r="E55" s="15"/>
      <c r="F55" s="15">
        <v>20</v>
      </c>
      <c r="G55" s="15"/>
      <c r="H55" s="15"/>
      <c r="I55" s="16"/>
    </row>
    <row r="56" spans="1:9" x14ac:dyDescent="0.3">
      <c r="A56" s="15">
        <f>IF(B56="","",COUNTA($B$4:B56))</f>
        <v>53</v>
      </c>
      <c r="B56" s="15" t="s">
        <v>508</v>
      </c>
      <c r="C56" s="15" t="s">
        <v>499</v>
      </c>
      <c r="D56" s="15" t="s">
        <v>680</v>
      </c>
      <c r="E56" s="15"/>
      <c r="F56" s="15"/>
      <c r="G56" s="15"/>
      <c r="H56" s="15"/>
      <c r="I56" s="16"/>
    </row>
    <row r="57" spans="1:9" x14ac:dyDescent="0.3">
      <c r="A57" s="15">
        <f>IF(B57="","",COUNTA($B$4:B57))</f>
        <v>54</v>
      </c>
      <c r="B57" s="15" t="s">
        <v>509</v>
      </c>
      <c r="C57" s="15" t="s">
        <v>485</v>
      </c>
      <c r="D57" s="15" t="s">
        <v>266</v>
      </c>
      <c r="E57" s="15"/>
      <c r="F57" s="15">
        <v>8</v>
      </c>
      <c r="G57" s="15"/>
      <c r="H57" s="15"/>
      <c r="I57" s="16"/>
    </row>
    <row r="58" spans="1:9" x14ac:dyDescent="0.3">
      <c r="A58" s="15">
        <f>IF(B58="","",COUNTA($B$4:B58))</f>
        <v>55</v>
      </c>
      <c r="B58" s="15" t="s">
        <v>509</v>
      </c>
      <c r="C58" s="15" t="s">
        <v>510</v>
      </c>
      <c r="D58" s="15" t="s">
        <v>286</v>
      </c>
      <c r="E58" s="15"/>
      <c r="F58" s="15">
        <v>20</v>
      </c>
      <c r="G58" s="15"/>
      <c r="H58" s="15"/>
      <c r="I58" s="16"/>
    </row>
    <row r="59" spans="1:9" x14ac:dyDescent="0.3">
      <c r="A59" s="15">
        <f>IF(B59="","",COUNTA($B$4:B59))</f>
        <v>56</v>
      </c>
      <c r="B59" s="15" t="s">
        <v>509</v>
      </c>
      <c r="C59" s="15" t="s">
        <v>511</v>
      </c>
      <c r="D59" s="15" t="s">
        <v>287</v>
      </c>
      <c r="E59" s="15"/>
      <c r="F59" s="15">
        <v>2</v>
      </c>
      <c r="G59" s="15"/>
      <c r="H59" s="15"/>
      <c r="I59" s="16"/>
    </row>
    <row r="60" spans="1:9" x14ac:dyDescent="0.3">
      <c r="A60" s="15">
        <f>IF(B60="","",COUNTA($B$4:B60))</f>
        <v>57</v>
      </c>
      <c r="B60" s="15" t="s">
        <v>509</v>
      </c>
      <c r="C60" s="15" t="s">
        <v>512</v>
      </c>
      <c r="D60" s="15" t="s">
        <v>288</v>
      </c>
      <c r="E60" s="15"/>
      <c r="F60" s="15">
        <v>2</v>
      </c>
      <c r="G60" s="15"/>
      <c r="H60" s="15"/>
      <c r="I60" s="16"/>
    </row>
    <row r="61" spans="1:9" x14ac:dyDescent="0.3">
      <c r="A61" s="15">
        <f>IF(B61="","",COUNTA($B$4:B61))</f>
        <v>58</v>
      </c>
      <c r="B61" s="15" t="s">
        <v>509</v>
      </c>
      <c r="C61" s="15" t="s">
        <v>513</v>
      </c>
      <c r="D61" s="15" t="s">
        <v>684</v>
      </c>
      <c r="E61" s="15"/>
      <c r="F61" s="15">
        <v>30</v>
      </c>
      <c r="G61" s="15"/>
      <c r="H61" s="15"/>
      <c r="I61" s="16"/>
    </row>
    <row r="62" spans="1:9" x14ac:dyDescent="0.3">
      <c r="A62" s="15">
        <f>IF(B62="","",COUNTA($B$4:B62))</f>
        <v>59</v>
      </c>
      <c r="B62" s="15" t="s">
        <v>509</v>
      </c>
      <c r="C62" s="15" t="s">
        <v>514</v>
      </c>
      <c r="D62" s="15" t="s">
        <v>685</v>
      </c>
      <c r="E62" s="15"/>
      <c r="F62" s="15">
        <v>40</v>
      </c>
      <c r="G62" s="15"/>
      <c r="H62" s="15"/>
      <c r="I62" s="16"/>
    </row>
    <row r="63" spans="1:9" x14ac:dyDescent="0.3">
      <c r="A63" s="15">
        <f>IF(B63="","",COUNTA($B$4:B63))</f>
        <v>60</v>
      </c>
      <c r="B63" s="15" t="s">
        <v>509</v>
      </c>
      <c r="C63" s="15" t="s">
        <v>515</v>
      </c>
      <c r="D63" s="15" t="s">
        <v>289</v>
      </c>
      <c r="E63" s="15"/>
      <c r="F63" s="15">
        <v>2</v>
      </c>
      <c r="G63" s="15"/>
      <c r="H63" s="15"/>
      <c r="I63" s="16"/>
    </row>
    <row r="64" spans="1:9" x14ac:dyDescent="0.3">
      <c r="A64" s="15">
        <f>IF(B64="","",COUNTA($B$4:B64))</f>
        <v>61</v>
      </c>
      <c r="B64" s="15" t="s">
        <v>509</v>
      </c>
      <c r="C64" s="15" t="s">
        <v>516</v>
      </c>
      <c r="D64" s="15" t="s">
        <v>278</v>
      </c>
      <c r="E64" s="15"/>
      <c r="F64" s="15">
        <v>2</v>
      </c>
      <c r="G64" s="15"/>
      <c r="H64" s="15"/>
      <c r="I64" s="16"/>
    </row>
    <row r="65" spans="1:9" x14ac:dyDescent="0.3">
      <c r="A65" s="15">
        <f>IF(B65="","",COUNTA($B$4:B65))</f>
        <v>62</v>
      </c>
      <c r="B65" s="15" t="s">
        <v>509</v>
      </c>
      <c r="C65" s="15" t="s">
        <v>517</v>
      </c>
      <c r="D65" s="15" t="s">
        <v>279</v>
      </c>
      <c r="E65" s="15"/>
      <c r="F65" s="15">
        <v>2</v>
      </c>
      <c r="G65" s="15"/>
      <c r="H65" s="15"/>
      <c r="I65" s="16"/>
    </row>
    <row r="66" spans="1:9" x14ac:dyDescent="0.3">
      <c r="A66" s="15">
        <f>IF(B66="","",COUNTA($B$4:B66))</f>
        <v>63</v>
      </c>
      <c r="B66" s="15" t="s">
        <v>509</v>
      </c>
      <c r="C66" s="15" t="s">
        <v>518</v>
      </c>
      <c r="D66" s="15" t="s">
        <v>280</v>
      </c>
      <c r="E66" s="15"/>
      <c r="F66" s="15">
        <v>2</v>
      </c>
      <c r="G66" s="15"/>
      <c r="H66" s="15"/>
      <c r="I66" s="16"/>
    </row>
    <row r="67" spans="1:9" x14ac:dyDescent="0.3">
      <c r="A67" s="15">
        <f>IF(B67="","",COUNTA($B$4:B67))</f>
        <v>64</v>
      </c>
      <c r="B67" s="15" t="s">
        <v>509</v>
      </c>
      <c r="C67" s="15" t="s">
        <v>519</v>
      </c>
      <c r="D67" s="15" t="s">
        <v>290</v>
      </c>
      <c r="E67" s="15"/>
      <c r="F67" s="15">
        <v>2</v>
      </c>
      <c r="G67" s="15"/>
      <c r="H67" s="15"/>
      <c r="I67" s="16"/>
    </row>
    <row r="68" spans="1:9" x14ac:dyDescent="0.3">
      <c r="A68" s="15">
        <f>IF(B68="","",COUNTA($B$4:B68))</f>
        <v>65</v>
      </c>
      <c r="B68" s="15" t="s">
        <v>509</v>
      </c>
      <c r="C68" s="15" t="s">
        <v>520</v>
      </c>
      <c r="D68" s="15" t="s">
        <v>686</v>
      </c>
      <c r="E68" s="15"/>
      <c r="F68" s="15">
        <v>2</v>
      </c>
      <c r="G68" s="15"/>
      <c r="H68" s="15"/>
      <c r="I68" s="16"/>
    </row>
    <row r="69" spans="1:9" x14ac:dyDescent="0.3">
      <c r="A69" s="15">
        <f>IF(B69="","",COUNTA($B$4:B69))</f>
        <v>66</v>
      </c>
      <c r="B69" s="15" t="s">
        <v>509</v>
      </c>
      <c r="C69" s="15" t="s">
        <v>521</v>
      </c>
      <c r="D69" s="15" t="s">
        <v>687</v>
      </c>
      <c r="E69" s="15"/>
      <c r="F69" s="15">
        <v>2</v>
      </c>
      <c r="G69" s="15"/>
      <c r="H69" s="15"/>
      <c r="I69" s="16"/>
    </row>
    <row r="70" spans="1:9" x14ac:dyDescent="0.3">
      <c r="A70" s="15">
        <f>IF(B70="","",COUNTA($B$4:B70))</f>
        <v>67</v>
      </c>
      <c r="B70" s="15" t="s">
        <v>509</v>
      </c>
      <c r="C70" s="15" t="s">
        <v>522</v>
      </c>
      <c r="D70" s="15" t="s">
        <v>291</v>
      </c>
      <c r="E70" s="15"/>
      <c r="F70" s="15">
        <v>1</v>
      </c>
      <c r="G70" s="15"/>
      <c r="H70" s="15"/>
      <c r="I70" s="16"/>
    </row>
    <row r="71" spans="1:9" x14ac:dyDescent="0.3">
      <c r="A71" s="15">
        <f>IF(B71="","",COUNTA($B$4:B71))</f>
        <v>68</v>
      </c>
      <c r="B71" s="15" t="s">
        <v>509</v>
      </c>
      <c r="C71" s="15" t="s">
        <v>523</v>
      </c>
      <c r="D71" s="15" t="s">
        <v>292</v>
      </c>
      <c r="E71" s="15"/>
      <c r="F71" s="15">
        <v>5</v>
      </c>
      <c r="G71" s="15"/>
      <c r="H71" s="15"/>
      <c r="I71" s="16"/>
    </row>
    <row r="72" spans="1:9" x14ac:dyDescent="0.3">
      <c r="A72" s="15">
        <f>IF(B72="","",COUNTA($B$4:B72))</f>
        <v>69</v>
      </c>
      <c r="B72" s="15" t="s">
        <v>509</v>
      </c>
      <c r="C72" s="15" t="s">
        <v>524</v>
      </c>
      <c r="D72" s="15" t="s">
        <v>1965</v>
      </c>
      <c r="E72" s="15"/>
      <c r="F72" s="15">
        <v>5</v>
      </c>
      <c r="G72" s="15"/>
      <c r="H72" s="15"/>
      <c r="I72" s="16"/>
    </row>
    <row r="73" spans="1:9" x14ac:dyDescent="0.3">
      <c r="A73" s="15">
        <f>IF(B73="","",COUNTA($B$4:B73))</f>
        <v>70</v>
      </c>
      <c r="B73" s="15" t="s">
        <v>509</v>
      </c>
      <c r="C73" s="15" t="s">
        <v>525</v>
      </c>
      <c r="D73" s="15" t="s">
        <v>358</v>
      </c>
      <c r="E73" s="15"/>
      <c r="F73" s="15">
        <v>4</v>
      </c>
      <c r="G73" s="15"/>
      <c r="H73" s="15"/>
      <c r="I73" s="16"/>
    </row>
    <row r="74" spans="1:9" x14ac:dyDescent="0.3">
      <c r="A74" s="15">
        <f>IF(B74="","",COUNTA($B$4:B74))</f>
        <v>71</v>
      </c>
      <c r="B74" s="15" t="s">
        <v>509</v>
      </c>
      <c r="C74" s="15" t="s">
        <v>526</v>
      </c>
      <c r="D74" s="15" t="s">
        <v>359</v>
      </c>
      <c r="E74" s="15"/>
      <c r="F74" s="15">
        <v>5</v>
      </c>
      <c r="G74" s="15"/>
      <c r="H74" s="15"/>
      <c r="I74" s="16"/>
    </row>
    <row r="75" spans="1:9" x14ac:dyDescent="0.3">
      <c r="A75" s="15">
        <f>IF(B75="","",COUNTA($B$4:B75))</f>
        <v>72</v>
      </c>
      <c r="B75" s="15" t="s">
        <v>509</v>
      </c>
      <c r="C75" s="15" t="s">
        <v>477</v>
      </c>
      <c r="D75" s="15" t="s">
        <v>294</v>
      </c>
      <c r="E75" s="15"/>
      <c r="F75" s="15"/>
      <c r="G75" s="15">
        <v>5</v>
      </c>
      <c r="H75" s="15" t="s">
        <v>106</v>
      </c>
      <c r="I75" s="16"/>
    </row>
    <row r="76" spans="1:9" x14ac:dyDescent="0.3">
      <c r="A76" s="15">
        <f>IF(B76="","",COUNTA($B$4:B76))</f>
        <v>73</v>
      </c>
      <c r="B76" s="15" t="s">
        <v>509</v>
      </c>
      <c r="C76" s="15" t="s">
        <v>478</v>
      </c>
      <c r="D76" s="15" t="s">
        <v>295</v>
      </c>
      <c r="E76" s="15"/>
      <c r="F76" s="15"/>
      <c r="G76" s="15">
        <v>4</v>
      </c>
      <c r="H76" s="15" t="s">
        <v>527</v>
      </c>
      <c r="I76" s="16"/>
    </row>
    <row r="77" spans="1:9" x14ac:dyDescent="0.3">
      <c r="A77" s="15">
        <f>IF(B77="","",COUNTA($B$4:B77))</f>
        <v>74</v>
      </c>
      <c r="B77" s="15" t="s">
        <v>509</v>
      </c>
      <c r="C77" s="15" t="s">
        <v>528</v>
      </c>
      <c r="D77" s="15" t="s">
        <v>296</v>
      </c>
      <c r="E77" s="15"/>
      <c r="F77" s="15">
        <v>5</v>
      </c>
      <c r="G77" s="15"/>
      <c r="H77" s="15"/>
      <c r="I77" s="16"/>
    </row>
    <row r="78" spans="1:9" x14ac:dyDescent="0.3">
      <c r="A78" s="15">
        <f>IF(B78="","",COUNTA($B$4:B78))</f>
        <v>75</v>
      </c>
      <c r="B78" s="15" t="s">
        <v>509</v>
      </c>
      <c r="C78" s="15" t="s">
        <v>529</v>
      </c>
      <c r="D78" s="15" t="s">
        <v>297</v>
      </c>
      <c r="E78" s="15"/>
      <c r="F78" s="15">
        <v>2</v>
      </c>
      <c r="G78" s="15"/>
      <c r="H78" s="15"/>
      <c r="I78" s="16"/>
    </row>
    <row r="79" spans="1:9" x14ac:dyDescent="0.3">
      <c r="A79" s="15">
        <f>IF(B79="","",COUNTA($B$4:B79))</f>
        <v>76</v>
      </c>
      <c r="B79" s="15" t="s">
        <v>509</v>
      </c>
      <c r="C79" s="15" t="s">
        <v>530</v>
      </c>
      <c r="D79" s="15" t="s">
        <v>298</v>
      </c>
      <c r="E79" s="15"/>
      <c r="F79" s="15">
        <v>4</v>
      </c>
      <c r="G79" s="15"/>
      <c r="H79" s="15"/>
      <c r="I79" s="16"/>
    </row>
    <row r="80" spans="1:9" x14ac:dyDescent="0.3">
      <c r="A80" s="15">
        <f>IF(B80="","",COUNTA($B$4:B80))</f>
        <v>77</v>
      </c>
      <c r="B80" s="15" t="s">
        <v>509</v>
      </c>
      <c r="C80" s="15" t="s">
        <v>531</v>
      </c>
      <c r="D80" s="15" t="s">
        <v>688</v>
      </c>
      <c r="E80" s="15"/>
      <c r="F80" s="15">
        <v>5</v>
      </c>
      <c r="G80" s="15"/>
      <c r="H80" s="15"/>
      <c r="I80" s="16"/>
    </row>
    <row r="81" spans="1:9" x14ac:dyDescent="0.3">
      <c r="A81" s="15">
        <f>IF(B81="","",COUNTA($B$4:B81))</f>
        <v>78</v>
      </c>
      <c r="B81" s="15" t="s">
        <v>509</v>
      </c>
      <c r="C81" s="15" t="s">
        <v>473</v>
      </c>
      <c r="D81" s="15" t="s">
        <v>299</v>
      </c>
      <c r="E81" s="15"/>
      <c r="F81" s="15"/>
      <c r="G81" s="15">
        <v>1</v>
      </c>
      <c r="H81" s="15" t="s">
        <v>106</v>
      </c>
      <c r="I81" s="16"/>
    </row>
    <row r="82" spans="1:9" x14ac:dyDescent="0.3">
      <c r="A82" s="15">
        <f>IF(B82="","",COUNTA($B$4:B82))</f>
        <v>79</v>
      </c>
      <c r="B82" s="15" t="s">
        <v>509</v>
      </c>
      <c r="C82" s="15" t="s">
        <v>532</v>
      </c>
      <c r="D82" s="15" t="s">
        <v>689</v>
      </c>
      <c r="E82" s="15"/>
      <c r="F82" s="15">
        <v>5</v>
      </c>
      <c r="G82" s="15"/>
      <c r="H82" s="15"/>
      <c r="I82" s="16"/>
    </row>
    <row r="83" spans="1:9" x14ac:dyDescent="0.3">
      <c r="A83" s="15">
        <f>IF(B83="","",COUNTA($B$4:B83))</f>
        <v>80</v>
      </c>
      <c r="B83" s="15" t="s">
        <v>509</v>
      </c>
      <c r="C83" s="15" t="s">
        <v>533</v>
      </c>
      <c r="D83" s="15" t="s">
        <v>690</v>
      </c>
      <c r="E83" s="15"/>
      <c r="F83" s="15">
        <v>5</v>
      </c>
      <c r="G83" s="15"/>
      <c r="H83" s="15"/>
      <c r="I83" s="16"/>
    </row>
    <row r="84" spans="1:9" x14ac:dyDescent="0.3">
      <c r="A84" s="15">
        <f>IF(B84="","",COUNTA($B$4:B84))</f>
        <v>81</v>
      </c>
      <c r="B84" s="15" t="s">
        <v>509</v>
      </c>
      <c r="C84" s="15" t="s">
        <v>534</v>
      </c>
      <c r="D84" s="15" t="s">
        <v>691</v>
      </c>
      <c r="E84" s="15"/>
      <c r="F84" s="15">
        <v>5</v>
      </c>
      <c r="G84" s="15"/>
      <c r="H84" s="15"/>
      <c r="I84" s="16"/>
    </row>
    <row r="85" spans="1:9" x14ac:dyDescent="0.3">
      <c r="A85" s="15">
        <f>IF(B85="","",COUNTA($B$4:B85))</f>
        <v>82</v>
      </c>
      <c r="B85" s="15" t="s">
        <v>509</v>
      </c>
      <c r="C85" s="15" t="s">
        <v>535</v>
      </c>
      <c r="D85" s="15" t="s">
        <v>692</v>
      </c>
      <c r="E85" s="15"/>
      <c r="F85" s="15">
        <v>5</v>
      </c>
      <c r="G85" s="15"/>
      <c r="H85" s="15"/>
      <c r="I85" s="16"/>
    </row>
    <row r="86" spans="1:9" x14ac:dyDescent="0.3">
      <c r="A86" s="15">
        <f>IF(B86="","",COUNTA($B$4:B86))</f>
        <v>83</v>
      </c>
      <c r="B86" s="15" t="s">
        <v>509</v>
      </c>
      <c r="C86" s="15" t="s">
        <v>536</v>
      </c>
      <c r="D86" s="15" t="s">
        <v>693</v>
      </c>
      <c r="E86" s="15"/>
      <c r="F86" s="15">
        <v>5</v>
      </c>
      <c r="G86" s="15"/>
      <c r="H86" s="15"/>
      <c r="I86" s="16"/>
    </row>
    <row r="87" spans="1:9" x14ac:dyDescent="0.3">
      <c r="A87" s="15">
        <f>IF(B87="","",COUNTA($B$4:B87))</f>
        <v>84</v>
      </c>
      <c r="B87" s="15" t="s">
        <v>509</v>
      </c>
      <c r="C87" s="15" t="s">
        <v>537</v>
      </c>
      <c r="D87" s="15" t="s">
        <v>694</v>
      </c>
      <c r="E87" s="15"/>
      <c r="F87" s="15">
        <v>5</v>
      </c>
      <c r="G87" s="15"/>
      <c r="H87" s="15"/>
      <c r="I87" s="16"/>
    </row>
    <row r="88" spans="1:9" x14ac:dyDescent="0.3">
      <c r="A88" s="15">
        <f>IF(B88="","",COUNTA($B$4:B88))</f>
        <v>85</v>
      </c>
      <c r="B88" s="15" t="s">
        <v>509</v>
      </c>
      <c r="C88" s="15" t="s">
        <v>538</v>
      </c>
      <c r="D88" s="15" t="s">
        <v>695</v>
      </c>
      <c r="E88" s="15"/>
      <c r="F88" s="15">
        <v>5</v>
      </c>
      <c r="G88" s="15"/>
      <c r="H88" s="15"/>
      <c r="I88" s="16"/>
    </row>
    <row r="89" spans="1:9" x14ac:dyDescent="0.3">
      <c r="A89" s="15">
        <f>IF(B89="","",COUNTA($B$4:B89))</f>
        <v>86</v>
      </c>
      <c r="B89" s="15" t="s">
        <v>509</v>
      </c>
      <c r="C89" s="15" t="s">
        <v>539</v>
      </c>
      <c r="D89" s="15" t="s">
        <v>696</v>
      </c>
      <c r="E89" s="15"/>
      <c r="F89" s="15">
        <v>5</v>
      </c>
      <c r="G89" s="15"/>
      <c r="H89" s="15"/>
      <c r="I89" s="16"/>
    </row>
    <row r="90" spans="1:9" x14ac:dyDescent="0.3">
      <c r="A90" s="15">
        <f>IF(B90="","",COUNTA($B$4:B90))</f>
        <v>87</v>
      </c>
      <c r="B90" s="15" t="s">
        <v>509</v>
      </c>
      <c r="C90" s="15" t="s">
        <v>540</v>
      </c>
      <c r="D90" s="15" t="s">
        <v>697</v>
      </c>
      <c r="E90" s="15"/>
      <c r="F90" s="15">
        <v>5</v>
      </c>
      <c r="G90" s="15"/>
      <c r="H90" s="15"/>
      <c r="I90" s="16"/>
    </row>
    <row r="91" spans="1:9" x14ac:dyDescent="0.3">
      <c r="A91" s="15">
        <f>IF(B91="","",COUNTA($B$4:B91))</f>
        <v>88</v>
      </c>
      <c r="B91" s="15" t="s">
        <v>509</v>
      </c>
      <c r="C91" s="15" t="s">
        <v>541</v>
      </c>
      <c r="D91" s="15" t="s">
        <v>698</v>
      </c>
      <c r="E91" s="15"/>
      <c r="F91" s="15">
        <v>3</v>
      </c>
      <c r="G91" s="15"/>
      <c r="H91" s="15"/>
      <c r="I91" s="16"/>
    </row>
    <row r="92" spans="1:9" x14ac:dyDescent="0.3">
      <c r="A92" s="15">
        <f>IF(B92="","",COUNTA($B$4:B92))</f>
        <v>89</v>
      </c>
      <c r="B92" s="15" t="s">
        <v>509</v>
      </c>
      <c r="C92" s="15" t="s">
        <v>542</v>
      </c>
      <c r="D92" s="15" t="s">
        <v>699</v>
      </c>
      <c r="E92" s="15"/>
      <c r="F92" s="15">
        <v>5</v>
      </c>
      <c r="G92" s="15"/>
      <c r="H92" s="15"/>
      <c r="I92" s="16"/>
    </row>
    <row r="93" spans="1:9" x14ac:dyDescent="0.3">
      <c r="A93" s="15">
        <f>IF(B93="","",COUNTA($B$4:B93))</f>
        <v>90</v>
      </c>
      <c r="B93" s="15" t="s">
        <v>509</v>
      </c>
      <c r="C93" s="15" t="s">
        <v>543</v>
      </c>
      <c r="D93" s="15" t="s">
        <v>700</v>
      </c>
      <c r="E93" s="15"/>
      <c r="F93" s="15">
        <v>5</v>
      </c>
      <c r="G93" s="15"/>
      <c r="H93" s="15"/>
      <c r="I93" s="16"/>
    </row>
    <row r="94" spans="1:9" x14ac:dyDescent="0.3">
      <c r="A94" s="15">
        <f>IF(B94="","",COUNTA($B$4:B94))</f>
        <v>91</v>
      </c>
      <c r="B94" s="15" t="s">
        <v>509</v>
      </c>
      <c r="C94" s="15" t="s">
        <v>544</v>
      </c>
      <c r="D94" s="15"/>
      <c r="E94" s="15"/>
      <c r="F94" s="15">
        <v>2</v>
      </c>
      <c r="G94" s="15"/>
      <c r="H94" s="15"/>
      <c r="I94" s="16"/>
    </row>
    <row r="95" spans="1:9" x14ac:dyDescent="0.3">
      <c r="A95" s="15">
        <f>IF(B95="","",COUNTA($B$4:B95))</f>
        <v>92</v>
      </c>
      <c r="B95" s="15" t="s">
        <v>509</v>
      </c>
      <c r="C95" s="15" t="s">
        <v>545</v>
      </c>
      <c r="D95" s="15"/>
      <c r="E95" s="15"/>
      <c r="F95" s="15">
        <v>2</v>
      </c>
      <c r="G95" s="15"/>
      <c r="H95" s="15"/>
      <c r="I95" s="16"/>
    </row>
    <row r="96" spans="1:9" x14ac:dyDescent="0.3">
      <c r="A96" s="15">
        <f>IF(B96="","",COUNTA($B$4:B96))</f>
        <v>93</v>
      </c>
      <c r="B96" s="15" t="s">
        <v>509</v>
      </c>
      <c r="C96" s="15" t="s">
        <v>546</v>
      </c>
      <c r="D96" s="15"/>
      <c r="E96" s="15"/>
      <c r="F96" s="15">
        <v>2</v>
      </c>
      <c r="G96" s="15"/>
      <c r="H96" s="15"/>
      <c r="I96" s="16"/>
    </row>
    <row r="97" spans="1:9" x14ac:dyDescent="0.3">
      <c r="A97" s="15">
        <f>IF(B97="","",COUNTA($B$4:B97))</f>
        <v>94</v>
      </c>
      <c r="B97" s="15" t="s">
        <v>509</v>
      </c>
      <c r="C97" s="15" t="s">
        <v>547</v>
      </c>
      <c r="D97" s="15"/>
      <c r="E97" s="15"/>
      <c r="F97" s="15">
        <v>2</v>
      </c>
      <c r="G97" s="15"/>
      <c r="H97" s="15"/>
      <c r="I97" s="16"/>
    </row>
    <row r="98" spans="1:9" x14ac:dyDescent="0.3">
      <c r="A98" s="15">
        <f>IF(B98="","",COUNTA($B$4:B98))</f>
        <v>95</v>
      </c>
      <c r="B98" s="15" t="s">
        <v>509</v>
      </c>
      <c r="C98" s="9" t="s">
        <v>548</v>
      </c>
      <c r="D98" s="2"/>
      <c r="E98" s="9"/>
      <c r="F98" s="15">
        <v>5</v>
      </c>
      <c r="G98" s="15"/>
      <c r="H98" s="15"/>
      <c r="I98" s="16"/>
    </row>
    <row r="99" spans="1:9" x14ac:dyDescent="0.3">
      <c r="A99" s="15">
        <f>IF(B99="","",COUNTA($B$4:B99))</f>
        <v>96</v>
      </c>
      <c r="B99" s="15" t="s">
        <v>509</v>
      </c>
      <c r="C99" s="15" t="s">
        <v>549</v>
      </c>
      <c r="D99" s="15" t="s">
        <v>701</v>
      </c>
      <c r="E99" s="15"/>
      <c r="F99" s="15">
        <v>1</v>
      </c>
      <c r="G99" s="15"/>
      <c r="H99" s="15"/>
      <c r="I99" s="16"/>
    </row>
    <row r="100" spans="1:9" x14ac:dyDescent="0.3">
      <c r="A100" s="15">
        <f>IF(B100="","",COUNTA($B$4:B100))</f>
        <v>97</v>
      </c>
      <c r="B100" s="15" t="s">
        <v>509</v>
      </c>
      <c r="C100" s="15" t="s">
        <v>506</v>
      </c>
      <c r="D100" s="15" t="s">
        <v>284</v>
      </c>
      <c r="E100" s="15"/>
      <c r="F100" s="15">
        <v>4</v>
      </c>
      <c r="G100" s="15"/>
      <c r="H100" s="15"/>
      <c r="I100" s="16"/>
    </row>
    <row r="101" spans="1:9" x14ac:dyDescent="0.3">
      <c r="A101" s="15">
        <f>IF(B101="","",COUNTA($B$4:B101))</f>
        <v>98</v>
      </c>
      <c r="B101" s="15" t="s">
        <v>509</v>
      </c>
      <c r="C101" s="15" t="s">
        <v>550</v>
      </c>
      <c r="D101" s="15" t="s">
        <v>313</v>
      </c>
      <c r="E101" s="15"/>
      <c r="F101" s="15">
        <v>1</v>
      </c>
      <c r="G101" s="15"/>
      <c r="H101" s="15"/>
      <c r="I101" s="16"/>
    </row>
    <row r="102" spans="1:9" x14ac:dyDescent="0.3">
      <c r="A102" s="15">
        <f>IF(B102="","",COUNTA($B$4:B102))</f>
        <v>99</v>
      </c>
      <c r="B102" s="15" t="s">
        <v>509</v>
      </c>
      <c r="C102" s="15" t="s">
        <v>551</v>
      </c>
      <c r="D102" s="15" t="s">
        <v>314</v>
      </c>
      <c r="E102" s="15"/>
      <c r="F102" s="15">
        <v>1</v>
      </c>
      <c r="G102" s="15"/>
      <c r="H102" s="15"/>
      <c r="I102" s="16"/>
    </row>
    <row r="103" spans="1:9" x14ac:dyDescent="0.3">
      <c r="A103" s="15">
        <f>IF(B103="","",COUNTA($B$4:B103))</f>
        <v>100</v>
      </c>
      <c r="B103" s="15" t="s">
        <v>509</v>
      </c>
      <c r="C103" s="15" t="s">
        <v>493</v>
      </c>
      <c r="D103" s="15" t="s">
        <v>272</v>
      </c>
      <c r="E103" s="15"/>
      <c r="F103" s="15">
        <v>1</v>
      </c>
      <c r="G103" s="15"/>
      <c r="H103" s="15"/>
      <c r="I103" s="16"/>
    </row>
    <row r="104" spans="1:9" x14ac:dyDescent="0.3">
      <c r="A104" s="15">
        <f>IF(B104="","",COUNTA($B$4:B104))</f>
        <v>101</v>
      </c>
      <c r="B104" s="15" t="s">
        <v>509</v>
      </c>
      <c r="C104" s="15" t="s">
        <v>494</v>
      </c>
      <c r="D104" s="15" t="s">
        <v>273</v>
      </c>
      <c r="E104" s="15"/>
      <c r="F104" s="15">
        <v>10</v>
      </c>
      <c r="G104" s="15"/>
      <c r="H104" s="15"/>
      <c r="I104" s="16"/>
    </row>
    <row r="105" spans="1:9" x14ac:dyDescent="0.3">
      <c r="A105" s="15">
        <f>IF(B105="","",COUNTA($B$4:B105))</f>
        <v>102</v>
      </c>
      <c r="B105" s="15" t="s">
        <v>509</v>
      </c>
      <c r="C105" s="15" t="s">
        <v>495</v>
      </c>
      <c r="D105" s="15" t="s">
        <v>274</v>
      </c>
      <c r="E105" s="15"/>
      <c r="F105" s="15">
        <v>20</v>
      </c>
      <c r="G105" s="15"/>
      <c r="H105" s="15"/>
      <c r="I105" s="16"/>
    </row>
    <row r="106" spans="1:9" x14ac:dyDescent="0.3">
      <c r="A106" s="15">
        <f>IF(B106="","",COUNTA($B$4:B106))</f>
        <v>103</v>
      </c>
      <c r="B106" s="15" t="s">
        <v>509</v>
      </c>
      <c r="C106" s="15" t="s">
        <v>496</v>
      </c>
      <c r="D106" s="15" t="s">
        <v>679</v>
      </c>
      <c r="E106" s="15"/>
      <c r="F106" s="15"/>
      <c r="G106" s="15"/>
      <c r="H106" s="15"/>
      <c r="I106" s="16"/>
    </row>
    <row r="107" spans="1:9" x14ac:dyDescent="0.3">
      <c r="A107" s="15">
        <f>IF(B107="","",COUNTA($B$4:B107))</f>
        <v>104</v>
      </c>
      <c r="B107" s="15" t="s">
        <v>509</v>
      </c>
      <c r="C107" s="15" t="s">
        <v>497</v>
      </c>
      <c r="D107" s="15" t="s">
        <v>275</v>
      </c>
      <c r="E107" s="15"/>
      <c r="F107" s="15">
        <v>10</v>
      </c>
      <c r="G107" s="15"/>
      <c r="H107" s="15"/>
      <c r="I107" s="16"/>
    </row>
    <row r="108" spans="1:9" x14ac:dyDescent="0.3">
      <c r="A108" s="15">
        <f>IF(B108="","",COUNTA($B$4:B108))</f>
        <v>105</v>
      </c>
      <c r="B108" s="15" t="s">
        <v>509</v>
      </c>
      <c r="C108" s="15" t="s">
        <v>498</v>
      </c>
      <c r="D108" s="15" t="s">
        <v>276</v>
      </c>
      <c r="E108" s="15"/>
      <c r="F108" s="15">
        <v>20</v>
      </c>
      <c r="G108" s="15"/>
      <c r="H108" s="15"/>
      <c r="I108" s="16"/>
    </row>
    <row r="109" spans="1:9" x14ac:dyDescent="0.3">
      <c r="A109" s="15">
        <f>IF(B109="","",COUNTA($B$4:B109))</f>
        <v>106</v>
      </c>
      <c r="B109" s="15" t="s">
        <v>509</v>
      </c>
      <c r="C109" s="15" t="s">
        <v>499</v>
      </c>
      <c r="D109" s="15" t="s">
        <v>680</v>
      </c>
      <c r="E109" s="15"/>
      <c r="F109" s="15"/>
      <c r="G109" s="15"/>
      <c r="H109" s="15"/>
      <c r="I109" s="16"/>
    </row>
    <row r="110" spans="1:9" x14ac:dyDescent="0.3">
      <c r="A110" s="15">
        <f>IF(B110="","",COUNTA($B$4:B110))</f>
        <v>107</v>
      </c>
      <c r="B110" s="15" t="s">
        <v>552</v>
      </c>
      <c r="C110" s="15" t="s">
        <v>485</v>
      </c>
      <c r="D110" s="15" t="s">
        <v>266</v>
      </c>
      <c r="E110" s="15"/>
      <c r="F110" s="15">
        <v>8</v>
      </c>
      <c r="G110" s="15"/>
      <c r="H110" s="15"/>
      <c r="I110" s="16"/>
    </row>
    <row r="111" spans="1:9" x14ac:dyDescent="0.3">
      <c r="A111" s="15">
        <f>IF(B111="","",COUNTA($B$4:B111))</f>
        <v>108</v>
      </c>
      <c r="B111" s="15" t="s">
        <v>552</v>
      </c>
      <c r="C111" s="15" t="s">
        <v>553</v>
      </c>
      <c r="D111" s="15" t="s">
        <v>300</v>
      </c>
      <c r="E111" s="15"/>
      <c r="F111" s="15">
        <v>5</v>
      </c>
      <c r="G111" s="15"/>
      <c r="H111" s="15"/>
      <c r="I111" s="16"/>
    </row>
    <row r="112" spans="1:9" x14ac:dyDescent="0.3">
      <c r="A112" s="15">
        <f>IF(B112="","",COUNTA($B$4:B112))</f>
        <v>109</v>
      </c>
      <c r="B112" s="15" t="s">
        <v>552</v>
      </c>
      <c r="C112" s="15" t="s">
        <v>554</v>
      </c>
      <c r="D112" s="15" t="s">
        <v>301</v>
      </c>
      <c r="E112" s="15"/>
      <c r="F112" s="15">
        <v>30</v>
      </c>
      <c r="G112" s="15"/>
      <c r="H112" s="15"/>
      <c r="I112" s="16"/>
    </row>
    <row r="113" spans="1:9" x14ac:dyDescent="0.3">
      <c r="A113" s="15">
        <f>IF(B113="","",COUNTA($B$4:B113))</f>
        <v>110</v>
      </c>
      <c r="B113" s="15" t="s">
        <v>552</v>
      </c>
      <c r="C113" s="15" t="s">
        <v>555</v>
      </c>
      <c r="D113" s="15" t="s">
        <v>702</v>
      </c>
      <c r="E113" s="15"/>
      <c r="F113" s="15">
        <v>40</v>
      </c>
      <c r="G113" s="15"/>
      <c r="H113" s="15"/>
      <c r="I113" s="16"/>
    </row>
    <row r="114" spans="1:9" x14ac:dyDescent="0.3">
      <c r="A114" s="15">
        <f>IF(B114="","",COUNTA($B$4:B114))</f>
        <v>111</v>
      </c>
      <c r="B114" s="15" t="s">
        <v>552</v>
      </c>
      <c r="C114" s="15" t="s">
        <v>556</v>
      </c>
      <c r="D114" s="15" t="s">
        <v>703</v>
      </c>
      <c r="E114" s="15"/>
      <c r="F114" s="15">
        <v>50</v>
      </c>
      <c r="G114" s="15"/>
      <c r="H114" s="15"/>
      <c r="I114" s="16"/>
    </row>
    <row r="115" spans="1:9" x14ac:dyDescent="0.3">
      <c r="A115" s="15">
        <f>IF(B115="","",COUNTA($B$4:B115))</f>
        <v>112</v>
      </c>
      <c r="B115" s="15" t="s">
        <v>552</v>
      </c>
      <c r="C115" s="15" t="s">
        <v>557</v>
      </c>
      <c r="D115" s="15" t="s">
        <v>704</v>
      </c>
      <c r="E115" s="15"/>
      <c r="F115" s="15">
        <v>1</v>
      </c>
      <c r="G115" s="15"/>
      <c r="H115" s="15"/>
      <c r="I115" s="16"/>
    </row>
    <row r="116" spans="1:9" x14ac:dyDescent="0.3">
      <c r="A116" s="15">
        <f>IF(B116="","",COUNTA($B$4:B116))</f>
        <v>113</v>
      </c>
      <c r="B116" s="15" t="s">
        <v>552</v>
      </c>
      <c r="C116" s="15" t="s">
        <v>558</v>
      </c>
      <c r="D116" s="15" t="s">
        <v>705</v>
      </c>
      <c r="E116" s="15"/>
      <c r="F116" s="15">
        <v>1</v>
      </c>
      <c r="G116" s="15"/>
      <c r="H116" s="15"/>
      <c r="I116" s="16"/>
    </row>
    <row r="117" spans="1:9" x14ac:dyDescent="0.3">
      <c r="A117" s="15">
        <f>IF(B117="","",COUNTA($B$4:B117))</f>
        <v>114</v>
      </c>
      <c r="B117" s="15" t="s">
        <v>552</v>
      </c>
      <c r="C117" s="15" t="s">
        <v>559</v>
      </c>
      <c r="D117" s="15" t="s">
        <v>706</v>
      </c>
      <c r="E117" s="15"/>
      <c r="F117" s="15">
        <v>1</v>
      </c>
      <c r="G117" s="15"/>
      <c r="H117" s="15"/>
      <c r="I117" s="16"/>
    </row>
    <row r="118" spans="1:9" x14ac:dyDescent="0.3">
      <c r="A118" s="15">
        <f>IF(B118="","",COUNTA($B$4:B118))</f>
        <v>115</v>
      </c>
      <c r="B118" s="15" t="s">
        <v>552</v>
      </c>
      <c r="C118" s="15" t="s">
        <v>560</v>
      </c>
      <c r="D118" s="15" t="s">
        <v>707</v>
      </c>
      <c r="E118" s="15"/>
      <c r="F118" s="15">
        <v>1</v>
      </c>
      <c r="G118" s="15"/>
      <c r="H118" s="15"/>
      <c r="I118" s="16"/>
    </row>
    <row r="119" spans="1:9" x14ac:dyDescent="0.3">
      <c r="A119" s="15">
        <f>IF(B119="","",COUNTA($B$4:B119))</f>
        <v>116</v>
      </c>
      <c r="B119" s="15" t="s">
        <v>552</v>
      </c>
      <c r="C119" s="15" t="s">
        <v>561</v>
      </c>
      <c r="D119" s="15" t="s">
        <v>708</v>
      </c>
      <c r="E119" s="15"/>
      <c r="F119" s="15">
        <v>1</v>
      </c>
      <c r="G119" s="15"/>
      <c r="H119" s="15"/>
      <c r="I119" s="16"/>
    </row>
    <row r="120" spans="1:9" x14ac:dyDescent="0.3">
      <c r="A120" s="15">
        <f>IF(B120="","",COUNTA($B$4:B120))</f>
        <v>117</v>
      </c>
      <c r="B120" s="15" t="s">
        <v>552</v>
      </c>
      <c r="C120" s="15" t="s">
        <v>562</v>
      </c>
      <c r="D120" s="15" t="s">
        <v>709</v>
      </c>
      <c r="E120" s="15"/>
      <c r="F120" s="15">
        <v>1</v>
      </c>
      <c r="G120" s="15"/>
      <c r="H120" s="15"/>
      <c r="I120" s="16"/>
    </row>
    <row r="121" spans="1:9" x14ac:dyDescent="0.3">
      <c r="A121" s="15">
        <f>IF(B121="","",COUNTA($B$4:B121))</f>
        <v>118</v>
      </c>
      <c r="B121" s="15" t="s">
        <v>552</v>
      </c>
      <c r="C121" s="15" t="s">
        <v>563</v>
      </c>
      <c r="D121" s="15" t="s">
        <v>710</v>
      </c>
      <c r="E121" s="15"/>
      <c r="F121" s="15">
        <v>1</v>
      </c>
      <c r="G121" s="15"/>
      <c r="H121" s="15"/>
      <c r="I121" s="16"/>
    </row>
    <row r="122" spans="1:9" x14ac:dyDescent="0.3">
      <c r="A122" s="15">
        <f>IF(B122="","",COUNTA($B$4:B122))</f>
        <v>119</v>
      </c>
      <c r="B122" s="15" t="s">
        <v>552</v>
      </c>
      <c r="C122" s="15" t="s">
        <v>564</v>
      </c>
      <c r="D122" s="15" t="s">
        <v>302</v>
      </c>
      <c r="E122" s="15"/>
      <c r="F122" s="15"/>
      <c r="G122" s="15">
        <v>1</v>
      </c>
      <c r="H122" s="15" t="s">
        <v>106</v>
      </c>
      <c r="I122" s="16"/>
    </row>
    <row r="123" spans="1:9" x14ac:dyDescent="0.3">
      <c r="A123" s="15">
        <f>IF(B123="","",COUNTA($B$4:B123))</f>
        <v>120</v>
      </c>
      <c r="B123" s="15" t="s">
        <v>552</v>
      </c>
      <c r="C123" s="15" t="s">
        <v>490</v>
      </c>
      <c r="D123" s="15" t="s">
        <v>303</v>
      </c>
      <c r="E123" s="15"/>
      <c r="F123" s="15">
        <v>1</v>
      </c>
      <c r="G123" s="15"/>
      <c r="H123" s="15"/>
      <c r="I123" s="16"/>
    </row>
    <row r="124" spans="1:9" x14ac:dyDescent="0.3">
      <c r="A124" s="15">
        <f>IF(B124="","",COUNTA($B$4:B124))</f>
        <v>121</v>
      </c>
      <c r="B124" s="15" t="s">
        <v>552</v>
      </c>
      <c r="C124" s="15" t="s">
        <v>565</v>
      </c>
      <c r="D124" s="15" t="s">
        <v>304</v>
      </c>
      <c r="E124" s="15"/>
      <c r="F124" s="15">
        <v>6</v>
      </c>
      <c r="G124" s="15"/>
      <c r="H124" s="15"/>
      <c r="I124" s="16"/>
    </row>
    <row r="125" spans="1:9" x14ac:dyDescent="0.3">
      <c r="A125" s="15">
        <f>IF(B125="","",COUNTA($B$4:B125))</f>
        <v>122</v>
      </c>
      <c r="B125" s="15" t="s">
        <v>552</v>
      </c>
      <c r="C125" s="15" t="s">
        <v>566</v>
      </c>
      <c r="D125" s="15" t="s">
        <v>711</v>
      </c>
      <c r="E125" s="15"/>
      <c r="F125" s="15">
        <v>10</v>
      </c>
      <c r="G125" s="15"/>
      <c r="H125" s="15"/>
      <c r="I125" s="16"/>
    </row>
    <row r="126" spans="1:9" x14ac:dyDescent="0.3">
      <c r="A126" s="15">
        <f>IF(B126="","",COUNTA($B$4:B126))</f>
        <v>123</v>
      </c>
      <c r="B126" s="15" t="s">
        <v>552</v>
      </c>
      <c r="C126" s="15" t="s">
        <v>567</v>
      </c>
      <c r="D126" s="15" t="s">
        <v>712</v>
      </c>
      <c r="E126" s="15"/>
      <c r="F126" s="15">
        <v>8</v>
      </c>
      <c r="G126" s="15"/>
      <c r="H126" s="15"/>
      <c r="I126" s="16"/>
    </row>
    <row r="127" spans="1:9" x14ac:dyDescent="0.3">
      <c r="A127" s="15">
        <f>IF(B127="","",COUNTA($B$4:B127))</f>
        <v>124</v>
      </c>
      <c r="B127" s="15" t="s">
        <v>552</v>
      </c>
      <c r="C127" s="15" t="s">
        <v>568</v>
      </c>
      <c r="D127" s="15" t="s">
        <v>305</v>
      </c>
      <c r="E127" s="15"/>
      <c r="F127" s="15">
        <v>60</v>
      </c>
      <c r="G127" s="15"/>
      <c r="H127" s="15"/>
      <c r="I127" s="16"/>
    </row>
    <row r="128" spans="1:9" x14ac:dyDescent="0.3">
      <c r="A128" s="15">
        <f>IF(B128="","",COUNTA($B$4:B128))</f>
        <v>125</v>
      </c>
      <c r="B128" s="15" t="s">
        <v>552</v>
      </c>
      <c r="C128" s="15" t="s">
        <v>569</v>
      </c>
      <c r="D128" s="15" t="s">
        <v>306</v>
      </c>
      <c r="E128" s="15"/>
      <c r="F128" s="15">
        <v>20</v>
      </c>
      <c r="G128" s="15"/>
      <c r="H128" s="15"/>
      <c r="I128" s="16"/>
    </row>
    <row r="129" spans="1:9" x14ac:dyDescent="0.3">
      <c r="A129" s="15">
        <f>IF(B129="","",COUNTA($B$4:B129))</f>
        <v>126</v>
      </c>
      <c r="B129" s="15" t="s">
        <v>552</v>
      </c>
      <c r="C129" s="15" t="s">
        <v>472</v>
      </c>
      <c r="D129" s="15" t="s">
        <v>307</v>
      </c>
      <c r="E129" s="15"/>
      <c r="F129" s="15"/>
      <c r="G129" s="15">
        <v>14</v>
      </c>
      <c r="H129" s="15" t="s">
        <v>106</v>
      </c>
      <c r="I129" s="16"/>
    </row>
    <row r="130" spans="1:9" x14ac:dyDescent="0.3">
      <c r="A130" s="15">
        <f>IF(B130="","",COUNTA($B$4:B130))</f>
        <v>127</v>
      </c>
      <c r="B130" s="15" t="s">
        <v>552</v>
      </c>
      <c r="C130" s="15" t="s">
        <v>570</v>
      </c>
      <c r="D130" s="15" t="s">
        <v>308</v>
      </c>
      <c r="E130" s="15"/>
      <c r="F130" s="15">
        <v>40</v>
      </c>
      <c r="G130" s="15"/>
      <c r="H130" s="15"/>
      <c r="I130" s="16"/>
    </row>
    <row r="131" spans="1:9" x14ac:dyDescent="0.3">
      <c r="A131" s="15">
        <f>IF(B131="","",COUNTA($B$4:B131))</f>
        <v>128</v>
      </c>
      <c r="B131" s="15" t="s">
        <v>552</v>
      </c>
      <c r="C131" s="15" t="s">
        <v>571</v>
      </c>
      <c r="D131" s="15" t="s">
        <v>309</v>
      </c>
      <c r="E131" s="15"/>
      <c r="F131" s="15">
        <v>50</v>
      </c>
      <c r="G131" s="15"/>
      <c r="H131" s="15"/>
      <c r="I131" s="16"/>
    </row>
    <row r="132" spans="1:9" x14ac:dyDescent="0.3">
      <c r="A132" s="15">
        <f>IF(B132="","",COUNTA($B$4:B132))</f>
        <v>129</v>
      </c>
      <c r="B132" s="15" t="s">
        <v>552</v>
      </c>
      <c r="C132" s="15" t="s">
        <v>572</v>
      </c>
      <c r="D132" s="15" t="s">
        <v>310</v>
      </c>
      <c r="E132" s="15"/>
      <c r="F132" s="15">
        <v>40</v>
      </c>
      <c r="G132" s="15"/>
      <c r="H132" s="15"/>
      <c r="I132" s="16"/>
    </row>
    <row r="133" spans="1:9" x14ac:dyDescent="0.3">
      <c r="A133" s="15">
        <f>IF(B133="","",COUNTA($B$4:B133))</f>
        <v>130</v>
      </c>
      <c r="B133" s="15" t="s">
        <v>552</v>
      </c>
      <c r="C133" s="15" t="s">
        <v>573</v>
      </c>
      <c r="D133" s="15" t="s">
        <v>311</v>
      </c>
      <c r="E133" s="15"/>
      <c r="F133" s="15">
        <v>50</v>
      </c>
      <c r="G133" s="15"/>
      <c r="H133" s="15"/>
      <c r="I133" s="16"/>
    </row>
    <row r="134" spans="1:9" x14ac:dyDescent="0.3">
      <c r="A134" s="15">
        <f>IF(B134="","",COUNTA($B$4:B134))</f>
        <v>131</v>
      </c>
      <c r="B134" s="15" t="s">
        <v>552</v>
      </c>
      <c r="C134" s="15" t="s">
        <v>574</v>
      </c>
      <c r="D134" s="15" t="s">
        <v>713</v>
      </c>
      <c r="E134" s="15"/>
      <c r="F134" s="15">
        <v>60</v>
      </c>
      <c r="G134" s="15"/>
      <c r="H134" s="15"/>
      <c r="I134" s="16"/>
    </row>
    <row r="135" spans="1:9" x14ac:dyDescent="0.3">
      <c r="A135" s="15">
        <f>IF(B135="","",COUNTA($B$4:B135))</f>
        <v>132</v>
      </c>
      <c r="B135" s="15" t="s">
        <v>552</v>
      </c>
      <c r="C135" s="15" t="s">
        <v>575</v>
      </c>
      <c r="D135" s="15" t="s">
        <v>714</v>
      </c>
      <c r="E135" s="15"/>
      <c r="F135" s="15">
        <v>20</v>
      </c>
      <c r="G135" s="15"/>
      <c r="H135" s="15"/>
      <c r="I135" s="16"/>
    </row>
    <row r="136" spans="1:9" x14ac:dyDescent="0.3">
      <c r="A136" s="15">
        <f>IF(B136="","",COUNTA($B$4:B136))</f>
        <v>133</v>
      </c>
      <c r="B136" s="15" t="s">
        <v>552</v>
      </c>
      <c r="C136" s="15" t="s">
        <v>576</v>
      </c>
      <c r="D136" s="15" t="s">
        <v>312</v>
      </c>
      <c r="E136" s="15"/>
      <c r="F136" s="15">
        <v>1</v>
      </c>
      <c r="G136" s="15"/>
      <c r="H136" s="15"/>
      <c r="I136" s="16"/>
    </row>
    <row r="137" spans="1:9" x14ac:dyDescent="0.3">
      <c r="A137" s="15">
        <f>IF(B137="","",COUNTA($B$4:B137))</f>
        <v>134</v>
      </c>
      <c r="B137" s="15" t="s">
        <v>552</v>
      </c>
      <c r="C137" s="15" t="s">
        <v>550</v>
      </c>
      <c r="D137" s="15" t="s">
        <v>313</v>
      </c>
      <c r="E137" s="15"/>
      <c r="F137" s="15">
        <v>1</v>
      </c>
      <c r="G137" s="15"/>
      <c r="H137" s="15"/>
      <c r="I137" s="16"/>
    </row>
    <row r="138" spans="1:9" x14ac:dyDescent="0.3">
      <c r="A138" s="15">
        <f>IF(B138="","",COUNTA($B$4:B138))</f>
        <v>135</v>
      </c>
      <c r="B138" s="15" t="s">
        <v>552</v>
      </c>
      <c r="C138" s="15" t="s">
        <v>551</v>
      </c>
      <c r="D138" s="15" t="s">
        <v>314</v>
      </c>
      <c r="E138" s="15"/>
      <c r="F138" s="15">
        <v>1</v>
      </c>
      <c r="G138" s="15"/>
      <c r="H138" s="15"/>
      <c r="I138" s="16"/>
    </row>
    <row r="139" spans="1:9" x14ac:dyDescent="0.3">
      <c r="A139" s="15">
        <f>IF(B139="","",COUNTA($B$4:B139))</f>
        <v>136</v>
      </c>
      <c r="B139" s="15" t="s">
        <v>552</v>
      </c>
      <c r="C139" s="15" t="s">
        <v>577</v>
      </c>
      <c r="D139" s="15" t="s">
        <v>315</v>
      </c>
      <c r="E139" s="15"/>
      <c r="F139" s="15">
        <v>3</v>
      </c>
      <c r="G139" s="15"/>
      <c r="H139" s="15"/>
      <c r="I139" s="16"/>
    </row>
    <row r="140" spans="1:9" x14ac:dyDescent="0.3">
      <c r="A140" s="15">
        <f>IF(B140="","",COUNTA($B$4:B140))</f>
        <v>137</v>
      </c>
      <c r="B140" s="15" t="s">
        <v>552</v>
      </c>
      <c r="C140" s="15" t="s">
        <v>578</v>
      </c>
      <c r="D140" s="15" t="s">
        <v>715</v>
      </c>
      <c r="E140" s="15"/>
      <c r="F140" s="15">
        <v>2</v>
      </c>
      <c r="G140" s="15"/>
      <c r="H140" s="15"/>
      <c r="I140" s="16"/>
    </row>
    <row r="141" spans="1:9" x14ac:dyDescent="0.3">
      <c r="A141" s="15">
        <f>IF(B141="","",COUNTA($B$4:B141))</f>
        <v>138</v>
      </c>
      <c r="B141" s="15" t="s">
        <v>552</v>
      </c>
      <c r="C141" s="15" t="s">
        <v>579</v>
      </c>
      <c r="D141" s="15" t="s">
        <v>316</v>
      </c>
      <c r="E141" s="15"/>
      <c r="F141" s="15">
        <v>1</v>
      </c>
      <c r="G141" s="15"/>
      <c r="H141" s="15"/>
      <c r="I141" s="16"/>
    </row>
    <row r="142" spans="1:9" x14ac:dyDescent="0.3">
      <c r="A142" s="15">
        <f>IF(B142="","",COUNTA($B$4:B142))</f>
        <v>139</v>
      </c>
      <c r="B142" s="15" t="s">
        <v>552</v>
      </c>
      <c r="C142" s="15" t="s">
        <v>482</v>
      </c>
      <c r="D142" s="15" t="s">
        <v>317</v>
      </c>
      <c r="E142" s="15"/>
      <c r="F142" s="15"/>
      <c r="G142" s="15">
        <v>2</v>
      </c>
      <c r="H142" s="15" t="s">
        <v>106</v>
      </c>
      <c r="I142" s="16"/>
    </row>
    <row r="143" spans="1:9" x14ac:dyDescent="0.3">
      <c r="A143" s="15">
        <f>IF(B143="","",COUNTA($B$4:B143))</f>
        <v>140</v>
      </c>
      <c r="B143" s="15" t="s">
        <v>552</v>
      </c>
      <c r="C143" s="15" t="s">
        <v>483</v>
      </c>
      <c r="D143" s="15" t="s">
        <v>318</v>
      </c>
      <c r="E143" s="15" t="s">
        <v>580</v>
      </c>
      <c r="F143" s="15"/>
      <c r="G143" s="15">
        <v>2</v>
      </c>
      <c r="H143" s="15" t="s">
        <v>106</v>
      </c>
      <c r="I143" s="16"/>
    </row>
    <row r="144" spans="1:9" x14ac:dyDescent="0.3">
      <c r="A144" s="15">
        <f>IF(B144="","",COUNTA($B$4:B144))</f>
        <v>141</v>
      </c>
      <c r="B144" s="15" t="s">
        <v>552</v>
      </c>
      <c r="C144" s="15" t="s">
        <v>481</v>
      </c>
      <c r="D144" s="15" t="s">
        <v>319</v>
      </c>
      <c r="E144" s="15" t="s">
        <v>580</v>
      </c>
      <c r="F144" s="15"/>
      <c r="G144" s="15">
        <v>2</v>
      </c>
      <c r="H144" s="15" t="s">
        <v>106</v>
      </c>
      <c r="I144" s="16"/>
    </row>
    <row r="145" spans="1:9" x14ac:dyDescent="0.3">
      <c r="A145" s="15">
        <f>IF(B145="","",COUNTA($B$4:B145))</f>
        <v>142</v>
      </c>
      <c r="B145" s="15" t="s">
        <v>552</v>
      </c>
      <c r="C145" s="15" t="s">
        <v>480</v>
      </c>
      <c r="D145" s="15" t="s">
        <v>320</v>
      </c>
      <c r="E145" s="15"/>
      <c r="F145" s="15"/>
      <c r="G145" s="15">
        <v>9</v>
      </c>
      <c r="H145" s="15" t="s">
        <v>106</v>
      </c>
      <c r="I145" s="16"/>
    </row>
    <row r="146" spans="1:9" x14ac:dyDescent="0.3">
      <c r="A146" s="15">
        <f>IF(B146="","",COUNTA($B$4:B146))</f>
        <v>143</v>
      </c>
      <c r="B146" s="15" t="s">
        <v>552</v>
      </c>
      <c r="C146" s="15" t="s">
        <v>479</v>
      </c>
      <c r="D146" s="15" t="s">
        <v>321</v>
      </c>
      <c r="E146" s="15"/>
      <c r="F146" s="15"/>
      <c r="G146" s="15">
        <v>3</v>
      </c>
      <c r="H146" s="15" t="s">
        <v>106</v>
      </c>
      <c r="I146" s="16"/>
    </row>
    <row r="147" spans="1:9" x14ac:dyDescent="0.3">
      <c r="A147" s="15">
        <f>IF(B147="","",COUNTA($B$4:B147))</f>
        <v>144</v>
      </c>
      <c r="B147" s="15" t="s">
        <v>552</v>
      </c>
      <c r="C147" s="15" t="s">
        <v>581</v>
      </c>
      <c r="D147" s="15" t="s">
        <v>322</v>
      </c>
      <c r="E147" s="15"/>
      <c r="F147" s="15">
        <v>2</v>
      </c>
      <c r="G147" s="15"/>
      <c r="H147" s="15"/>
      <c r="I147" s="16"/>
    </row>
    <row r="148" spans="1:9" x14ac:dyDescent="0.3">
      <c r="A148" s="15">
        <f>IF(B148="","",COUNTA($B$4:B148))</f>
        <v>145</v>
      </c>
      <c r="B148" s="15" t="s">
        <v>552</v>
      </c>
      <c r="C148" s="15" t="s">
        <v>582</v>
      </c>
      <c r="D148" s="15" t="s">
        <v>323</v>
      </c>
      <c r="E148" s="15"/>
      <c r="F148" s="15">
        <v>2</v>
      </c>
      <c r="G148" s="15"/>
      <c r="H148" s="15"/>
      <c r="I148" s="16"/>
    </row>
    <row r="149" spans="1:9" x14ac:dyDescent="0.3">
      <c r="A149" s="15">
        <f>IF(B149="","",COUNTA($B$4:B149))</f>
        <v>146</v>
      </c>
      <c r="B149" s="15" t="s">
        <v>552</v>
      </c>
      <c r="C149" s="15" t="s">
        <v>583</v>
      </c>
      <c r="D149" s="15" t="s">
        <v>716</v>
      </c>
      <c r="E149" s="15"/>
      <c r="F149" s="15">
        <v>2</v>
      </c>
      <c r="G149" s="15"/>
      <c r="H149" s="15"/>
      <c r="I149" s="16"/>
    </row>
    <row r="150" spans="1:9" x14ac:dyDescent="0.3">
      <c r="A150" s="15">
        <f>IF(B150="","",COUNTA($B$4:B150))</f>
        <v>147</v>
      </c>
      <c r="B150" s="15" t="s">
        <v>552</v>
      </c>
      <c r="C150" s="15" t="s">
        <v>584</v>
      </c>
      <c r="D150" s="15" t="s">
        <v>717</v>
      </c>
      <c r="E150" s="15"/>
      <c r="F150" s="15">
        <v>20</v>
      </c>
      <c r="G150" s="15"/>
      <c r="H150" s="15"/>
      <c r="I150" s="16"/>
    </row>
    <row r="151" spans="1:9" x14ac:dyDescent="0.3">
      <c r="A151" s="15">
        <f>IF(B151="","",COUNTA($B$4:B151))</f>
        <v>148</v>
      </c>
      <c r="B151" s="15" t="s">
        <v>552</v>
      </c>
      <c r="C151" s="15" t="s">
        <v>493</v>
      </c>
      <c r="D151" s="15" t="s">
        <v>272</v>
      </c>
      <c r="E151" s="15"/>
      <c r="F151" s="15">
        <v>1</v>
      </c>
      <c r="G151" s="15"/>
      <c r="H151" s="15"/>
      <c r="I151" s="16"/>
    </row>
    <row r="152" spans="1:9" x14ac:dyDescent="0.3">
      <c r="A152" s="15">
        <f>IF(B152="","",COUNTA($B$4:B152))</f>
        <v>149</v>
      </c>
      <c r="B152" s="15" t="s">
        <v>552</v>
      </c>
      <c r="C152" s="15" t="s">
        <v>494</v>
      </c>
      <c r="D152" s="15" t="s">
        <v>273</v>
      </c>
      <c r="E152" s="15"/>
      <c r="F152" s="15">
        <v>10</v>
      </c>
      <c r="G152" s="15"/>
      <c r="H152" s="15"/>
      <c r="I152" s="16"/>
    </row>
    <row r="153" spans="1:9" x14ac:dyDescent="0.3">
      <c r="A153" s="15">
        <f>IF(B153="","",COUNTA($B$4:B153))</f>
        <v>150</v>
      </c>
      <c r="B153" s="15" t="s">
        <v>552</v>
      </c>
      <c r="C153" s="15" t="s">
        <v>495</v>
      </c>
      <c r="D153" s="15" t="s">
        <v>274</v>
      </c>
      <c r="E153" s="15"/>
      <c r="F153" s="15">
        <v>20</v>
      </c>
      <c r="G153" s="15"/>
      <c r="H153" s="15"/>
      <c r="I153" s="16"/>
    </row>
    <row r="154" spans="1:9" x14ac:dyDescent="0.3">
      <c r="A154" s="15">
        <f>IF(B154="","",COUNTA($B$4:B154))</f>
        <v>151</v>
      </c>
      <c r="B154" s="15" t="s">
        <v>552</v>
      </c>
      <c r="C154" s="15" t="s">
        <v>496</v>
      </c>
      <c r="D154" s="15" t="s">
        <v>679</v>
      </c>
      <c r="E154" s="15"/>
      <c r="F154" s="15"/>
      <c r="G154" s="15"/>
      <c r="H154" s="15"/>
      <c r="I154" s="16"/>
    </row>
    <row r="155" spans="1:9" x14ac:dyDescent="0.3">
      <c r="A155" s="15">
        <f>IF(B155="","",COUNTA($B$4:B155))</f>
        <v>152</v>
      </c>
      <c r="B155" s="15" t="s">
        <v>552</v>
      </c>
      <c r="C155" s="15" t="s">
        <v>497</v>
      </c>
      <c r="D155" s="15" t="s">
        <v>275</v>
      </c>
      <c r="E155" s="15"/>
      <c r="F155" s="15">
        <v>10</v>
      </c>
      <c r="G155" s="15"/>
      <c r="H155" s="15"/>
      <c r="I155" s="16"/>
    </row>
    <row r="156" spans="1:9" x14ac:dyDescent="0.3">
      <c r="A156" s="15">
        <f>IF(B156="","",COUNTA($B$4:B156))</f>
        <v>153</v>
      </c>
      <c r="B156" s="15" t="s">
        <v>552</v>
      </c>
      <c r="C156" s="15" t="s">
        <v>498</v>
      </c>
      <c r="D156" s="15" t="s">
        <v>276</v>
      </c>
      <c r="E156" s="15"/>
      <c r="F156" s="15">
        <v>20</v>
      </c>
      <c r="G156" s="15"/>
      <c r="H156" s="15"/>
      <c r="I156" s="16"/>
    </row>
    <row r="157" spans="1:9" x14ac:dyDescent="0.3">
      <c r="A157" s="15">
        <f>IF(B157="","",COUNTA($B$4:B157))</f>
        <v>154</v>
      </c>
      <c r="B157" s="15" t="s">
        <v>552</v>
      </c>
      <c r="C157" s="15" t="s">
        <v>499</v>
      </c>
      <c r="D157" s="15" t="s">
        <v>680</v>
      </c>
      <c r="E157" s="15"/>
      <c r="F157" s="15"/>
      <c r="G157" s="15"/>
      <c r="H157" s="15"/>
      <c r="I157" s="16"/>
    </row>
    <row r="158" spans="1:9" x14ac:dyDescent="0.3">
      <c r="A158" s="15">
        <f>IF(B158="","",COUNTA($B$4:B158))</f>
        <v>155</v>
      </c>
      <c r="B158" s="15" t="s">
        <v>585</v>
      </c>
      <c r="C158" s="15" t="s">
        <v>485</v>
      </c>
      <c r="D158" s="15" t="s">
        <v>266</v>
      </c>
      <c r="E158" s="15"/>
      <c r="F158" s="15">
        <v>8</v>
      </c>
      <c r="G158" s="15"/>
      <c r="H158" s="15"/>
      <c r="I158" s="16"/>
    </row>
    <row r="159" spans="1:9" x14ac:dyDescent="0.3">
      <c r="A159" s="15">
        <f>IF(B159="","",COUNTA($B$4:B159))</f>
        <v>156</v>
      </c>
      <c r="B159" s="15" t="s">
        <v>585</v>
      </c>
      <c r="C159" s="15" t="s">
        <v>506</v>
      </c>
      <c r="D159" s="15" t="s">
        <v>284</v>
      </c>
      <c r="E159" s="15"/>
      <c r="F159" s="15">
        <v>4</v>
      </c>
      <c r="G159" s="15"/>
      <c r="H159" s="15"/>
      <c r="I159" s="16"/>
    </row>
    <row r="160" spans="1:9" x14ac:dyDescent="0.3">
      <c r="A160" s="15">
        <f>IF(B160="","",COUNTA($B$4:B160))</f>
        <v>157</v>
      </c>
      <c r="B160" s="15" t="s">
        <v>585</v>
      </c>
      <c r="C160" s="15" t="s">
        <v>586</v>
      </c>
      <c r="D160" s="15" t="s">
        <v>718</v>
      </c>
      <c r="E160" s="15"/>
      <c r="F160" s="15">
        <v>30</v>
      </c>
      <c r="G160" s="15"/>
      <c r="H160" s="15"/>
      <c r="I160" s="16"/>
    </row>
    <row r="161" spans="1:9" x14ac:dyDescent="0.3">
      <c r="A161" s="15">
        <f>IF(B161="","",COUNTA($B$4:B161))</f>
        <v>158</v>
      </c>
      <c r="B161" s="15" t="s">
        <v>585</v>
      </c>
      <c r="C161" s="15" t="s">
        <v>587</v>
      </c>
      <c r="D161" s="15" t="s">
        <v>719</v>
      </c>
      <c r="E161" s="15"/>
      <c r="F161" s="15">
        <v>15</v>
      </c>
      <c r="G161" s="15"/>
      <c r="H161" s="15"/>
      <c r="I161" s="16"/>
    </row>
    <row r="162" spans="1:9" x14ac:dyDescent="0.3">
      <c r="A162" s="15">
        <f>IF(B162="","",COUNTA($B$4:B162))</f>
        <v>159</v>
      </c>
      <c r="B162" s="15" t="s">
        <v>585</v>
      </c>
      <c r="C162" s="15" t="s">
        <v>588</v>
      </c>
      <c r="D162" s="15" t="s">
        <v>720</v>
      </c>
      <c r="E162" s="15"/>
      <c r="F162" s="15">
        <v>1</v>
      </c>
      <c r="G162" s="15"/>
      <c r="H162" s="15"/>
      <c r="I162" s="16"/>
    </row>
    <row r="163" spans="1:9" x14ac:dyDescent="0.3">
      <c r="A163" s="15">
        <f>IF(B163="","",COUNTA($B$4:B163))</f>
        <v>160</v>
      </c>
      <c r="B163" s="15" t="s">
        <v>585</v>
      </c>
      <c r="C163" s="15" t="s">
        <v>589</v>
      </c>
      <c r="D163" s="15" t="s">
        <v>325</v>
      </c>
      <c r="E163" s="15"/>
      <c r="F163" s="15">
        <v>3</v>
      </c>
      <c r="G163" s="15"/>
      <c r="H163" s="15"/>
      <c r="I163" s="16"/>
    </row>
    <row r="164" spans="1:9" x14ac:dyDescent="0.3">
      <c r="A164" s="15">
        <f>IF(B164="","",COUNTA($B$4:B164))</f>
        <v>161</v>
      </c>
      <c r="B164" s="15" t="s">
        <v>585</v>
      </c>
      <c r="C164" s="15" t="s">
        <v>590</v>
      </c>
      <c r="D164" s="15" t="s">
        <v>721</v>
      </c>
      <c r="E164" s="15"/>
      <c r="F164" s="15"/>
      <c r="G164" s="15"/>
      <c r="H164" s="15"/>
      <c r="I164" s="16"/>
    </row>
    <row r="165" spans="1:9" x14ac:dyDescent="0.3">
      <c r="A165" s="15">
        <f>IF(B165="","",COUNTA($B$4:B165))</f>
        <v>162</v>
      </c>
      <c r="B165" s="15" t="s">
        <v>585</v>
      </c>
      <c r="C165" s="15" t="s">
        <v>591</v>
      </c>
      <c r="D165" s="15"/>
      <c r="E165" s="15"/>
      <c r="F165" s="15">
        <v>2</v>
      </c>
      <c r="G165" s="15"/>
      <c r="H165" s="15"/>
      <c r="I165" s="16"/>
    </row>
    <row r="166" spans="1:9" x14ac:dyDescent="0.3">
      <c r="A166" s="15">
        <f>IF(B166="","",COUNTA($B$4:B166))</f>
        <v>163</v>
      </c>
      <c r="B166" s="15" t="s">
        <v>585</v>
      </c>
      <c r="C166" s="15" t="s">
        <v>592</v>
      </c>
      <c r="D166" s="15" t="s">
        <v>722</v>
      </c>
      <c r="E166" s="15"/>
      <c r="F166" s="15">
        <v>4</v>
      </c>
      <c r="G166" s="15"/>
      <c r="H166" s="15"/>
      <c r="I166" s="16"/>
    </row>
    <row r="167" spans="1:9" x14ac:dyDescent="0.3">
      <c r="A167" s="15">
        <f>IF(B167="","",COUNTA($B$4:B167))</f>
        <v>164</v>
      </c>
      <c r="B167" s="15" t="s">
        <v>585</v>
      </c>
      <c r="C167" s="15" t="s">
        <v>493</v>
      </c>
      <c r="D167" s="15" t="s">
        <v>272</v>
      </c>
      <c r="E167" s="15"/>
      <c r="F167" s="15">
        <v>1</v>
      </c>
      <c r="G167" s="15"/>
      <c r="H167" s="15"/>
      <c r="I167" s="16"/>
    </row>
    <row r="168" spans="1:9" x14ac:dyDescent="0.3">
      <c r="A168" s="15">
        <f>IF(B168="","",COUNTA($B$4:B168))</f>
        <v>165</v>
      </c>
      <c r="B168" s="15" t="s">
        <v>585</v>
      </c>
      <c r="C168" s="15" t="s">
        <v>494</v>
      </c>
      <c r="D168" s="15" t="s">
        <v>273</v>
      </c>
      <c r="E168" s="15"/>
      <c r="F168" s="15">
        <v>10</v>
      </c>
      <c r="G168" s="15"/>
      <c r="H168" s="15"/>
      <c r="I168" s="16"/>
    </row>
    <row r="169" spans="1:9" x14ac:dyDescent="0.3">
      <c r="A169" s="15">
        <f>IF(B169="","",COUNTA($B$4:B169))</f>
        <v>166</v>
      </c>
      <c r="B169" s="15" t="s">
        <v>585</v>
      </c>
      <c r="C169" s="15" t="s">
        <v>495</v>
      </c>
      <c r="D169" s="15" t="s">
        <v>274</v>
      </c>
      <c r="E169" s="15"/>
      <c r="F169" s="15">
        <v>20</v>
      </c>
      <c r="G169" s="15"/>
      <c r="H169" s="15"/>
      <c r="I169" s="16"/>
    </row>
    <row r="170" spans="1:9" x14ac:dyDescent="0.3">
      <c r="A170" s="15">
        <f>IF(B170="","",COUNTA($B$4:B170))</f>
        <v>167</v>
      </c>
      <c r="B170" s="15" t="s">
        <v>585</v>
      </c>
      <c r="C170" s="15" t="s">
        <v>496</v>
      </c>
      <c r="D170" s="15" t="s">
        <v>679</v>
      </c>
      <c r="E170" s="15"/>
      <c r="F170" s="15"/>
      <c r="G170" s="15"/>
      <c r="H170" s="15"/>
      <c r="I170" s="16"/>
    </row>
    <row r="171" spans="1:9" x14ac:dyDescent="0.3">
      <c r="A171" s="15">
        <f>IF(B171="","",COUNTA($B$4:B171))</f>
        <v>168</v>
      </c>
      <c r="B171" s="15" t="s">
        <v>585</v>
      </c>
      <c r="C171" s="15" t="s">
        <v>497</v>
      </c>
      <c r="D171" s="15" t="s">
        <v>275</v>
      </c>
      <c r="E171" s="15"/>
      <c r="F171" s="15">
        <v>10</v>
      </c>
      <c r="G171" s="15"/>
      <c r="H171" s="15"/>
      <c r="I171" s="16"/>
    </row>
    <row r="172" spans="1:9" x14ac:dyDescent="0.3">
      <c r="A172" s="15">
        <f>IF(B172="","",COUNTA($B$4:B172))</f>
        <v>169</v>
      </c>
      <c r="B172" s="15" t="s">
        <v>585</v>
      </c>
      <c r="C172" s="15" t="s">
        <v>498</v>
      </c>
      <c r="D172" s="15" t="s">
        <v>276</v>
      </c>
      <c r="E172" s="15"/>
      <c r="F172" s="15">
        <v>20</v>
      </c>
      <c r="G172" s="15"/>
      <c r="H172" s="15"/>
      <c r="I172" s="16"/>
    </row>
    <row r="173" spans="1:9" x14ac:dyDescent="0.3">
      <c r="A173" s="15">
        <f>IF(B173="","",COUNTA($B$4:B173))</f>
        <v>170</v>
      </c>
      <c r="B173" s="15" t="s">
        <v>585</v>
      </c>
      <c r="C173" s="15" t="s">
        <v>499</v>
      </c>
      <c r="D173" s="15" t="s">
        <v>680</v>
      </c>
      <c r="E173" s="15"/>
      <c r="F173" s="15"/>
      <c r="G173" s="15"/>
      <c r="H173" s="15"/>
      <c r="I173" s="16"/>
    </row>
    <row r="174" spans="1:9" x14ac:dyDescent="0.3">
      <c r="A174" s="15">
        <f>IF(B174="","",COUNTA($B$4:B174))</f>
        <v>171</v>
      </c>
      <c r="B174" s="15" t="s">
        <v>593</v>
      </c>
      <c r="C174" s="15" t="s">
        <v>485</v>
      </c>
      <c r="D174" s="15" t="s">
        <v>266</v>
      </c>
      <c r="E174" s="15"/>
      <c r="F174" s="15">
        <v>8</v>
      </c>
      <c r="G174" s="15"/>
      <c r="H174" s="15"/>
      <c r="I174" s="16"/>
    </row>
    <row r="175" spans="1:9" x14ac:dyDescent="0.3">
      <c r="A175" s="15">
        <f>IF(B175="","",COUNTA($B$4:B175))</f>
        <v>172</v>
      </c>
      <c r="B175" s="15" t="s">
        <v>593</v>
      </c>
      <c r="C175" s="15" t="s">
        <v>505</v>
      </c>
      <c r="D175" s="15" t="s">
        <v>285</v>
      </c>
      <c r="E175" s="15"/>
      <c r="F175" s="15">
        <v>4</v>
      </c>
      <c r="G175" s="15"/>
      <c r="H175" s="15"/>
      <c r="I175" s="16"/>
    </row>
    <row r="176" spans="1:9" x14ac:dyDescent="0.3">
      <c r="A176" s="15">
        <f>IF(B176="","",COUNTA($B$4:B176))</f>
        <v>173</v>
      </c>
      <c r="B176" s="15" t="s">
        <v>593</v>
      </c>
      <c r="C176" s="15" t="s">
        <v>506</v>
      </c>
      <c r="D176" s="15" t="s">
        <v>284</v>
      </c>
      <c r="E176" s="15"/>
      <c r="F176" s="15">
        <v>4</v>
      </c>
      <c r="G176" s="15"/>
      <c r="H176" s="15"/>
      <c r="I176" s="16"/>
    </row>
    <row r="177" spans="1:9" x14ac:dyDescent="0.3">
      <c r="A177" s="15">
        <f>IF(B177="","",COUNTA($B$4:B177))</f>
        <v>174</v>
      </c>
      <c r="B177" s="15" t="s">
        <v>593</v>
      </c>
      <c r="C177" s="15" t="s">
        <v>586</v>
      </c>
      <c r="D177" s="15" t="s">
        <v>718</v>
      </c>
      <c r="E177" s="15"/>
      <c r="F177" s="15">
        <v>30</v>
      </c>
      <c r="G177" s="15"/>
      <c r="H177" s="15"/>
      <c r="I177" s="16"/>
    </row>
    <row r="178" spans="1:9" x14ac:dyDescent="0.3">
      <c r="A178" s="15">
        <f>IF(B178="","",COUNTA($B$4:B178))</f>
        <v>175</v>
      </c>
      <c r="B178" s="15" t="s">
        <v>593</v>
      </c>
      <c r="C178" s="15" t="s">
        <v>587</v>
      </c>
      <c r="D178" s="15" t="s">
        <v>719</v>
      </c>
      <c r="E178" s="15"/>
      <c r="F178" s="15">
        <v>15</v>
      </c>
      <c r="G178" s="15"/>
      <c r="H178" s="15"/>
      <c r="I178" s="16"/>
    </row>
    <row r="179" spans="1:9" x14ac:dyDescent="0.3">
      <c r="A179" s="15">
        <f>IF(B179="","",COUNTA($B$4:B179))</f>
        <v>176</v>
      </c>
      <c r="B179" s="15" t="s">
        <v>593</v>
      </c>
      <c r="C179" s="15" t="s">
        <v>589</v>
      </c>
      <c r="D179" s="15" t="s">
        <v>325</v>
      </c>
      <c r="E179" s="15"/>
      <c r="F179" s="15">
        <v>3</v>
      </c>
      <c r="G179" s="15"/>
      <c r="H179" s="15"/>
      <c r="I179" s="16"/>
    </row>
    <row r="180" spans="1:9" x14ac:dyDescent="0.3">
      <c r="A180" s="15">
        <f>IF(B180="","",COUNTA($B$4:B180))</f>
        <v>177</v>
      </c>
      <c r="B180" s="15" t="s">
        <v>593</v>
      </c>
      <c r="C180" s="15" t="s">
        <v>493</v>
      </c>
      <c r="D180" s="15" t="s">
        <v>272</v>
      </c>
      <c r="E180" s="15"/>
      <c r="F180" s="15">
        <v>1</v>
      </c>
      <c r="G180" s="15"/>
      <c r="H180" s="15"/>
      <c r="I180" s="16"/>
    </row>
    <row r="181" spans="1:9" x14ac:dyDescent="0.3">
      <c r="A181" s="15">
        <f>IF(B181="","",COUNTA($B$4:B181))</f>
        <v>178</v>
      </c>
      <c r="B181" s="15" t="s">
        <v>593</v>
      </c>
      <c r="C181" s="15" t="s">
        <v>494</v>
      </c>
      <c r="D181" s="15" t="s">
        <v>273</v>
      </c>
      <c r="E181" s="15"/>
      <c r="F181" s="15">
        <v>10</v>
      </c>
      <c r="G181" s="15"/>
      <c r="H181" s="15"/>
      <c r="I181" s="16"/>
    </row>
    <row r="182" spans="1:9" x14ac:dyDescent="0.3">
      <c r="A182" s="15">
        <f>IF(B182="","",COUNTA($B$4:B182))</f>
        <v>179</v>
      </c>
      <c r="B182" s="15" t="s">
        <v>593</v>
      </c>
      <c r="C182" s="15" t="s">
        <v>495</v>
      </c>
      <c r="D182" s="15" t="s">
        <v>274</v>
      </c>
      <c r="E182" s="15"/>
      <c r="F182" s="15">
        <v>20</v>
      </c>
      <c r="G182" s="15"/>
      <c r="H182" s="15"/>
      <c r="I182" s="16"/>
    </row>
    <row r="183" spans="1:9" x14ac:dyDescent="0.3">
      <c r="A183" s="15">
        <f>IF(B183="","",COUNTA($B$4:B183))</f>
        <v>180</v>
      </c>
      <c r="B183" s="15" t="s">
        <v>593</v>
      </c>
      <c r="C183" s="15" t="s">
        <v>496</v>
      </c>
      <c r="D183" s="15" t="s">
        <v>679</v>
      </c>
      <c r="E183" s="15"/>
      <c r="F183" s="15"/>
      <c r="G183" s="15"/>
      <c r="H183" s="15"/>
      <c r="I183" s="16"/>
    </row>
    <row r="184" spans="1:9" x14ac:dyDescent="0.3">
      <c r="A184" s="15">
        <f>IF(B184="","",COUNTA($B$4:B184))</f>
        <v>181</v>
      </c>
      <c r="B184" s="15" t="s">
        <v>593</v>
      </c>
      <c r="C184" s="15" t="s">
        <v>497</v>
      </c>
      <c r="D184" s="15" t="s">
        <v>275</v>
      </c>
      <c r="E184" s="15"/>
      <c r="F184" s="15">
        <v>10</v>
      </c>
      <c r="G184" s="15"/>
      <c r="H184" s="15"/>
      <c r="I184" s="16"/>
    </row>
    <row r="185" spans="1:9" x14ac:dyDescent="0.3">
      <c r="A185" s="15">
        <f>IF(B185="","",COUNTA($B$4:B185))</f>
        <v>182</v>
      </c>
      <c r="B185" s="15" t="s">
        <v>593</v>
      </c>
      <c r="C185" s="15" t="s">
        <v>498</v>
      </c>
      <c r="D185" s="15" t="s">
        <v>276</v>
      </c>
      <c r="E185" s="15"/>
      <c r="F185" s="15">
        <v>20</v>
      </c>
      <c r="G185" s="15"/>
      <c r="H185" s="15"/>
      <c r="I185" s="16"/>
    </row>
    <row r="186" spans="1:9" x14ac:dyDescent="0.3">
      <c r="A186" s="15">
        <f>IF(B186="","",COUNTA($B$4:B186))</f>
        <v>183</v>
      </c>
      <c r="B186" s="15" t="s">
        <v>593</v>
      </c>
      <c r="C186" s="15" t="s">
        <v>499</v>
      </c>
      <c r="D186" s="15" t="s">
        <v>680</v>
      </c>
      <c r="E186" s="15"/>
      <c r="F186" s="15"/>
      <c r="G186" s="15"/>
      <c r="H186" s="15"/>
      <c r="I186" s="16"/>
    </row>
    <row r="187" spans="1:9" x14ac:dyDescent="0.3">
      <c r="A187" s="15">
        <f>IF(B187="","",COUNTA($B$4:B187))</f>
        <v>184</v>
      </c>
      <c r="B187" s="15" t="s">
        <v>594</v>
      </c>
      <c r="C187" s="15" t="s">
        <v>485</v>
      </c>
      <c r="D187" s="15" t="s">
        <v>266</v>
      </c>
      <c r="E187" s="15"/>
      <c r="F187" s="15">
        <v>8</v>
      </c>
      <c r="G187" s="15"/>
      <c r="H187" s="15"/>
      <c r="I187" s="16"/>
    </row>
    <row r="188" spans="1:9" x14ac:dyDescent="0.3">
      <c r="A188" s="15">
        <f>IF(B188="","",COUNTA($B$4:B188))</f>
        <v>185</v>
      </c>
      <c r="B188" s="15" t="s">
        <v>594</v>
      </c>
      <c r="C188" s="15" t="s">
        <v>511</v>
      </c>
      <c r="D188" s="15" t="s">
        <v>287</v>
      </c>
      <c r="E188" s="15"/>
      <c r="F188" s="15">
        <v>2</v>
      </c>
      <c r="G188" s="15"/>
      <c r="H188" s="15"/>
      <c r="I188" s="16"/>
    </row>
    <row r="189" spans="1:9" x14ac:dyDescent="0.3">
      <c r="A189" s="15">
        <f>IF(B189="","",COUNTA($B$4:B189))</f>
        <v>186</v>
      </c>
      <c r="B189" s="15" t="s">
        <v>594</v>
      </c>
      <c r="C189" s="15" t="s">
        <v>595</v>
      </c>
      <c r="D189" s="15" t="s">
        <v>326</v>
      </c>
      <c r="E189" s="15"/>
      <c r="F189" s="15">
        <v>30</v>
      </c>
      <c r="G189" s="15"/>
      <c r="H189" s="15"/>
      <c r="I189" s="16"/>
    </row>
    <row r="190" spans="1:9" x14ac:dyDescent="0.3">
      <c r="A190" s="15">
        <f>IF(B190="","",COUNTA($B$4:B190))</f>
        <v>187</v>
      </c>
      <c r="B190" s="15" t="s">
        <v>594</v>
      </c>
      <c r="C190" s="15" t="s">
        <v>493</v>
      </c>
      <c r="D190" s="15" t="s">
        <v>272</v>
      </c>
      <c r="E190" s="15"/>
      <c r="F190" s="15">
        <v>1</v>
      </c>
      <c r="G190" s="15"/>
      <c r="H190" s="15"/>
      <c r="I190" s="16"/>
    </row>
    <row r="191" spans="1:9" x14ac:dyDescent="0.3">
      <c r="A191" s="15">
        <f>IF(B191="","",COUNTA($B$4:B191))</f>
        <v>188</v>
      </c>
      <c r="B191" s="15" t="s">
        <v>594</v>
      </c>
      <c r="C191" s="15" t="s">
        <v>494</v>
      </c>
      <c r="D191" s="15" t="s">
        <v>273</v>
      </c>
      <c r="E191" s="15"/>
      <c r="F191" s="15">
        <v>10</v>
      </c>
      <c r="G191" s="15"/>
      <c r="H191" s="15"/>
      <c r="I191" s="16"/>
    </row>
    <row r="192" spans="1:9" x14ac:dyDescent="0.3">
      <c r="A192" s="15">
        <f>IF(B192="","",COUNTA($B$4:B192))</f>
        <v>189</v>
      </c>
      <c r="B192" s="15" t="s">
        <v>594</v>
      </c>
      <c r="C192" s="15" t="s">
        <v>495</v>
      </c>
      <c r="D192" s="15" t="s">
        <v>274</v>
      </c>
      <c r="E192" s="15"/>
      <c r="F192" s="15">
        <v>20</v>
      </c>
      <c r="G192" s="15"/>
      <c r="H192" s="15"/>
      <c r="I192" s="16"/>
    </row>
    <row r="193" spans="1:9" x14ac:dyDescent="0.3">
      <c r="A193" s="15">
        <f>IF(B193="","",COUNTA($B$4:B193))</f>
        <v>190</v>
      </c>
      <c r="B193" s="15" t="s">
        <v>594</v>
      </c>
      <c r="C193" s="15" t="s">
        <v>496</v>
      </c>
      <c r="D193" s="15" t="s">
        <v>679</v>
      </c>
      <c r="E193" s="15"/>
      <c r="F193" s="15"/>
      <c r="G193" s="15"/>
      <c r="H193" s="15"/>
      <c r="I193" s="16"/>
    </row>
    <row r="194" spans="1:9" x14ac:dyDescent="0.3">
      <c r="A194" s="15">
        <f>IF(B194="","",COUNTA($B$4:B194))</f>
        <v>191</v>
      </c>
      <c r="B194" s="15" t="s">
        <v>594</v>
      </c>
      <c r="C194" s="15" t="s">
        <v>497</v>
      </c>
      <c r="D194" s="15" t="s">
        <v>275</v>
      </c>
      <c r="E194" s="15"/>
      <c r="F194" s="15">
        <v>10</v>
      </c>
      <c r="G194" s="15"/>
      <c r="H194" s="15"/>
      <c r="I194" s="16"/>
    </row>
    <row r="195" spans="1:9" x14ac:dyDescent="0.3">
      <c r="A195" s="15">
        <f>IF(B195="","",COUNTA($B$4:B195))</f>
        <v>192</v>
      </c>
      <c r="B195" s="15" t="s">
        <v>594</v>
      </c>
      <c r="C195" s="15" t="s">
        <v>498</v>
      </c>
      <c r="D195" s="15" t="s">
        <v>276</v>
      </c>
      <c r="E195" s="15"/>
      <c r="F195" s="15">
        <v>20</v>
      </c>
      <c r="G195" s="15"/>
      <c r="H195" s="15"/>
      <c r="I195" s="16"/>
    </row>
    <row r="196" spans="1:9" x14ac:dyDescent="0.3">
      <c r="A196" s="15">
        <f>IF(B196="","",COUNTA($B$4:B196))</f>
        <v>193</v>
      </c>
      <c r="B196" s="15" t="s">
        <v>594</v>
      </c>
      <c r="C196" s="15" t="s">
        <v>499</v>
      </c>
      <c r="D196" s="15" t="s">
        <v>680</v>
      </c>
      <c r="E196" s="15"/>
      <c r="F196" s="15"/>
      <c r="G196" s="15"/>
      <c r="H196" s="15"/>
      <c r="I196" s="16"/>
    </row>
    <row r="197" spans="1:9" x14ac:dyDescent="0.3">
      <c r="A197" s="15">
        <f>IF(B197="","",COUNTA($B$4:B197))</f>
        <v>194</v>
      </c>
      <c r="B197" s="15" t="s">
        <v>596</v>
      </c>
      <c r="C197" s="15" t="s">
        <v>485</v>
      </c>
      <c r="D197" s="15" t="s">
        <v>266</v>
      </c>
      <c r="E197" s="15"/>
      <c r="F197" s="15">
        <v>8</v>
      </c>
      <c r="G197" s="15"/>
      <c r="H197" s="15"/>
      <c r="I197" s="16"/>
    </row>
    <row r="198" spans="1:9" x14ac:dyDescent="0.3">
      <c r="A198" s="15">
        <f>IF(B198="","",COUNTA($B$4:B198))</f>
        <v>195</v>
      </c>
      <c r="B198" s="15" t="s">
        <v>596</v>
      </c>
      <c r="C198" s="15" t="s">
        <v>511</v>
      </c>
      <c r="D198" s="15" t="s">
        <v>287</v>
      </c>
      <c r="E198" s="15"/>
      <c r="F198" s="15">
        <v>2</v>
      </c>
      <c r="G198" s="15"/>
      <c r="H198" s="15"/>
      <c r="I198" s="16"/>
    </row>
    <row r="199" spans="1:9" x14ac:dyDescent="0.3">
      <c r="A199" s="15">
        <f>IF(B199="","",COUNTA($B$4:B199))</f>
        <v>196</v>
      </c>
      <c r="B199" s="15" t="s">
        <v>596</v>
      </c>
      <c r="C199" s="15" t="s">
        <v>512</v>
      </c>
      <c r="D199" s="15" t="s">
        <v>288</v>
      </c>
      <c r="E199" s="15"/>
      <c r="F199" s="15">
        <v>2</v>
      </c>
      <c r="G199" s="15"/>
      <c r="H199" s="15"/>
      <c r="I199" s="16"/>
    </row>
    <row r="200" spans="1:9" x14ac:dyDescent="0.3">
      <c r="A200" s="15">
        <f>IF(B200="","",COUNTA($B$4:B200))</f>
        <v>197</v>
      </c>
      <c r="B200" s="15" t="s">
        <v>596</v>
      </c>
      <c r="C200" s="15" t="s">
        <v>597</v>
      </c>
      <c r="D200" s="15" t="s">
        <v>327</v>
      </c>
      <c r="E200" s="15"/>
      <c r="F200" s="15">
        <v>30</v>
      </c>
      <c r="G200" s="15"/>
      <c r="H200" s="15"/>
      <c r="I200" s="16"/>
    </row>
    <row r="201" spans="1:9" x14ac:dyDescent="0.3">
      <c r="A201" s="15">
        <f>IF(B201="","",COUNTA($B$4:B201))</f>
        <v>198</v>
      </c>
      <c r="B201" s="15" t="s">
        <v>596</v>
      </c>
      <c r="C201" s="15" t="s">
        <v>493</v>
      </c>
      <c r="D201" s="15" t="s">
        <v>272</v>
      </c>
      <c r="E201" s="15"/>
      <c r="F201" s="15">
        <v>1</v>
      </c>
      <c r="G201" s="15"/>
      <c r="H201" s="15"/>
      <c r="I201" s="16"/>
    </row>
    <row r="202" spans="1:9" x14ac:dyDescent="0.3">
      <c r="A202" s="15">
        <f>IF(B202="","",COUNTA($B$4:B202))</f>
        <v>199</v>
      </c>
      <c r="B202" s="15" t="s">
        <v>596</v>
      </c>
      <c r="C202" s="15" t="s">
        <v>494</v>
      </c>
      <c r="D202" s="15" t="s">
        <v>273</v>
      </c>
      <c r="E202" s="15"/>
      <c r="F202" s="15">
        <v>10</v>
      </c>
      <c r="G202" s="15"/>
      <c r="H202" s="15"/>
      <c r="I202" s="16"/>
    </row>
    <row r="203" spans="1:9" x14ac:dyDescent="0.3">
      <c r="A203" s="15">
        <f>IF(B203="","",COUNTA($B$4:B203))</f>
        <v>200</v>
      </c>
      <c r="B203" s="15" t="s">
        <v>596</v>
      </c>
      <c r="C203" s="15" t="s">
        <v>495</v>
      </c>
      <c r="D203" s="15" t="s">
        <v>274</v>
      </c>
      <c r="E203" s="15"/>
      <c r="F203" s="15">
        <v>20</v>
      </c>
      <c r="G203" s="15"/>
      <c r="H203" s="15"/>
      <c r="I203" s="16"/>
    </row>
    <row r="204" spans="1:9" x14ac:dyDescent="0.3">
      <c r="A204" s="15">
        <f>IF(B204="","",COUNTA($B$4:B204))</f>
        <v>201</v>
      </c>
      <c r="B204" s="15" t="s">
        <v>596</v>
      </c>
      <c r="C204" s="15" t="s">
        <v>496</v>
      </c>
      <c r="D204" s="15" t="s">
        <v>679</v>
      </c>
      <c r="E204" s="15"/>
      <c r="F204" s="15"/>
      <c r="G204" s="15"/>
      <c r="H204" s="15"/>
      <c r="I204" s="16"/>
    </row>
    <row r="205" spans="1:9" x14ac:dyDescent="0.3">
      <c r="A205" s="15">
        <f>IF(B205="","",COUNTA($B$4:B205))</f>
        <v>202</v>
      </c>
      <c r="B205" s="15" t="s">
        <v>596</v>
      </c>
      <c r="C205" s="15" t="s">
        <v>497</v>
      </c>
      <c r="D205" s="15" t="s">
        <v>275</v>
      </c>
      <c r="E205" s="15"/>
      <c r="F205" s="15">
        <v>10</v>
      </c>
      <c r="G205" s="15"/>
      <c r="H205" s="15"/>
      <c r="I205" s="16"/>
    </row>
    <row r="206" spans="1:9" x14ac:dyDescent="0.3">
      <c r="A206" s="15">
        <f>IF(B206="","",COUNTA($B$4:B206))</f>
        <v>203</v>
      </c>
      <c r="B206" s="15" t="s">
        <v>596</v>
      </c>
      <c r="C206" s="15" t="s">
        <v>498</v>
      </c>
      <c r="D206" s="15" t="s">
        <v>276</v>
      </c>
      <c r="E206" s="15"/>
      <c r="F206" s="15">
        <v>20</v>
      </c>
      <c r="G206" s="15"/>
      <c r="H206" s="15"/>
      <c r="I206" s="16"/>
    </row>
    <row r="207" spans="1:9" x14ac:dyDescent="0.3">
      <c r="A207" s="15">
        <f>IF(B207="","",COUNTA($B$4:B207))</f>
        <v>204</v>
      </c>
      <c r="B207" s="15" t="s">
        <v>596</v>
      </c>
      <c r="C207" s="15" t="s">
        <v>499</v>
      </c>
      <c r="D207" s="15" t="s">
        <v>680</v>
      </c>
      <c r="E207" s="15"/>
      <c r="F207" s="15"/>
      <c r="G207" s="15"/>
      <c r="H207" s="15"/>
      <c r="I207" s="16"/>
    </row>
    <row r="208" spans="1:9" x14ac:dyDescent="0.3">
      <c r="A208" s="15">
        <f>IF(B208="","",COUNTA($B$4:B208))</f>
        <v>205</v>
      </c>
      <c r="B208" s="15" t="s">
        <v>598</v>
      </c>
      <c r="C208" s="15" t="s">
        <v>485</v>
      </c>
      <c r="D208" s="15" t="s">
        <v>266</v>
      </c>
      <c r="E208" s="15"/>
      <c r="F208" s="15">
        <v>8</v>
      </c>
      <c r="G208" s="15"/>
      <c r="H208" s="15"/>
      <c r="I208" s="16"/>
    </row>
    <row r="209" spans="1:9" x14ac:dyDescent="0.3">
      <c r="A209" s="15">
        <f>IF(B209="","",COUNTA($B$4:B209))</f>
        <v>206</v>
      </c>
      <c r="B209" s="15" t="s">
        <v>598</v>
      </c>
      <c r="C209" s="15" t="s">
        <v>599</v>
      </c>
      <c r="D209" s="15" t="s">
        <v>328</v>
      </c>
      <c r="E209" s="15"/>
      <c r="F209" s="15">
        <v>1</v>
      </c>
      <c r="G209" s="15"/>
      <c r="H209" s="15"/>
      <c r="I209" s="16"/>
    </row>
    <row r="210" spans="1:9" x14ac:dyDescent="0.3">
      <c r="A210" s="15">
        <f>IF(B210="","",COUNTA($B$4:B210))</f>
        <v>207</v>
      </c>
      <c r="B210" s="15" t="s">
        <v>598</v>
      </c>
      <c r="C210" s="15" t="s">
        <v>529</v>
      </c>
      <c r="D210" s="15" t="s">
        <v>297</v>
      </c>
      <c r="E210" s="15"/>
      <c r="F210" s="15">
        <v>2</v>
      </c>
      <c r="G210" s="15"/>
      <c r="H210" s="15"/>
      <c r="I210" s="16"/>
    </row>
    <row r="211" spans="1:9" x14ac:dyDescent="0.3">
      <c r="A211" s="15">
        <f>IF(B211="","",COUNTA($B$4:B211))</f>
        <v>208</v>
      </c>
      <c r="B211" s="15" t="s">
        <v>598</v>
      </c>
      <c r="C211" s="15" t="s">
        <v>530</v>
      </c>
      <c r="D211" s="15" t="s">
        <v>298</v>
      </c>
      <c r="E211" s="15"/>
      <c r="F211" s="15">
        <v>4</v>
      </c>
      <c r="G211" s="15"/>
      <c r="H211" s="15"/>
      <c r="I211" s="16"/>
    </row>
    <row r="212" spans="1:9" x14ac:dyDescent="0.3">
      <c r="A212" s="15">
        <f>IF(B212="","",COUNTA($B$4:B212))</f>
        <v>209</v>
      </c>
      <c r="B212" s="15" t="s">
        <v>598</v>
      </c>
      <c r="C212" s="15" t="s">
        <v>493</v>
      </c>
      <c r="D212" s="15" t="s">
        <v>272</v>
      </c>
      <c r="E212" s="15"/>
      <c r="F212" s="15">
        <v>1</v>
      </c>
      <c r="G212" s="15"/>
      <c r="H212" s="15"/>
      <c r="I212" s="16"/>
    </row>
    <row r="213" spans="1:9" x14ac:dyDescent="0.3">
      <c r="A213" s="15">
        <f>IF(B213="","",COUNTA($B$4:B213))</f>
        <v>210</v>
      </c>
      <c r="B213" s="15" t="s">
        <v>598</v>
      </c>
      <c r="C213" s="15" t="s">
        <v>494</v>
      </c>
      <c r="D213" s="15" t="s">
        <v>273</v>
      </c>
      <c r="E213" s="15"/>
      <c r="F213" s="15">
        <v>10</v>
      </c>
      <c r="G213" s="15"/>
      <c r="H213" s="15"/>
      <c r="I213" s="16"/>
    </row>
    <row r="214" spans="1:9" x14ac:dyDescent="0.3">
      <c r="A214" s="15">
        <f>IF(B214="","",COUNTA($B$4:B214))</f>
        <v>211</v>
      </c>
      <c r="B214" s="15" t="s">
        <v>598</v>
      </c>
      <c r="C214" s="15" t="s">
        <v>495</v>
      </c>
      <c r="D214" s="15" t="s">
        <v>274</v>
      </c>
      <c r="E214" s="15"/>
      <c r="F214" s="15">
        <v>20</v>
      </c>
      <c r="G214" s="15"/>
      <c r="H214" s="15"/>
      <c r="I214" s="16"/>
    </row>
    <row r="215" spans="1:9" x14ac:dyDescent="0.3">
      <c r="A215" s="15">
        <f>IF(B215="","",COUNTA($B$4:B215))</f>
        <v>212</v>
      </c>
      <c r="B215" s="15" t="s">
        <v>598</v>
      </c>
      <c r="C215" s="15" t="s">
        <v>496</v>
      </c>
      <c r="D215" s="15" t="s">
        <v>679</v>
      </c>
      <c r="E215" s="15"/>
      <c r="F215" s="15"/>
      <c r="G215" s="15"/>
      <c r="H215" s="15"/>
      <c r="I215" s="16"/>
    </row>
    <row r="216" spans="1:9" x14ac:dyDescent="0.3">
      <c r="A216" s="15">
        <f>IF(B216="","",COUNTA($B$4:B216))</f>
        <v>213</v>
      </c>
      <c r="B216" s="15" t="s">
        <v>598</v>
      </c>
      <c r="C216" s="15" t="s">
        <v>497</v>
      </c>
      <c r="D216" s="15" t="s">
        <v>275</v>
      </c>
      <c r="E216" s="15"/>
      <c r="F216" s="15">
        <v>10</v>
      </c>
      <c r="G216" s="15"/>
      <c r="H216" s="15"/>
      <c r="I216" s="16"/>
    </row>
    <row r="217" spans="1:9" x14ac:dyDescent="0.3">
      <c r="A217" s="15">
        <f>IF(B217="","",COUNTA($B$4:B217))</f>
        <v>214</v>
      </c>
      <c r="B217" s="15" t="s">
        <v>598</v>
      </c>
      <c r="C217" s="15" t="s">
        <v>498</v>
      </c>
      <c r="D217" s="15" t="s">
        <v>276</v>
      </c>
      <c r="E217" s="15"/>
      <c r="F217" s="15">
        <v>20</v>
      </c>
      <c r="G217" s="15"/>
      <c r="H217" s="15"/>
      <c r="I217" s="16"/>
    </row>
    <row r="218" spans="1:9" x14ac:dyDescent="0.3">
      <c r="A218" s="15">
        <f>IF(B218="","",COUNTA($B$4:B218))</f>
        <v>215</v>
      </c>
      <c r="B218" s="15" t="s">
        <v>598</v>
      </c>
      <c r="C218" s="15" t="s">
        <v>499</v>
      </c>
      <c r="D218" s="15" t="s">
        <v>680</v>
      </c>
      <c r="E218" s="15"/>
      <c r="F218" s="15"/>
      <c r="G218" s="15"/>
      <c r="H218" s="15"/>
      <c r="I218" s="16"/>
    </row>
    <row r="219" spans="1:9" x14ac:dyDescent="0.3">
      <c r="A219" s="15">
        <f>IF(B219="","",COUNTA($B$4:B219))</f>
        <v>216</v>
      </c>
      <c r="B219" s="15" t="s">
        <v>600</v>
      </c>
      <c r="C219" s="15" t="s">
        <v>485</v>
      </c>
      <c r="D219" s="15" t="s">
        <v>266</v>
      </c>
      <c r="E219" s="15"/>
      <c r="F219" s="15">
        <v>8</v>
      </c>
      <c r="G219" s="15"/>
      <c r="H219" s="15"/>
      <c r="I219" s="16"/>
    </row>
    <row r="220" spans="1:9" x14ac:dyDescent="0.3">
      <c r="A220" s="15">
        <f>IF(B220="","",COUNTA($B$4:B220))</f>
        <v>217</v>
      </c>
      <c r="B220" s="15" t="s">
        <v>600</v>
      </c>
      <c r="C220" s="15" t="s">
        <v>601</v>
      </c>
      <c r="D220" s="15" t="s">
        <v>329</v>
      </c>
      <c r="E220" s="15"/>
      <c r="F220" s="15">
        <v>4</v>
      </c>
      <c r="G220" s="15"/>
      <c r="H220" s="15"/>
      <c r="I220" s="16"/>
    </row>
    <row r="221" spans="1:9" x14ac:dyDescent="0.3">
      <c r="A221" s="15">
        <f>IF(B221="","",COUNTA($B$4:B221))</f>
        <v>218</v>
      </c>
      <c r="B221" s="15" t="s">
        <v>600</v>
      </c>
      <c r="C221" s="15" t="s">
        <v>602</v>
      </c>
      <c r="D221" s="15" t="s">
        <v>723</v>
      </c>
      <c r="E221" s="15"/>
      <c r="F221" s="15">
        <v>10</v>
      </c>
      <c r="G221" s="15"/>
      <c r="H221" s="15"/>
      <c r="I221" s="16"/>
    </row>
    <row r="222" spans="1:9" x14ac:dyDescent="0.3">
      <c r="A222" s="15">
        <f>IF(B222="","",COUNTA($B$4:B222))</f>
        <v>219</v>
      </c>
      <c r="B222" s="15" t="s">
        <v>600</v>
      </c>
      <c r="C222" s="15" t="s">
        <v>603</v>
      </c>
      <c r="D222" s="15" t="s">
        <v>724</v>
      </c>
      <c r="E222" s="15"/>
      <c r="F222" s="15">
        <v>5</v>
      </c>
      <c r="G222" s="15"/>
      <c r="H222" s="15"/>
      <c r="I222" s="16"/>
    </row>
    <row r="223" spans="1:9" x14ac:dyDescent="0.3">
      <c r="A223" s="15">
        <f>IF(B223="","",COUNTA($B$4:B223))</f>
        <v>220</v>
      </c>
      <c r="B223" s="15" t="s">
        <v>600</v>
      </c>
      <c r="C223" s="15" t="s">
        <v>493</v>
      </c>
      <c r="D223" s="15" t="s">
        <v>272</v>
      </c>
      <c r="E223" s="15"/>
      <c r="F223" s="15">
        <v>1</v>
      </c>
      <c r="G223" s="15"/>
      <c r="H223" s="15"/>
      <c r="I223" s="16"/>
    </row>
    <row r="224" spans="1:9" x14ac:dyDescent="0.3">
      <c r="A224" s="15">
        <f>IF(B224="","",COUNTA($B$4:B224))</f>
        <v>221</v>
      </c>
      <c r="B224" s="15" t="s">
        <v>600</v>
      </c>
      <c r="C224" s="15" t="s">
        <v>494</v>
      </c>
      <c r="D224" s="15" t="s">
        <v>273</v>
      </c>
      <c r="E224" s="15"/>
      <c r="F224" s="15">
        <v>10</v>
      </c>
      <c r="G224" s="15"/>
      <c r="H224" s="15"/>
      <c r="I224" s="16"/>
    </row>
    <row r="225" spans="1:9" x14ac:dyDescent="0.3">
      <c r="A225" s="15">
        <f>IF(B225="","",COUNTA($B$4:B225))</f>
        <v>222</v>
      </c>
      <c r="B225" s="15" t="s">
        <v>600</v>
      </c>
      <c r="C225" s="15" t="s">
        <v>495</v>
      </c>
      <c r="D225" s="15" t="s">
        <v>274</v>
      </c>
      <c r="E225" s="15"/>
      <c r="F225" s="15">
        <v>20</v>
      </c>
      <c r="G225" s="15"/>
      <c r="H225" s="15"/>
      <c r="I225" s="16"/>
    </row>
    <row r="226" spans="1:9" x14ac:dyDescent="0.3">
      <c r="A226" s="15">
        <f>IF(B226="","",COUNTA($B$4:B226))</f>
        <v>223</v>
      </c>
      <c r="B226" s="15" t="s">
        <v>600</v>
      </c>
      <c r="C226" s="15" t="s">
        <v>496</v>
      </c>
      <c r="D226" s="15" t="s">
        <v>679</v>
      </c>
      <c r="E226" s="15"/>
      <c r="F226" s="15"/>
      <c r="G226" s="15"/>
      <c r="H226" s="15"/>
      <c r="I226" s="16"/>
    </row>
    <row r="227" spans="1:9" x14ac:dyDescent="0.3">
      <c r="A227" s="15">
        <f>IF(B227="","",COUNTA($B$4:B227))</f>
        <v>224</v>
      </c>
      <c r="B227" s="15" t="s">
        <v>600</v>
      </c>
      <c r="C227" s="15" t="s">
        <v>497</v>
      </c>
      <c r="D227" s="15" t="s">
        <v>275</v>
      </c>
      <c r="E227" s="15"/>
      <c r="F227" s="15">
        <v>10</v>
      </c>
      <c r="G227" s="15"/>
      <c r="H227" s="15"/>
      <c r="I227" s="16"/>
    </row>
    <row r="228" spans="1:9" x14ac:dyDescent="0.3">
      <c r="A228" s="15">
        <f>IF(B228="","",COUNTA($B$4:B228))</f>
        <v>225</v>
      </c>
      <c r="B228" s="15" t="s">
        <v>600</v>
      </c>
      <c r="C228" s="15" t="s">
        <v>498</v>
      </c>
      <c r="D228" s="15" t="s">
        <v>276</v>
      </c>
      <c r="E228" s="15"/>
      <c r="F228" s="15">
        <v>20</v>
      </c>
      <c r="G228" s="15"/>
      <c r="H228" s="15"/>
      <c r="I228" s="16"/>
    </row>
    <row r="229" spans="1:9" x14ac:dyDescent="0.3">
      <c r="A229" s="15">
        <f>IF(B229="","",COUNTA($B$4:B229))</f>
        <v>226</v>
      </c>
      <c r="B229" s="15" t="s">
        <v>600</v>
      </c>
      <c r="C229" s="15" t="s">
        <v>499</v>
      </c>
      <c r="D229" s="15" t="s">
        <v>680</v>
      </c>
      <c r="E229" s="15"/>
      <c r="F229" s="15"/>
      <c r="G229" s="15"/>
      <c r="H229" s="15"/>
      <c r="I229" s="16"/>
    </row>
    <row r="230" spans="1:9" x14ac:dyDescent="0.3">
      <c r="A230" s="15">
        <f>IF(B230="","",COUNTA($B$4:B230))</f>
        <v>227</v>
      </c>
      <c r="B230" s="15" t="s">
        <v>604</v>
      </c>
      <c r="C230" s="15" t="s">
        <v>485</v>
      </c>
      <c r="D230" s="15" t="s">
        <v>266</v>
      </c>
      <c r="E230" s="15"/>
      <c r="F230" s="15">
        <v>8</v>
      </c>
      <c r="G230" s="15"/>
      <c r="H230" s="15"/>
      <c r="I230" s="16"/>
    </row>
    <row r="231" spans="1:9" x14ac:dyDescent="0.3">
      <c r="A231" s="15">
        <f>IF(B231="","",COUNTA($B$4:B231))</f>
        <v>228</v>
      </c>
      <c r="B231" s="15" t="s">
        <v>604</v>
      </c>
      <c r="C231" s="15" t="s">
        <v>577</v>
      </c>
      <c r="D231" s="15" t="s">
        <v>315</v>
      </c>
      <c r="E231" s="15"/>
      <c r="F231" s="15">
        <v>3</v>
      </c>
      <c r="G231" s="15"/>
      <c r="H231" s="15"/>
      <c r="I231" s="16"/>
    </row>
    <row r="232" spans="1:9" x14ac:dyDescent="0.3">
      <c r="A232" s="15">
        <f>IF(B232="","",COUNTA($B$4:B232))</f>
        <v>229</v>
      </c>
      <c r="B232" s="15" t="s">
        <v>604</v>
      </c>
      <c r="C232" s="15" t="s">
        <v>605</v>
      </c>
      <c r="D232" s="15" t="s">
        <v>330</v>
      </c>
      <c r="E232" s="15"/>
      <c r="F232" s="15">
        <v>8</v>
      </c>
      <c r="G232" s="15"/>
      <c r="H232" s="15"/>
      <c r="I232" s="16"/>
    </row>
    <row r="233" spans="1:9" x14ac:dyDescent="0.3">
      <c r="A233" s="15">
        <f>IF(B233="","",COUNTA($B$4:B233))</f>
        <v>230</v>
      </c>
      <c r="B233" s="15" t="s">
        <v>604</v>
      </c>
      <c r="C233" s="15" t="s">
        <v>493</v>
      </c>
      <c r="D233" s="15" t="s">
        <v>272</v>
      </c>
      <c r="E233" s="15"/>
      <c r="F233" s="15">
        <v>1</v>
      </c>
      <c r="G233" s="15"/>
      <c r="H233" s="15"/>
      <c r="I233" s="16"/>
    </row>
    <row r="234" spans="1:9" x14ac:dyDescent="0.3">
      <c r="A234" s="15">
        <f>IF(B234="","",COUNTA($B$4:B234))</f>
        <v>231</v>
      </c>
      <c r="B234" s="15" t="s">
        <v>604</v>
      </c>
      <c r="C234" s="15" t="s">
        <v>494</v>
      </c>
      <c r="D234" s="15" t="s">
        <v>273</v>
      </c>
      <c r="E234" s="15"/>
      <c r="F234" s="15">
        <v>10</v>
      </c>
      <c r="G234" s="15"/>
      <c r="H234" s="15"/>
      <c r="I234" s="16"/>
    </row>
    <row r="235" spans="1:9" x14ac:dyDescent="0.3">
      <c r="A235" s="15">
        <f>IF(B235="","",COUNTA($B$4:B235))</f>
        <v>232</v>
      </c>
      <c r="B235" s="15" t="s">
        <v>604</v>
      </c>
      <c r="C235" s="15" t="s">
        <v>495</v>
      </c>
      <c r="D235" s="15" t="s">
        <v>274</v>
      </c>
      <c r="E235" s="15"/>
      <c r="F235" s="15">
        <v>20</v>
      </c>
      <c r="G235" s="15"/>
      <c r="H235" s="15"/>
      <c r="I235" s="16"/>
    </row>
    <row r="236" spans="1:9" x14ac:dyDescent="0.3">
      <c r="A236" s="15">
        <f>IF(B236="","",COUNTA($B$4:B236))</f>
        <v>233</v>
      </c>
      <c r="B236" s="15" t="s">
        <v>604</v>
      </c>
      <c r="C236" s="15" t="s">
        <v>496</v>
      </c>
      <c r="D236" s="15" t="s">
        <v>679</v>
      </c>
      <c r="E236" s="15"/>
      <c r="F236" s="15"/>
      <c r="G236" s="15"/>
      <c r="H236" s="15"/>
      <c r="I236" s="16"/>
    </row>
    <row r="237" spans="1:9" x14ac:dyDescent="0.3">
      <c r="A237" s="15">
        <f>IF(B237="","",COUNTA($B$4:B237))</f>
        <v>234</v>
      </c>
      <c r="B237" s="15" t="s">
        <v>604</v>
      </c>
      <c r="C237" s="15" t="s">
        <v>497</v>
      </c>
      <c r="D237" s="15" t="s">
        <v>275</v>
      </c>
      <c r="E237" s="15"/>
      <c r="F237" s="15">
        <v>10</v>
      </c>
      <c r="G237" s="15"/>
      <c r="H237" s="15"/>
      <c r="I237" s="16"/>
    </row>
    <row r="238" spans="1:9" x14ac:dyDescent="0.3">
      <c r="A238" s="15">
        <f>IF(B238="","",COUNTA($B$4:B238))</f>
        <v>235</v>
      </c>
      <c r="B238" s="15" t="s">
        <v>604</v>
      </c>
      <c r="C238" s="15" t="s">
        <v>498</v>
      </c>
      <c r="D238" s="15" t="s">
        <v>276</v>
      </c>
      <c r="E238" s="15"/>
      <c r="F238" s="15">
        <v>20</v>
      </c>
      <c r="G238" s="15"/>
      <c r="H238" s="15"/>
      <c r="I238" s="16"/>
    </row>
    <row r="239" spans="1:9" x14ac:dyDescent="0.3">
      <c r="A239" s="15">
        <f>IF(B239="","",COUNTA($B$4:B239))</f>
        <v>236</v>
      </c>
      <c r="B239" s="15" t="s">
        <v>604</v>
      </c>
      <c r="C239" s="15" t="s">
        <v>499</v>
      </c>
      <c r="D239" s="15" t="s">
        <v>680</v>
      </c>
      <c r="E239" s="15"/>
      <c r="F239" s="15"/>
      <c r="G239" s="15"/>
      <c r="H239" s="15"/>
      <c r="I239" s="16"/>
    </row>
    <row r="240" spans="1:9" x14ac:dyDescent="0.3">
      <c r="A240" s="15">
        <f>IF(B240="","",COUNTA($B$4:B240))</f>
        <v>237</v>
      </c>
      <c r="B240" s="15" t="s">
        <v>606</v>
      </c>
      <c r="C240" s="15" t="s">
        <v>485</v>
      </c>
      <c r="D240" s="15" t="s">
        <v>266</v>
      </c>
      <c r="E240" s="15"/>
      <c r="F240" s="15">
        <v>8</v>
      </c>
      <c r="G240" s="15"/>
      <c r="H240" s="15"/>
      <c r="I240" s="16"/>
    </row>
    <row r="241" spans="1:9" x14ac:dyDescent="0.3">
      <c r="A241" s="15">
        <f>IF(B241="","",COUNTA($B$4:B241))</f>
        <v>238</v>
      </c>
      <c r="B241" s="15" t="s">
        <v>606</v>
      </c>
      <c r="C241" s="15" t="s">
        <v>589</v>
      </c>
      <c r="D241" s="15" t="s">
        <v>325</v>
      </c>
      <c r="E241" s="15"/>
      <c r="F241" s="15">
        <v>3</v>
      </c>
      <c r="G241" s="15"/>
      <c r="H241" s="15"/>
      <c r="I241" s="16"/>
    </row>
    <row r="242" spans="1:9" x14ac:dyDescent="0.3">
      <c r="A242" s="15">
        <f>IF(B242="","",COUNTA($B$4:B242))</f>
        <v>239</v>
      </c>
      <c r="B242" s="15" t="s">
        <v>606</v>
      </c>
      <c r="C242" s="15" t="s">
        <v>607</v>
      </c>
      <c r="D242" s="15" t="s">
        <v>331</v>
      </c>
      <c r="E242" s="15"/>
      <c r="F242" s="15">
        <v>30</v>
      </c>
      <c r="G242" s="15"/>
      <c r="H242" s="15"/>
      <c r="I242" s="16"/>
    </row>
    <row r="243" spans="1:9" x14ac:dyDescent="0.3">
      <c r="A243" s="15">
        <f>IF(B243="","",COUNTA($B$4:B243))</f>
        <v>240</v>
      </c>
      <c r="B243" s="15" t="s">
        <v>606</v>
      </c>
      <c r="C243" s="15" t="s">
        <v>608</v>
      </c>
      <c r="D243" s="15" t="s">
        <v>332</v>
      </c>
      <c r="E243" s="15"/>
      <c r="F243" s="15">
        <v>1</v>
      </c>
      <c r="G243" s="15"/>
      <c r="H243" s="15"/>
      <c r="I243" s="16"/>
    </row>
    <row r="244" spans="1:9" x14ac:dyDescent="0.3">
      <c r="A244" s="15">
        <f>IF(B244="","",COUNTA($B$4:B244))</f>
        <v>241</v>
      </c>
      <c r="B244" s="15" t="s">
        <v>606</v>
      </c>
      <c r="C244" s="15" t="s">
        <v>609</v>
      </c>
      <c r="D244" s="15" t="s">
        <v>333</v>
      </c>
      <c r="E244" s="15"/>
      <c r="F244" s="15">
        <v>1</v>
      </c>
      <c r="G244" s="15"/>
      <c r="H244" s="15"/>
      <c r="I244" s="16"/>
    </row>
    <row r="245" spans="1:9" x14ac:dyDescent="0.3">
      <c r="A245" s="15">
        <f>IF(B245="","",COUNTA($B$4:B245))</f>
        <v>242</v>
      </c>
      <c r="B245" s="15" t="s">
        <v>606</v>
      </c>
      <c r="C245" s="15" t="s">
        <v>493</v>
      </c>
      <c r="D245" s="15" t="s">
        <v>272</v>
      </c>
      <c r="E245" s="15"/>
      <c r="F245" s="15">
        <v>1</v>
      </c>
      <c r="G245" s="15"/>
      <c r="H245" s="15"/>
      <c r="I245" s="16"/>
    </row>
    <row r="246" spans="1:9" x14ac:dyDescent="0.3">
      <c r="A246" s="15">
        <f>IF(B246="","",COUNTA($B$4:B246))</f>
        <v>243</v>
      </c>
      <c r="B246" s="15" t="s">
        <v>606</v>
      </c>
      <c r="C246" s="15" t="s">
        <v>494</v>
      </c>
      <c r="D246" s="15" t="s">
        <v>273</v>
      </c>
      <c r="E246" s="15"/>
      <c r="F246" s="15">
        <v>10</v>
      </c>
      <c r="G246" s="15"/>
      <c r="H246" s="15"/>
      <c r="I246" s="16"/>
    </row>
    <row r="247" spans="1:9" x14ac:dyDescent="0.3">
      <c r="A247" s="15">
        <f>IF(B247="","",COUNTA($B$4:B247))</f>
        <v>244</v>
      </c>
      <c r="B247" s="15" t="s">
        <v>606</v>
      </c>
      <c r="C247" s="15" t="s">
        <v>495</v>
      </c>
      <c r="D247" s="15" t="s">
        <v>274</v>
      </c>
      <c r="E247" s="15"/>
      <c r="F247" s="15">
        <v>20</v>
      </c>
      <c r="G247" s="15"/>
      <c r="H247" s="15"/>
      <c r="I247" s="16"/>
    </row>
    <row r="248" spans="1:9" x14ac:dyDescent="0.3">
      <c r="A248" s="15">
        <f>IF(B248="","",COUNTA($B$4:B248))</f>
        <v>245</v>
      </c>
      <c r="B248" s="15" t="s">
        <v>606</v>
      </c>
      <c r="C248" s="15" t="s">
        <v>496</v>
      </c>
      <c r="D248" s="15" t="s">
        <v>679</v>
      </c>
      <c r="E248" s="15"/>
      <c r="F248" s="15"/>
      <c r="G248" s="15"/>
      <c r="H248" s="15"/>
      <c r="I248" s="16"/>
    </row>
    <row r="249" spans="1:9" x14ac:dyDescent="0.3">
      <c r="A249" s="15">
        <f>IF(B249="","",COUNTA($B$4:B249))</f>
        <v>246</v>
      </c>
      <c r="B249" s="15" t="s">
        <v>606</v>
      </c>
      <c r="C249" s="15" t="s">
        <v>497</v>
      </c>
      <c r="D249" s="15" t="s">
        <v>275</v>
      </c>
      <c r="E249" s="15"/>
      <c r="F249" s="15">
        <v>10</v>
      </c>
      <c r="G249" s="15"/>
      <c r="H249" s="15"/>
      <c r="I249" s="16"/>
    </row>
    <row r="250" spans="1:9" x14ac:dyDescent="0.3">
      <c r="A250" s="15">
        <f>IF(B250="","",COUNTA($B$4:B250))</f>
        <v>247</v>
      </c>
      <c r="B250" s="15" t="s">
        <v>606</v>
      </c>
      <c r="C250" s="15" t="s">
        <v>498</v>
      </c>
      <c r="D250" s="15" t="s">
        <v>276</v>
      </c>
      <c r="E250" s="15"/>
      <c r="F250" s="15">
        <v>20</v>
      </c>
      <c r="G250" s="15"/>
      <c r="H250" s="15"/>
      <c r="I250" s="16"/>
    </row>
    <row r="251" spans="1:9" x14ac:dyDescent="0.3">
      <c r="A251" s="15">
        <f>IF(B251="","",COUNTA($B$4:B251))</f>
        <v>248</v>
      </c>
      <c r="B251" s="15" t="s">
        <v>606</v>
      </c>
      <c r="C251" s="15" t="s">
        <v>499</v>
      </c>
      <c r="D251" s="15" t="s">
        <v>680</v>
      </c>
      <c r="E251" s="15"/>
      <c r="F251" s="15"/>
      <c r="G251" s="15"/>
      <c r="H251" s="15"/>
      <c r="I251" s="16"/>
    </row>
    <row r="252" spans="1:9" x14ac:dyDescent="0.3">
      <c r="A252" s="15">
        <f>IF(B252="","",COUNTA($B$4:B252))</f>
        <v>249</v>
      </c>
      <c r="B252" s="15" t="s">
        <v>610</v>
      </c>
      <c r="C252" s="15" t="s">
        <v>485</v>
      </c>
      <c r="D252" s="15" t="s">
        <v>266</v>
      </c>
      <c r="E252" s="15"/>
      <c r="F252" s="15">
        <v>8</v>
      </c>
      <c r="G252" s="15"/>
      <c r="H252" s="15"/>
      <c r="I252" s="16"/>
    </row>
    <row r="253" spans="1:9" x14ac:dyDescent="0.3">
      <c r="A253" s="15">
        <f>IF(B253="","",COUNTA($B$4:B253))</f>
        <v>250</v>
      </c>
      <c r="B253" s="15" t="s">
        <v>610</v>
      </c>
      <c r="C253" s="15" t="s">
        <v>611</v>
      </c>
      <c r="D253" s="15" t="s">
        <v>334</v>
      </c>
      <c r="E253" s="15"/>
      <c r="F253" s="15">
        <v>1</v>
      </c>
      <c r="G253" s="15"/>
      <c r="H253" s="15"/>
      <c r="I253" s="16"/>
    </row>
    <row r="254" spans="1:9" x14ac:dyDescent="0.3">
      <c r="A254" s="15">
        <f>IF(B254="","",COUNTA($B$4:B254))</f>
        <v>251</v>
      </c>
      <c r="B254" s="15" t="s">
        <v>610</v>
      </c>
      <c r="C254" s="15" t="s">
        <v>612</v>
      </c>
      <c r="D254" s="15" t="s">
        <v>335</v>
      </c>
      <c r="E254" s="15"/>
      <c r="F254" s="15">
        <v>1</v>
      </c>
      <c r="G254" s="15"/>
      <c r="H254" s="15"/>
      <c r="I254" s="16"/>
    </row>
    <row r="255" spans="1:9" x14ac:dyDescent="0.3">
      <c r="A255" s="15">
        <f>IF(B255="","",COUNTA($B$4:B255))</f>
        <v>252</v>
      </c>
      <c r="B255" s="15" t="s">
        <v>610</v>
      </c>
      <c r="C255" s="15" t="s">
        <v>613</v>
      </c>
      <c r="D255" s="15" t="s">
        <v>324</v>
      </c>
      <c r="E255" s="15"/>
      <c r="F255" s="15">
        <v>1</v>
      </c>
      <c r="G255" s="15"/>
      <c r="H255" s="15"/>
      <c r="I255" s="16"/>
    </row>
    <row r="256" spans="1:9" x14ac:dyDescent="0.3">
      <c r="A256" s="15">
        <f>IF(B256="","",COUNTA($B$4:B256))</f>
        <v>253</v>
      </c>
      <c r="B256" s="15" t="s">
        <v>610</v>
      </c>
      <c r="C256" s="15" t="s">
        <v>614</v>
      </c>
      <c r="D256" s="15" t="s">
        <v>336</v>
      </c>
      <c r="E256" s="15"/>
      <c r="F256" s="15">
        <v>1</v>
      </c>
      <c r="G256" s="15"/>
      <c r="H256" s="15"/>
      <c r="I256" s="16"/>
    </row>
    <row r="257" spans="1:9" x14ac:dyDescent="0.3">
      <c r="A257" s="15">
        <f>IF(B257="","",COUNTA($B$4:B257))</f>
        <v>254</v>
      </c>
      <c r="B257" s="15" t="s">
        <v>610</v>
      </c>
      <c r="C257" s="15" t="s">
        <v>615</v>
      </c>
      <c r="D257" s="15" t="s">
        <v>337</v>
      </c>
      <c r="E257" s="15"/>
      <c r="F257" s="15">
        <v>1</v>
      </c>
      <c r="G257" s="15"/>
      <c r="H257" s="15"/>
      <c r="I257" s="16"/>
    </row>
    <row r="258" spans="1:9" x14ac:dyDescent="0.3">
      <c r="A258" s="15">
        <f>IF(B258="","",COUNTA($B$4:B258))</f>
        <v>255</v>
      </c>
      <c r="B258" s="15" t="s">
        <v>610</v>
      </c>
      <c r="C258" s="15" t="s">
        <v>616</v>
      </c>
      <c r="D258" s="15" t="s">
        <v>338</v>
      </c>
      <c r="E258" s="15"/>
      <c r="F258" s="15">
        <v>1</v>
      </c>
      <c r="G258" s="15"/>
      <c r="H258" s="15"/>
      <c r="I258" s="16"/>
    </row>
    <row r="259" spans="1:9" x14ac:dyDescent="0.3">
      <c r="A259" s="15">
        <f>IF(B259="","",COUNTA($B$4:B259))</f>
        <v>256</v>
      </c>
      <c r="B259" s="15" t="s">
        <v>610</v>
      </c>
      <c r="C259" s="15" t="s">
        <v>617</v>
      </c>
      <c r="D259" s="15" t="s">
        <v>339</v>
      </c>
      <c r="E259" s="15"/>
      <c r="F259" s="15">
        <v>5</v>
      </c>
      <c r="G259" s="15"/>
      <c r="H259" s="15"/>
      <c r="I259" s="16"/>
    </row>
    <row r="260" spans="1:9" x14ac:dyDescent="0.3">
      <c r="A260" s="15">
        <f>IF(B260="","",COUNTA($B$4:B260))</f>
        <v>257</v>
      </c>
      <c r="B260" s="15" t="s">
        <v>610</v>
      </c>
      <c r="C260" s="15" t="s">
        <v>618</v>
      </c>
      <c r="D260" s="15" t="s">
        <v>340</v>
      </c>
      <c r="E260" s="15"/>
      <c r="F260" s="15">
        <v>1</v>
      </c>
      <c r="G260" s="15"/>
      <c r="H260" s="15"/>
      <c r="I260" s="16"/>
    </row>
    <row r="261" spans="1:9" x14ac:dyDescent="0.3">
      <c r="A261" s="15">
        <f>IF(B261="","",COUNTA($B$4:B261))</f>
        <v>258</v>
      </c>
      <c r="B261" s="15" t="s">
        <v>610</v>
      </c>
      <c r="C261" s="15" t="s">
        <v>493</v>
      </c>
      <c r="D261" s="15" t="s">
        <v>272</v>
      </c>
      <c r="E261" s="15"/>
      <c r="F261" s="15">
        <v>1</v>
      </c>
      <c r="G261" s="15"/>
      <c r="H261" s="15"/>
      <c r="I261" s="16"/>
    </row>
    <row r="262" spans="1:9" x14ac:dyDescent="0.3">
      <c r="A262" s="15">
        <f>IF(B262="","",COUNTA($B$4:B262))</f>
        <v>259</v>
      </c>
      <c r="B262" s="15" t="s">
        <v>610</v>
      </c>
      <c r="C262" s="15" t="s">
        <v>494</v>
      </c>
      <c r="D262" s="15" t="s">
        <v>273</v>
      </c>
      <c r="E262" s="15"/>
      <c r="F262" s="15">
        <v>10</v>
      </c>
      <c r="G262" s="15"/>
      <c r="H262" s="15"/>
      <c r="I262" s="16"/>
    </row>
    <row r="263" spans="1:9" x14ac:dyDescent="0.3">
      <c r="A263" s="15">
        <f>IF(B263="","",COUNTA($B$4:B263))</f>
        <v>260</v>
      </c>
      <c r="B263" s="15" t="s">
        <v>610</v>
      </c>
      <c r="C263" s="15" t="s">
        <v>495</v>
      </c>
      <c r="D263" s="15" t="s">
        <v>274</v>
      </c>
      <c r="E263" s="15"/>
      <c r="F263" s="15">
        <v>20</v>
      </c>
      <c r="G263" s="15"/>
      <c r="H263" s="15"/>
      <c r="I263" s="16"/>
    </row>
    <row r="264" spans="1:9" x14ac:dyDescent="0.3">
      <c r="A264" s="15">
        <f>IF(B264="","",COUNTA($B$4:B264))</f>
        <v>261</v>
      </c>
      <c r="B264" s="15" t="s">
        <v>610</v>
      </c>
      <c r="C264" s="15" t="s">
        <v>496</v>
      </c>
      <c r="D264" s="15" t="s">
        <v>679</v>
      </c>
      <c r="E264" s="15"/>
      <c r="F264" s="15"/>
      <c r="G264" s="15"/>
      <c r="H264" s="15"/>
      <c r="I264" s="16"/>
    </row>
    <row r="265" spans="1:9" x14ac:dyDescent="0.3">
      <c r="A265" s="15">
        <f>IF(B265="","",COUNTA($B$4:B265))</f>
        <v>262</v>
      </c>
      <c r="B265" s="15" t="s">
        <v>610</v>
      </c>
      <c r="C265" s="15" t="s">
        <v>497</v>
      </c>
      <c r="D265" s="15" t="s">
        <v>275</v>
      </c>
      <c r="E265" s="15"/>
      <c r="F265" s="15">
        <v>10</v>
      </c>
      <c r="G265" s="15"/>
      <c r="H265" s="15"/>
      <c r="I265" s="16"/>
    </row>
    <row r="266" spans="1:9" x14ac:dyDescent="0.3">
      <c r="A266" s="15">
        <f>IF(B266="","",COUNTA($B$4:B266))</f>
        <v>263</v>
      </c>
      <c r="B266" s="15" t="s">
        <v>610</v>
      </c>
      <c r="C266" s="15" t="s">
        <v>498</v>
      </c>
      <c r="D266" s="15" t="s">
        <v>276</v>
      </c>
      <c r="E266" s="15"/>
      <c r="F266" s="15">
        <v>20</v>
      </c>
      <c r="G266" s="15"/>
      <c r="H266" s="15"/>
      <c r="I266" s="16"/>
    </row>
    <row r="267" spans="1:9" x14ac:dyDescent="0.3">
      <c r="A267" s="15">
        <f>IF(B267="","",COUNTA($B$4:B267))</f>
        <v>264</v>
      </c>
      <c r="B267" s="15" t="s">
        <v>610</v>
      </c>
      <c r="C267" s="15" t="s">
        <v>499</v>
      </c>
      <c r="D267" s="15" t="s">
        <v>680</v>
      </c>
      <c r="E267" s="15"/>
      <c r="F267" s="15"/>
      <c r="G267" s="15"/>
      <c r="H267" s="15"/>
      <c r="I267" s="16"/>
    </row>
    <row r="268" spans="1:9" x14ac:dyDescent="0.3">
      <c r="A268" s="15">
        <f>IF(B268="","",COUNTA($B$4:B268))</f>
        <v>265</v>
      </c>
      <c r="B268" s="15" t="s">
        <v>619</v>
      </c>
      <c r="C268" s="15" t="s">
        <v>485</v>
      </c>
      <c r="D268" s="15" t="s">
        <v>266</v>
      </c>
      <c r="E268" s="15"/>
      <c r="F268" s="15">
        <v>8</v>
      </c>
      <c r="G268" s="15"/>
      <c r="H268" s="15"/>
      <c r="I268" s="16"/>
    </row>
    <row r="269" spans="1:9" x14ac:dyDescent="0.3">
      <c r="A269" s="15">
        <f>IF(B269="","",COUNTA($B$4:B269))</f>
        <v>266</v>
      </c>
      <c r="B269" s="15" t="s">
        <v>619</v>
      </c>
      <c r="C269" s="15" t="s">
        <v>620</v>
      </c>
      <c r="D269" s="15" t="s">
        <v>725</v>
      </c>
      <c r="E269" s="15"/>
      <c r="F269" s="15">
        <v>1</v>
      </c>
      <c r="G269" s="15"/>
      <c r="H269" s="15"/>
      <c r="I269" s="16"/>
    </row>
    <row r="270" spans="1:9" x14ac:dyDescent="0.3">
      <c r="A270" s="15">
        <f>IF(B270="","",COUNTA($B$4:B270))</f>
        <v>267</v>
      </c>
      <c r="B270" s="15" t="s">
        <v>619</v>
      </c>
      <c r="C270" s="15" t="s">
        <v>621</v>
      </c>
      <c r="D270" s="15" t="s">
        <v>341</v>
      </c>
      <c r="E270" s="15"/>
      <c r="F270" s="15">
        <v>2</v>
      </c>
      <c r="G270" s="15"/>
      <c r="H270" s="15"/>
      <c r="I270" s="16"/>
    </row>
    <row r="271" spans="1:9" x14ac:dyDescent="0.3">
      <c r="A271" s="15">
        <f>IF(B271="","",COUNTA($B$4:B271))</f>
        <v>268</v>
      </c>
      <c r="B271" s="15" t="s">
        <v>619</v>
      </c>
      <c r="C271" s="15" t="s">
        <v>622</v>
      </c>
      <c r="D271" s="15" t="s">
        <v>342</v>
      </c>
      <c r="E271" s="15"/>
      <c r="F271" s="15">
        <v>30</v>
      </c>
      <c r="G271" s="15"/>
      <c r="H271" s="15"/>
      <c r="I271" s="16"/>
    </row>
    <row r="272" spans="1:9" x14ac:dyDescent="0.3">
      <c r="A272" s="15">
        <f>IF(B272="","",COUNTA($B$4:B272))</f>
        <v>269</v>
      </c>
      <c r="B272" s="15" t="s">
        <v>619</v>
      </c>
      <c r="C272" s="15" t="s">
        <v>493</v>
      </c>
      <c r="D272" s="15" t="s">
        <v>272</v>
      </c>
      <c r="E272" s="15"/>
      <c r="F272" s="15">
        <v>1</v>
      </c>
      <c r="G272" s="15"/>
      <c r="H272" s="15"/>
      <c r="I272" s="16"/>
    </row>
    <row r="273" spans="1:9" x14ac:dyDescent="0.3">
      <c r="A273" s="15">
        <f>IF(B273="","",COUNTA($B$4:B273))</f>
        <v>270</v>
      </c>
      <c r="B273" s="15" t="s">
        <v>619</v>
      </c>
      <c r="C273" s="15" t="s">
        <v>494</v>
      </c>
      <c r="D273" s="15" t="s">
        <v>273</v>
      </c>
      <c r="E273" s="15"/>
      <c r="F273" s="15">
        <v>10</v>
      </c>
      <c r="G273" s="15"/>
      <c r="H273" s="15"/>
      <c r="I273" s="16"/>
    </row>
    <row r="274" spans="1:9" x14ac:dyDescent="0.3">
      <c r="A274" s="15">
        <f>IF(B274="","",COUNTA($B$4:B274))</f>
        <v>271</v>
      </c>
      <c r="B274" s="15" t="s">
        <v>619</v>
      </c>
      <c r="C274" s="15" t="s">
        <v>495</v>
      </c>
      <c r="D274" s="15" t="s">
        <v>274</v>
      </c>
      <c r="E274" s="15"/>
      <c r="F274" s="15">
        <v>20</v>
      </c>
      <c r="G274" s="15"/>
      <c r="H274" s="15"/>
      <c r="I274" s="16"/>
    </row>
    <row r="275" spans="1:9" x14ac:dyDescent="0.3">
      <c r="A275" s="15">
        <f>IF(B275="","",COUNTA($B$4:B275))</f>
        <v>272</v>
      </c>
      <c r="B275" s="15" t="s">
        <v>619</v>
      </c>
      <c r="C275" s="15" t="s">
        <v>496</v>
      </c>
      <c r="D275" s="15" t="s">
        <v>679</v>
      </c>
      <c r="E275" s="15"/>
      <c r="F275" s="15"/>
      <c r="G275" s="15"/>
      <c r="H275" s="15"/>
      <c r="I275" s="16"/>
    </row>
    <row r="276" spans="1:9" x14ac:dyDescent="0.3">
      <c r="A276" s="15">
        <f>IF(B276="","",COUNTA($B$4:B276))</f>
        <v>273</v>
      </c>
      <c r="B276" s="15" t="s">
        <v>619</v>
      </c>
      <c r="C276" s="15" t="s">
        <v>497</v>
      </c>
      <c r="D276" s="15" t="s">
        <v>275</v>
      </c>
      <c r="E276" s="15"/>
      <c r="F276" s="15">
        <v>10</v>
      </c>
      <c r="G276" s="15"/>
      <c r="H276" s="15"/>
      <c r="I276" s="16"/>
    </row>
    <row r="277" spans="1:9" x14ac:dyDescent="0.3">
      <c r="A277" s="15">
        <f>IF(B277="","",COUNTA($B$4:B277))</f>
        <v>274</v>
      </c>
      <c r="B277" s="15" t="s">
        <v>619</v>
      </c>
      <c r="C277" s="15" t="s">
        <v>498</v>
      </c>
      <c r="D277" s="15" t="s">
        <v>276</v>
      </c>
      <c r="E277" s="15"/>
      <c r="F277" s="15">
        <v>20</v>
      </c>
      <c r="G277" s="15"/>
      <c r="H277" s="15"/>
      <c r="I277" s="16"/>
    </row>
    <row r="278" spans="1:9" x14ac:dyDescent="0.3">
      <c r="A278" s="15">
        <f>IF(B278="","",COUNTA($B$4:B278))</f>
        <v>275</v>
      </c>
      <c r="B278" s="15" t="s">
        <v>619</v>
      </c>
      <c r="C278" s="15" t="s">
        <v>499</v>
      </c>
      <c r="D278" s="15" t="s">
        <v>680</v>
      </c>
      <c r="E278" s="15"/>
      <c r="F278" s="15"/>
      <c r="G278" s="15"/>
      <c r="H278" s="15"/>
      <c r="I278" s="16"/>
    </row>
    <row r="279" spans="1:9" x14ac:dyDescent="0.3">
      <c r="A279" s="15">
        <f>IF(B279="","",COUNTA($B$4:B279))</f>
        <v>276</v>
      </c>
      <c r="B279" s="15" t="s">
        <v>623</v>
      </c>
      <c r="C279" s="15" t="s">
        <v>485</v>
      </c>
      <c r="D279" s="15" t="s">
        <v>266</v>
      </c>
      <c r="E279" s="15"/>
      <c r="F279" s="15">
        <v>8</v>
      </c>
      <c r="G279" s="15"/>
      <c r="H279" s="15"/>
      <c r="I279" s="16"/>
    </row>
    <row r="280" spans="1:9" x14ac:dyDescent="0.3">
      <c r="A280" s="15">
        <f>IF(B280="","",COUNTA($B$4:B280))</f>
        <v>277</v>
      </c>
      <c r="B280" s="15" t="s">
        <v>623</v>
      </c>
      <c r="C280" s="15" t="s">
        <v>501</v>
      </c>
      <c r="D280" s="15" t="s">
        <v>283</v>
      </c>
      <c r="E280" s="15"/>
      <c r="F280" s="15">
        <v>10</v>
      </c>
      <c r="G280" s="15"/>
      <c r="H280" s="15"/>
      <c r="I280" s="16"/>
    </row>
    <row r="281" spans="1:9" x14ac:dyDescent="0.3">
      <c r="A281" s="15">
        <f>IF(B281="","",COUNTA($B$4:B281))</f>
        <v>278</v>
      </c>
      <c r="B281" s="15" t="s">
        <v>623</v>
      </c>
      <c r="C281" s="15" t="s">
        <v>624</v>
      </c>
      <c r="D281" s="15" t="s">
        <v>343</v>
      </c>
      <c r="E281" s="15"/>
      <c r="F281" s="15">
        <v>20</v>
      </c>
      <c r="G281" s="15"/>
      <c r="H281" s="15"/>
      <c r="I281" s="16"/>
    </row>
    <row r="282" spans="1:9" x14ac:dyDescent="0.3">
      <c r="A282" s="15">
        <f>IF(B282="","",COUNTA($B$4:B282))</f>
        <v>279</v>
      </c>
      <c r="B282" s="15" t="s">
        <v>623</v>
      </c>
      <c r="C282" s="15" t="s">
        <v>625</v>
      </c>
      <c r="D282" s="15" t="s">
        <v>726</v>
      </c>
      <c r="E282" s="15"/>
      <c r="F282" s="15">
        <v>30</v>
      </c>
      <c r="G282" s="15"/>
      <c r="H282" s="15"/>
      <c r="I282" s="16"/>
    </row>
    <row r="283" spans="1:9" x14ac:dyDescent="0.3">
      <c r="A283" s="15">
        <f>IF(B283="","",COUNTA($B$4:B283))</f>
        <v>280</v>
      </c>
      <c r="B283" s="15" t="s">
        <v>623</v>
      </c>
      <c r="C283" s="15" t="s">
        <v>626</v>
      </c>
      <c r="D283" s="15" t="s">
        <v>727</v>
      </c>
      <c r="E283" s="15"/>
      <c r="F283" s="15">
        <v>20</v>
      </c>
      <c r="G283" s="15"/>
      <c r="H283" s="15"/>
      <c r="I283" s="16"/>
    </row>
    <row r="284" spans="1:9" x14ac:dyDescent="0.3">
      <c r="A284" s="15">
        <f>IF(B284="","",COUNTA($B$4:B284))</f>
        <v>281</v>
      </c>
      <c r="B284" s="15" t="s">
        <v>623</v>
      </c>
      <c r="C284" s="15" t="s">
        <v>627</v>
      </c>
      <c r="D284" s="15" t="s">
        <v>728</v>
      </c>
      <c r="E284" s="15"/>
      <c r="F284" s="15">
        <v>20</v>
      </c>
      <c r="G284" s="15"/>
      <c r="H284" s="15"/>
      <c r="I284" s="16"/>
    </row>
    <row r="285" spans="1:9" x14ac:dyDescent="0.3">
      <c r="A285" s="15">
        <f>IF(B285="","",COUNTA($B$4:B285))</f>
        <v>282</v>
      </c>
      <c r="B285" s="15" t="s">
        <v>623</v>
      </c>
      <c r="C285" s="15" t="s">
        <v>475</v>
      </c>
      <c r="D285" s="15" t="s">
        <v>344</v>
      </c>
      <c r="E285" s="15"/>
      <c r="F285" s="15"/>
      <c r="G285" s="15">
        <v>8</v>
      </c>
      <c r="H285" s="15" t="s">
        <v>106</v>
      </c>
      <c r="I285" s="16"/>
    </row>
    <row r="286" spans="1:9" x14ac:dyDescent="0.3">
      <c r="A286" s="15">
        <f>IF(B286="","",COUNTA($B$4:B286))</f>
        <v>283</v>
      </c>
      <c r="B286" s="15" t="s">
        <v>623</v>
      </c>
      <c r="C286" s="15" t="s">
        <v>628</v>
      </c>
      <c r="D286" s="15" t="s">
        <v>345</v>
      </c>
      <c r="E286" s="15"/>
      <c r="F286" s="15">
        <v>2</v>
      </c>
      <c r="G286" s="15"/>
      <c r="H286" s="15"/>
      <c r="I286" s="16"/>
    </row>
    <row r="287" spans="1:9" x14ac:dyDescent="0.3">
      <c r="A287" s="15">
        <f>IF(B287="","",COUNTA($B$4:B287))</f>
        <v>284</v>
      </c>
      <c r="B287" s="15" t="s">
        <v>623</v>
      </c>
      <c r="C287" s="15" t="s">
        <v>629</v>
      </c>
      <c r="D287" s="15" t="s">
        <v>729</v>
      </c>
      <c r="E287" s="15"/>
      <c r="F287" s="15">
        <v>8</v>
      </c>
      <c r="G287" s="15"/>
      <c r="H287" s="15"/>
      <c r="I287" s="16"/>
    </row>
    <row r="288" spans="1:9" x14ac:dyDescent="0.3">
      <c r="A288" s="15">
        <f>IF(B288="","",COUNTA($B$4:B288))</f>
        <v>285</v>
      </c>
      <c r="B288" s="15" t="s">
        <v>623</v>
      </c>
      <c r="C288" s="15" t="s">
        <v>630</v>
      </c>
      <c r="D288" s="15" t="s">
        <v>346</v>
      </c>
      <c r="E288" s="15"/>
      <c r="F288" s="15">
        <v>4</v>
      </c>
      <c r="G288" s="15"/>
      <c r="H288" s="15"/>
      <c r="I288" s="16"/>
    </row>
    <row r="289" spans="1:9" x14ac:dyDescent="0.3">
      <c r="A289" s="15">
        <f>IF(B289="","",COUNTA($B$4:B289))</f>
        <v>286</v>
      </c>
      <c r="B289" s="15" t="s">
        <v>623</v>
      </c>
      <c r="C289" s="15" t="s">
        <v>631</v>
      </c>
      <c r="D289" s="15" t="s">
        <v>730</v>
      </c>
      <c r="E289" s="15"/>
      <c r="F289" s="15">
        <v>4</v>
      </c>
      <c r="G289" s="15"/>
      <c r="H289" s="15"/>
      <c r="I289" s="16"/>
    </row>
    <row r="290" spans="1:9" x14ac:dyDescent="0.3">
      <c r="A290" s="15">
        <f>IF(B290="","",COUNTA($B$4:B290))</f>
        <v>287</v>
      </c>
      <c r="B290" s="15" t="s">
        <v>623</v>
      </c>
      <c r="C290" s="15" t="s">
        <v>632</v>
      </c>
      <c r="D290" s="15" t="s">
        <v>731</v>
      </c>
      <c r="E290" s="15"/>
      <c r="F290" s="15">
        <v>1</v>
      </c>
      <c r="G290" s="15"/>
      <c r="H290" s="15"/>
      <c r="I290" s="16"/>
    </row>
    <row r="291" spans="1:9" x14ac:dyDescent="0.3">
      <c r="A291" s="15">
        <f>IF(B291="","",COUNTA($B$4:B291))</f>
        <v>288</v>
      </c>
      <c r="B291" s="15" t="s">
        <v>623</v>
      </c>
      <c r="C291" s="15" t="s">
        <v>633</v>
      </c>
      <c r="D291" s="15" t="s">
        <v>347</v>
      </c>
      <c r="E291" s="15"/>
      <c r="F291" s="15">
        <v>1</v>
      </c>
      <c r="G291" s="15"/>
      <c r="H291" s="15"/>
      <c r="I291" s="16"/>
    </row>
    <row r="292" spans="1:9" x14ac:dyDescent="0.3">
      <c r="A292" s="15">
        <f>IF(B292="","",COUNTA($B$4:B292))</f>
        <v>289</v>
      </c>
      <c r="B292" s="15" t="s">
        <v>623</v>
      </c>
      <c r="C292" s="15" t="s">
        <v>634</v>
      </c>
      <c r="D292" s="15" t="s">
        <v>732</v>
      </c>
      <c r="E292" s="15"/>
      <c r="F292" s="15">
        <v>1</v>
      </c>
      <c r="G292" s="15"/>
      <c r="H292" s="15"/>
      <c r="I292" s="16"/>
    </row>
    <row r="293" spans="1:9" x14ac:dyDescent="0.3">
      <c r="A293" s="15">
        <f>IF(B293="","",COUNTA($B$4:B293))</f>
        <v>290</v>
      </c>
      <c r="B293" s="15" t="s">
        <v>623</v>
      </c>
      <c r="C293" s="15" t="s">
        <v>635</v>
      </c>
      <c r="D293" s="15" t="s">
        <v>448</v>
      </c>
      <c r="E293" s="15"/>
      <c r="F293" s="15">
        <v>1</v>
      </c>
      <c r="G293" s="15"/>
      <c r="H293" s="15"/>
      <c r="I293" s="16"/>
    </row>
    <row r="294" spans="1:9" x14ac:dyDescent="0.3">
      <c r="A294" s="15">
        <f>IF(B294="","",COUNTA($B$4:B294))</f>
        <v>291</v>
      </c>
      <c r="B294" s="15" t="s">
        <v>623</v>
      </c>
      <c r="C294" s="15" t="s">
        <v>636</v>
      </c>
      <c r="D294" s="15" t="s">
        <v>450</v>
      </c>
      <c r="E294" s="15"/>
      <c r="F294" s="15">
        <v>1</v>
      </c>
      <c r="G294" s="15"/>
      <c r="H294" s="15"/>
      <c r="I294" s="16"/>
    </row>
    <row r="295" spans="1:9" x14ac:dyDescent="0.3">
      <c r="A295" s="15">
        <f>IF(B295="","",COUNTA($B$4:B295))</f>
        <v>292</v>
      </c>
      <c r="B295" s="15" t="s">
        <v>623</v>
      </c>
      <c r="C295" s="15" t="s">
        <v>637</v>
      </c>
      <c r="D295" s="15" t="s">
        <v>452</v>
      </c>
      <c r="E295" s="15"/>
      <c r="F295" s="15">
        <v>1</v>
      </c>
      <c r="G295" s="15"/>
      <c r="H295" s="15"/>
      <c r="I295" s="16"/>
    </row>
    <row r="296" spans="1:9" x14ac:dyDescent="0.3">
      <c r="A296" s="15">
        <f>IF(B296="","",COUNTA($B$4:B296))</f>
        <v>293</v>
      </c>
      <c r="B296" s="15" t="s">
        <v>623</v>
      </c>
      <c r="C296" s="15" t="s">
        <v>638</v>
      </c>
      <c r="D296" s="15" t="s">
        <v>454</v>
      </c>
      <c r="E296" s="15"/>
      <c r="F296" s="15">
        <v>1</v>
      </c>
      <c r="G296" s="15"/>
      <c r="H296" s="15"/>
      <c r="I296" s="16"/>
    </row>
    <row r="297" spans="1:9" x14ac:dyDescent="0.3">
      <c r="A297" s="15">
        <f>IF(B297="","",COUNTA($B$4:B297))</f>
        <v>294</v>
      </c>
      <c r="B297" s="15" t="s">
        <v>623</v>
      </c>
      <c r="C297" s="15" t="s">
        <v>639</v>
      </c>
      <c r="D297" s="15" t="s">
        <v>456</v>
      </c>
      <c r="E297" s="15"/>
      <c r="F297" s="15">
        <v>1</v>
      </c>
      <c r="G297" s="15"/>
      <c r="H297" s="15"/>
      <c r="I297" s="16"/>
    </row>
    <row r="298" spans="1:9" x14ac:dyDescent="0.3">
      <c r="A298" s="15">
        <f>IF(B298="","",COUNTA($B$4:B298))</f>
        <v>295</v>
      </c>
      <c r="B298" s="15" t="s">
        <v>623</v>
      </c>
      <c r="C298" s="15" t="s">
        <v>640</v>
      </c>
      <c r="D298" s="15" t="s">
        <v>458</v>
      </c>
      <c r="E298" s="15"/>
      <c r="F298" s="15">
        <v>1</v>
      </c>
      <c r="G298" s="15"/>
      <c r="H298" s="15"/>
      <c r="I298" s="16"/>
    </row>
    <row r="299" spans="1:9" x14ac:dyDescent="0.3">
      <c r="A299" s="15">
        <f>IF(B299="","",COUNTA($B$4:B299))</f>
        <v>296</v>
      </c>
      <c r="B299" s="15" t="s">
        <v>623</v>
      </c>
      <c r="C299" s="15" t="s">
        <v>493</v>
      </c>
      <c r="D299" s="15" t="s">
        <v>272</v>
      </c>
      <c r="E299" s="15"/>
      <c r="F299" s="15">
        <v>1</v>
      </c>
      <c r="G299" s="15"/>
      <c r="H299" s="15"/>
      <c r="I299" s="16"/>
    </row>
    <row r="300" spans="1:9" x14ac:dyDescent="0.3">
      <c r="A300" s="15">
        <f>IF(B300="","",COUNTA($B$4:B300))</f>
        <v>297</v>
      </c>
      <c r="B300" s="15" t="s">
        <v>623</v>
      </c>
      <c r="C300" s="15" t="s">
        <v>494</v>
      </c>
      <c r="D300" s="15" t="s">
        <v>273</v>
      </c>
      <c r="E300" s="15"/>
      <c r="F300" s="15">
        <v>10</v>
      </c>
      <c r="G300" s="15"/>
      <c r="H300" s="15"/>
      <c r="I300" s="16"/>
    </row>
    <row r="301" spans="1:9" x14ac:dyDescent="0.3">
      <c r="A301" s="15">
        <f>IF(B301="","",COUNTA($B$4:B301))</f>
        <v>298</v>
      </c>
      <c r="B301" s="15" t="s">
        <v>623</v>
      </c>
      <c r="C301" s="15" t="s">
        <v>495</v>
      </c>
      <c r="D301" s="15" t="s">
        <v>274</v>
      </c>
      <c r="E301" s="15"/>
      <c r="F301" s="15">
        <v>20</v>
      </c>
      <c r="G301" s="15"/>
      <c r="H301" s="15"/>
      <c r="I301" s="16"/>
    </row>
    <row r="302" spans="1:9" x14ac:dyDescent="0.3">
      <c r="A302" s="15">
        <f>IF(B302="","",COUNTA($B$4:B302))</f>
        <v>299</v>
      </c>
      <c r="B302" s="15" t="s">
        <v>623</v>
      </c>
      <c r="C302" s="15" t="s">
        <v>496</v>
      </c>
      <c r="D302" s="15" t="s">
        <v>679</v>
      </c>
      <c r="E302" s="15"/>
      <c r="F302" s="15"/>
      <c r="G302" s="15"/>
      <c r="H302" s="15"/>
      <c r="I302" s="16"/>
    </row>
    <row r="303" spans="1:9" x14ac:dyDescent="0.3">
      <c r="A303" s="15">
        <f>IF(B303="","",COUNTA($B$4:B303))</f>
        <v>300</v>
      </c>
      <c r="B303" s="15" t="s">
        <v>623</v>
      </c>
      <c r="C303" s="15" t="s">
        <v>497</v>
      </c>
      <c r="D303" s="15" t="s">
        <v>275</v>
      </c>
      <c r="E303" s="15"/>
      <c r="F303" s="15">
        <v>10</v>
      </c>
      <c r="G303" s="15"/>
      <c r="H303" s="15"/>
      <c r="I303" s="16"/>
    </row>
    <row r="304" spans="1:9" x14ac:dyDescent="0.3">
      <c r="A304" s="15">
        <f>IF(B304="","",COUNTA($B$4:B304))</f>
        <v>301</v>
      </c>
      <c r="B304" s="15" t="s">
        <v>623</v>
      </c>
      <c r="C304" s="15" t="s">
        <v>498</v>
      </c>
      <c r="D304" s="15" t="s">
        <v>276</v>
      </c>
      <c r="E304" s="15"/>
      <c r="F304" s="15">
        <v>20</v>
      </c>
      <c r="G304" s="15"/>
      <c r="H304" s="15"/>
      <c r="I304" s="16"/>
    </row>
    <row r="305" spans="1:9" x14ac:dyDescent="0.3">
      <c r="A305" s="15">
        <f>IF(B305="","",COUNTA($B$4:B305))</f>
        <v>302</v>
      </c>
      <c r="B305" s="15" t="s">
        <v>623</v>
      </c>
      <c r="C305" s="15" t="s">
        <v>499</v>
      </c>
      <c r="D305" s="15" t="s">
        <v>680</v>
      </c>
      <c r="E305" s="15"/>
      <c r="F305" s="15"/>
      <c r="G305" s="15"/>
      <c r="H305" s="15"/>
      <c r="I305" s="16"/>
    </row>
    <row r="306" spans="1:9" x14ac:dyDescent="0.3">
      <c r="A306" s="15">
        <f>IF(B306="","",COUNTA($B$4:B306))</f>
        <v>303</v>
      </c>
      <c r="B306" s="15" t="s">
        <v>641</v>
      </c>
      <c r="C306" s="15" t="s">
        <v>485</v>
      </c>
      <c r="D306" s="15" t="s">
        <v>266</v>
      </c>
      <c r="E306" s="15"/>
      <c r="F306" s="15">
        <v>8</v>
      </c>
      <c r="G306" s="15"/>
      <c r="H306" s="15"/>
      <c r="I306" s="16"/>
    </row>
    <row r="307" spans="1:9" x14ac:dyDescent="0.3">
      <c r="A307" s="15">
        <f>IF(B307="","",COUNTA($B$4:B307))</f>
        <v>304</v>
      </c>
      <c r="B307" s="15" t="s">
        <v>641</v>
      </c>
      <c r="C307" s="15" t="s">
        <v>505</v>
      </c>
      <c r="D307" s="15" t="s">
        <v>285</v>
      </c>
      <c r="E307" s="15"/>
      <c r="F307" s="15">
        <v>4</v>
      </c>
      <c r="G307" s="15"/>
      <c r="H307" s="15"/>
      <c r="I307" s="16"/>
    </row>
    <row r="308" spans="1:9" x14ac:dyDescent="0.3">
      <c r="A308" s="15">
        <f>IF(B308="","",COUNTA($B$4:B308))</f>
        <v>305</v>
      </c>
      <c r="B308" s="15" t="s">
        <v>641</v>
      </c>
      <c r="C308" s="15" t="s">
        <v>642</v>
      </c>
      <c r="D308" s="15" t="s">
        <v>348</v>
      </c>
      <c r="E308" s="15"/>
      <c r="F308" s="15">
        <v>30</v>
      </c>
      <c r="G308" s="15"/>
      <c r="H308" s="15"/>
      <c r="I308" s="16"/>
    </row>
    <row r="309" spans="1:9" x14ac:dyDescent="0.3">
      <c r="A309" s="15">
        <f>IF(B309="","",COUNTA($B$4:B309))</f>
        <v>306</v>
      </c>
      <c r="B309" s="15" t="s">
        <v>641</v>
      </c>
      <c r="C309" s="15" t="s">
        <v>493</v>
      </c>
      <c r="D309" s="15" t="s">
        <v>272</v>
      </c>
      <c r="E309" s="15"/>
      <c r="F309" s="15">
        <v>1</v>
      </c>
      <c r="G309" s="15"/>
      <c r="H309" s="15"/>
      <c r="I309" s="16"/>
    </row>
    <row r="310" spans="1:9" x14ac:dyDescent="0.3">
      <c r="A310" s="15">
        <f>IF(B310="","",COUNTA($B$4:B310))</f>
        <v>307</v>
      </c>
      <c r="B310" s="15" t="s">
        <v>641</v>
      </c>
      <c r="C310" s="15" t="s">
        <v>494</v>
      </c>
      <c r="D310" s="15" t="s">
        <v>273</v>
      </c>
      <c r="E310" s="15"/>
      <c r="F310" s="15">
        <v>10</v>
      </c>
      <c r="G310" s="15"/>
      <c r="H310" s="15"/>
      <c r="I310" s="16"/>
    </row>
    <row r="311" spans="1:9" x14ac:dyDescent="0.3">
      <c r="A311" s="15">
        <f>IF(B311="","",COUNTA($B$4:B311))</f>
        <v>308</v>
      </c>
      <c r="B311" s="15" t="s">
        <v>641</v>
      </c>
      <c r="C311" s="15" t="s">
        <v>495</v>
      </c>
      <c r="D311" s="15" t="s">
        <v>274</v>
      </c>
      <c r="E311" s="15"/>
      <c r="F311" s="15">
        <v>20</v>
      </c>
      <c r="G311" s="15"/>
      <c r="H311" s="15"/>
      <c r="I311" s="16"/>
    </row>
    <row r="312" spans="1:9" x14ac:dyDescent="0.3">
      <c r="A312" s="15">
        <f>IF(B312="","",COUNTA($B$4:B312))</f>
        <v>309</v>
      </c>
      <c r="B312" s="15" t="s">
        <v>641</v>
      </c>
      <c r="C312" s="15" t="s">
        <v>496</v>
      </c>
      <c r="D312" s="15" t="s">
        <v>679</v>
      </c>
      <c r="E312" s="15"/>
      <c r="F312" s="15"/>
      <c r="G312" s="15"/>
      <c r="H312" s="15"/>
      <c r="I312" s="16"/>
    </row>
    <row r="313" spans="1:9" x14ac:dyDescent="0.3">
      <c r="A313" s="15">
        <f>IF(B313="","",COUNTA($B$4:B313))</f>
        <v>310</v>
      </c>
      <c r="B313" s="15" t="s">
        <v>641</v>
      </c>
      <c r="C313" s="15" t="s">
        <v>497</v>
      </c>
      <c r="D313" s="15" t="s">
        <v>275</v>
      </c>
      <c r="E313" s="15"/>
      <c r="F313" s="15">
        <v>10</v>
      </c>
      <c r="G313" s="15"/>
      <c r="H313" s="15"/>
      <c r="I313" s="16"/>
    </row>
    <row r="314" spans="1:9" x14ac:dyDescent="0.3">
      <c r="A314" s="15">
        <f>IF(B314="","",COUNTA($B$4:B314))</f>
        <v>311</v>
      </c>
      <c r="B314" s="15" t="s">
        <v>641</v>
      </c>
      <c r="C314" s="15" t="s">
        <v>498</v>
      </c>
      <c r="D314" s="15" t="s">
        <v>276</v>
      </c>
      <c r="E314" s="15"/>
      <c r="F314" s="15">
        <v>20</v>
      </c>
      <c r="G314" s="15"/>
      <c r="H314" s="15"/>
      <c r="I314" s="16"/>
    </row>
    <row r="315" spans="1:9" x14ac:dyDescent="0.3">
      <c r="A315" s="15">
        <f>IF(B315="","",COUNTA($B$4:B315))</f>
        <v>312</v>
      </c>
      <c r="B315" s="15" t="s">
        <v>641</v>
      </c>
      <c r="C315" s="15" t="s">
        <v>499</v>
      </c>
      <c r="D315" s="15" t="s">
        <v>680</v>
      </c>
      <c r="E315" s="15"/>
      <c r="F315" s="15"/>
      <c r="G315" s="15"/>
      <c r="H315" s="15"/>
      <c r="I315" s="16"/>
    </row>
    <row r="316" spans="1:9" x14ac:dyDescent="0.3">
      <c r="A316" s="15">
        <f>IF(B316="","",COUNTA($B$4:B316))</f>
        <v>313</v>
      </c>
      <c r="B316" s="15" t="s">
        <v>643</v>
      </c>
      <c r="C316" s="15" t="s">
        <v>506</v>
      </c>
      <c r="D316" s="15" t="s">
        <v>284</v>
      </c>
      <c r="E316" s="15"/>
      <c r="F316" s="15">
        <v>4</v>
      </c>
      <c r="G316" s="15"/>
      <c r="H316" s="15"/>
      <c r="I316" s="16"/>
    </row>
    <row r="317" spans="1:9" x14ac:dyDescent="0.3">
      <c r="A317" s="15">
        <f>IF(B317="","",COUNTA($B$4:B317))</f>
        <v>314</v>
      </c>
      <c r="B317" s="15" t="s">
        <v>643</v>
      </c>
      <c r="C317" s="15" t="s">
        <v>505</v>
      </c>
      <c r="D317" s="15" t="s">
        <v>285</v>
      </c>
      <c r="E317" s="15"/>
      <c r="F317" s="15">
        <v>4</v>
      </c>
      <c r="G317" s="15"/>
      <c r="H317" s="15"/>
      <c r="I317" s="16"/>
    </row>
    <row r="318" spans="1:9" x14ac:dyDescent="0.3">
      <c r="A318" s="15">
        <f>IF(B318="","",COUNTA($B$4:B318))</f>
        <v>315</v>
      </c>
      <c r="B318" s="15" t="s">
        <v>643</v>
      </c>
      <c r="C318" s="15" t="s">
        <v>644</v>
      </c>
      <c r="D318" s="15" t="s">
        <v>349</v>
      </c>
      <c r="E318" s="15"/>
      <c r="F318" s="15">
        <v>8</v>
      </c>
      <c r="G318" s="15"/>
      <c r="H318" s="15"/>
      <c r="I318" s="16"/>
    </row>
    <row r="319" spans="1:9" x14ac:dyDescent="0.3">
      <c r="A319" s="15">
        <f>IF(B319="","",COUNTA($B$4:B319))</f>
        <v>316</v>
      </c>
      <c r="B319" s="15" t="s">
        <v>643</v>
      </c>
      <c r="C319" s="15" t="s">
        <v>645</v>
      </c>
      <c r="D319" s="15" t="s">
        <v>350</v>
      </c>
      <c r="E319" s="15"/>
      <c r="F319" s="15">
        <v>1</v>
      </c>
      <c r="G319" s="15"/>
      <c r="H319" s="15"/>
      <c r="I319" s="16"/>
    </row>
    <row r="320" spans="1:9" x14ac:dyDescent="0.3">
      <c r="A320" s="15">
        <f>IF(B320="","",COUNTA($B$4:B320))</f>
        <v>317</v>
      </c>
      <c r="B320" s="15" t="s">
        <v>643</v>
      </c>
      <c r="C320" s="15" t="s">
        <v>493</v>
      </c>
      <c r="D320" s="15" t="s">
        <v>272</v>
      </c>
      <c r="E320" s="15"/>
      <c r="F320" s="15">
        <v>1</v>
      </c>
      <c r="G320" s="15"/>
      <c r="H320" s="15"/>
      <c r="I320" s="16"/>
    </row>
    <row r="321" spans="1:9" x14ac:dyDescent="0.3">
      <c r="A321" s="15">
        <f>IF(B321="","",COUNTA($B$4:B321))</f>
        <v>318</v>
      </c>
      <c r="B321" s="15" t="s">
        <v>643</v>
      </c>
      <c r="C321" s="15" t="s">
        <v>494</v>
      </c>
      <c r="D321" s="15" t="s">
        <v>273</v>
      </c>
      <c r="E321" s="15"/>
      <c r="F321" s="15">
        <v>10</v>
      </c>
      <c r="G321" s="15"/>
      <c r="H321" s="15"/>
      <c r="I321" s="16"/>
    </row>
    <row r="322" spans="1:9" x14ac:dyDescent="0.3">
      <c r="A322" s="15">
        <f>IF(B322="","",COUNTA($B$4:B322))</f>
        <v>319</v>
      </c>
      <c r="B322" s="15" t="s">
        <v>643</v>
      </c>
      <c r="C322" s="15" t="s">
        <v>495</v>
      </c>
      <c r="D322" s="15" t="s">
        <v>274</v>
      </c>
      <c r="E322" s="15"/>
      <c r="F322" s="15">
        <v>20</v>
      </c>
      <c r="G322" s="15"/>
      <c r="H322" s="15"/>
      <c r="I322" s="16"/>
    </row>
    <row r="323" spans="1:9" x14ac:dyDescent="0.3">
      <c r="A323" s="15">
        <f>IF(B323="","",COUNTA($B$4:B323))</f>
        <v>320</v>
      </c>
      <c r="B323" s="15" t="s">
        <v>643</v>
      </c>
      <c r="C323" s="15" t="s">
        <v>496</v>
      </c>
      <c r="D323" s="15" t="s">
        <v>679</v>
      </c>
      <c r="E323" s="15"/>
      <c r="F323" s="15"/>
      <c r="G323" s="15"/>
      <c r="H323" s="15"/>
      <c r="I323" s="16"/>
    </row>
    <row r="324" spans="1:9" x14ac:dyDescent="0.3">
      <c r="A324" s="15">
        <f>IF(B324="","",COUNTA($B$4:B324))</f>
        <v>321</v>
      </c>
      <c r="B324" s="15" t="s">
        <v>643</v>
      </c>
      <c r="C324" s="15" t="s">
        <v>497</v>
      </c>
      <c r="D324" s="15" t="s">
        <v>275</v>
      </c>
      <c r="E324" s="15"/>
      <c r="F324" s="15">
        <v>10</v>
      </c>
      <c r="G324" s="15"/>
      <c r="H324" s="15"/>
      <c r="I324" s="16"/>
    </row>
    <row r="325" spans="1:9" x14ac:dyDescent="0.3">
      <c r="A325" s="15">
        <f>IF(B325="","",COUNTA($B$4:B325))</f>
        <v>322</v>
      </c>
      <c r="B325" s="15" t="s">
        <v>643</v>
      </c>
      <c r="C325" s="15" t="s">
        <v>498</v>
      </c>
      <c r="D325" s="15" t="s">
        <v>276</v>
      </c>
      <c r="E325" s="15"/>
      <c r="F325" s="15">
        <v>20</v>
      </c>
      <c r="G325" s="15"/>
      <c r="H325" s="15"/>
      <c r="I325" s="16"/>
    </row>
    <row r="326" spans="1:9" x14ac:dyDescent="0.3">
      <c r="A326" s="15">
        <f>IF(B326="","",COUNTA($B$4:B326))</f>
        <v>323</v>
      </c>
      <c r="B326" s="15" t="s">
        <v>643</v>
      </c>
      <c r="C326" s="15" t="s">
        <v>499</v>
      </c>
      <c r="D326" s="15" t="s">
        <v>680</v>
      </c>
      <c r="E326" s="15"/>
      <c r="F326" s="15"/>
      <c r="G326" s="15"/>
      <c r="H326" s="15"/>
      <c r="I326" s="16"/>
    </row>
    <row r="327" spans="1:9" x14ac:dyDescent="0.3">
      <c r="A327" s="15">
        <f>IF(B327="","",COUNTA($B$4:B327))</f>
        <v>324</v>
      </c>
      <c r="B327" s="15" t="s">
        <v>646</v>
      </c>
      <c r="C327" s="15" t="s">
        <v>485</v>
      </c>
      <c r="D327" s="15" t="s">
        <v>266</v>
      </c>
      <c r="E327" s="15"/>
      <c r="F327" s="15">
        <v>8</v>
      </c>
      <c r="G327" s="15"/>
      <c r="H327" s="15"/>
      <c r="I327" s="16"/>
    </row>
    <row r="328" spans="1:9" x14ac:dyDescent="0.3">
      <c r="A328" s="15">
        <f>IF(B328="","",COUNTA($B$4:B328))</f>
        <v>325</v>
      </c>
      <c r="B328" s="15" t="s">
        <v>646</v>
      </c>
      <c r="C328" s="15" t="s">
        <v>647</v>
      </c>
      <c r="D328" s="15" t="s">
        <v>351</v>
      </c>
      <c r="E328" s="15"/>
      <c r="F328" s="15">
        <v>4</v>
      </c>
      <c r="G328" s="15"/>
      <c r="H328" s="15"/>
      <c r="I328" s="16"/>
    </row>
    <row r="329" spans="1:9" x14ac:dyDescent="0.3">
      <c r="A329" s="15">
        <f>IF(B329="","",COUNTA($B$4:B329))</f>
        <v>326</v>
      </c>
      <c r="B329" s="15" t="s">
        <v>646</v>
      </c>
      <c r="C329" s="15" t="s">
        <v>474</v>
      </c>
      <c r="D329" s="15" t="s">
        <v>352</v>
      </c>
      <c r="E329" s="15"/>
      <c r="F329" s="15"/>
      <c r="G329" s="15">
        <v>8</v>
      </c>
      <c r="H329" s="15" t="s">
        <v>106</v>
      </c>
      <c r="I329" s="16"/>
    </row>
    <row r="330" spans="1:9" x14ac:dyDescent="0.3">
      <c r="A330" s="15">
        <f>IF(B330="","",COUNTA($B$4:B330))</f>
        <v>327</v>
      </c>
      <c r="B330" s="15" t="s">
        <v>646</v>
      </c>
      <c r="C330" s="15" t="s">
        <v>648</v>
      </c>
      <c r="D330" s="15" t="s">
        <v>353</v>
      </c>
      <c r="E330" s="15"/>
      <c r="F330" s="15">
        <v>60</v>
      </c>
      <c r="G330" s="15"/>
      <c r="H330" s="15"/>
      <c r="I330" s="16"/>
    </row>
    <row r="331" spans="1:9" x14ac:dyDescent="0.3">
      <c r="A331" s="15">
        <f>IF(B331="","",COUNTA($B$4:B331))</f>
        <v>328</v>
      </c>
      <c r="B331" s="15" t="s">
        <v>646</v>
      </c>
      <c r="C331" s="15" t="s">
        <v>491</v>
      </c>
      <c r="D331" s="15" t="s">
        <v>354</v>
      </c>
      <c r="E331" s="15"/>
      <c r="F331" s="15">
        <v>3</v>
      </c>
      <c r="G331" s="15"/>
      <c r="H331" s="15"/>
      <c r="I331" s="16"/>
    </row>
    <row r="332" spans="1:9" x14ac:dyDescent="0.3">
      <c r="A332" s="15">
        <f>IF(B332="","",COUNTA($B$4:B332))</f>
        <v>329</v>
      </c>
      <c r="B332" s="15" t="s">
        <v>646</v>
      </c>
      <c r="C332" s="15" t="s">
        <v>493</v>
      </c>
      <c r="D332" s="15" t="s">
        <v>272</v>
      </c>
      <c r="E332" s="15"/>
      <c r="F332" s="15">
        <v>1</v>
      </c>
      <c r="G332" s="15"/>
      <c r="H332" s="15"/>
      <c r="I332" s="16"/>
    </row>
    <row r="333" spans="1:9" x14ac:dyDescent="0.3">
      <c r="A333" s="15">
        <f>IF(B333="","",COUNTA($B$4:B333))</f>
        <v>330</v>
      </c>
      <c r="B333" s="15" t="s">
        <v>646</v>
      </c>
      <c r="C333" s="15" t="s">
        <v>494</v>
      </c>
      <c r="D333" s="15" t="s">
        <v>273</v>
      </c>
      <c r="E333" s="15"/>
      <c r="F333" s="15">
        <v>10</v>
      </c>
      <c r="G333" s="15"/>
      <c r="H333" s="15"/>
      <c r="I333" s="16"/>
    </row>
    <row r="334" spans="1:9" x14ac:dyDescent="0.3">
      <c r="A334" s="15">
        <f>IF(B334="","",COUNTA($B$4:B334))</f>
        <v>331</v>
      </c>
      <c r="B334" s="15" t="s">
        <v>646</v>
      </c>
      <c r="C334" s="15" t="s">
        <v>495</v>
      </c>
      <c r="D334" s="15" t="s">
        <v>274</v>
      </c>
      <c r="E334" s="15"/>
      <c r="F334" s="15">
        <v>20</v>
      </c>
      <c r="G334" s="15"/>
      <c r="H334" s="15"/>
      <c r="I334" s="16"/>
    </row>
    <row r="335" spans="1:9" x14ac:dyDescent="0.3">
      <c r="A335" s="15">
        <f>IF(B335="","",COUNTA($B$4:B335))</f>
        <v>332</v>
      </c>
      <c r="B335" s="15" t="s">
        <v>646</v>
      </c>
      <c r="C335" s="15" t="s">
        <v>496</v>
      </c>
      <c r="D335" s="15" t="s">
        <v>679</v>
      </c>
      <c r="E335" s="15"/>
      <c r="F335" s="15"/>
      <c r="G335" s="15"/>
      <c r="H335" s="15"/>
      <c r="I335" s="16"/>
    </row>
    <row r="336" spans="1:9" x14ac:dyDescent="0.3">
      <c r="A336" s="15">
        <f>IF(B336="","",COUNTA($B$4:B336))</f>
        <v>333</v>
      </c>
      <c r="B336" s="15" t="s">
        <v>646</v>
      </c>
      <c r="C336" s="15" t="s">
        <v>497</v>
      </c>
      <c r="D336" s="15" t="s">
        <v>275</v>
      </c>
      <c r="E336" s="15"/>
      <c r="F336" s="15">
        <v>10</v>
      </c>
      <c r="G336" s="15"/>
      <c r="H336" s="15"/>
      <c r="I336" s="16"/>
    </row>
    <row r="337" spans="1:9" x14ac:dyDescent="0.3">
      <c r="A337" s="15">
        <f>IF(B337="","",COUNTA($B$4:B337))</f>
        <v>334</v>
      </c>
      <c r="B337" s="15" t="s">
        <v>646</v>
      </c>
      <c r="C337" s="15" t="s">
        <v>498</v>
      </c>
      <c r="D337" s="15" t="s">
        <v>276</v>
      </c>
      <c r="E337" s="15"/>
      <c r="F337" s="15">
        <v>20</v>
      </c>
      <c r="G337" s="15"/>
      <c r="H337" s="15"/>
      <c r="I337" s="16"/>
    </row>
    <row r="338" spans="1:9" x14ac:dyDescent="0.3">
      <c r="A338" s="15">
        <f>IF(B338="","",COUNTA($B$4:B338))</f>
        <v>335</v>
      </c>
      <c r="B338" s="15" t="s">
        <v>646</v>
      </c>
      <c r="C338" s="15" t="s">
        <v>499</v>
      </c>
      <c r="D338" s="15" t="s">
        <v>680</v>
      </c>
      <c r="E338" s="15"/>
      <c r="F338" s="15"/>
      <c r="G338" s="15"/>
      <c r="H338" s="15"/>
      <c r="I338" s="16"/>
    </row>
    <row r="339" spans="1:9" x14ac:dyDescent="0.3">
      <c r="A339" s="15">
        <f>IF(B339="","",COUNTA($B$4:B339))</f>
        <v>336</v>
      </c>
      <c r="B339" s="15" t="s">
        <v>649</v>
      </c>
      <c r="C339" s="15" t="s">
        <v>485</v>
      </c>
      <c r="D339" s="15" t="s">
        <v>266</v>
      </c>
      <c r="E339" s="15"/>
      <c r="F339" s="15">
        <v>8</v>
      </c>
      <c r="G339" s="15"/>
      <c r="H339" s="15"/>
      <c r="I339" s="16"/>
    </row>
    <row r="340" spans="1:9" x14ac:dyDescent="0.3">
      <c r="A340" s="15">
        <f>IF(B340="","",COUNTA($B$4:B340))</f>
        <v>337</v>
      </c>
      <c r="B340" s="15" t="s">
        <v>649</v>
      </c>
      <c r="C340" s="15" t="s">
        <v>647</v>
      </c>
      <c r="D340" s="15" t="s">
        <v>351</v>
      </c>
      <c r="E340" s="15"/>
      <c r="F340" s="15">
        <v>4</v>
      </c>
      <c r="G340" s="15"/>
      <c r="H340" s="15"/>
      <c r="I340" s="16"/>
    </row>
    <row r="341" spans="1:9" x14ac:dyDescent="0.3">
      <c r="A341" s="15">
        <f>IF(B341="","",COUNTA($B$4:B341))</f>
        <v>338</v>
      </c>
      <c r="B341" s="15" t="s">
        <v>649</v>
      </c>
      <c r="C341" s="15" t="s">
        <v>648</v>
      </c>
      <c r="D341" s="15" t="s">
        <v>353</v>
      </c>
      <c r="E341" s="15"/>
      <c r="F341" s="15">
        <v>60</v>
      </c>
      <c r="G341" s="15"/>
      <c r="H341" s="15"/>
      <c r="I341" s="16"/>
    </row>
    <row r="342" spans="1:9" x14ac:dyDescent="0.3">
      <c r="A342" s="15">
        <f>IF(B342="","",COUNTA($B$4:B342))</f>
        <v>339</v>
      </c>
      <c r="B342" s="15" t="s">
        <v>649</v>
      </c>
      <c r="C342" s="15" t="s">
        <v>650</v>
      </c>
      <c r="D342" s="15" t="s">
        <v>355</v>
      </c>
      <c r="E342" s="15"/>
      <c r="F342" s="15">
        <v>3</v>
      </c>
      <c r="G342" s="15"/>
      <c r="H342" s="15"/>
      <c r="I342" s="16"/>
    </row>
    <row r="343" spans="1:9" x14ac:dyDescent="0.3">
      <c r="A343" s="15">
        <f>IF(B343="","",COUNTA($B$4:B343))</f>
        <v>340</v>
      </c>
      <c r="B343" s="15" t="s">
        <v>649</v>
      </c>
      <c r="C343" s="15" t="s">
        <v>493</v>
      </c>
      <c r="D343" s="15" t="s">
        <v>272</v>
      </c>
      <c r="E343" s="15"/>
      <c r="F343" s="15">
        <v>1</v>
      </c>
      <c r="G343" s="15"/>
      <c r="H343" s="15"/>
      <c r="I343" s="16"/>
    </row>
    <row r="344" spans="1:9" x14ac:dyDescent="0.3">
      <c r="A344" s="15">
        <f>IF(B344="","",COUNTA($B$4:B344))</f>
        <v>341</v>
      </c>
      <c r="B344" s="15" t="s">
        <v>649</v>
      </c>
      <c r="C344" s="15" t="s">
        <v>494</v>
      </c>
      <c r="D344" s="15" t="s">
        <v>273</v>
      </c>
      <c r="E344" s="15"/>
      <c r="F344" s="15">
        <v>10</v>
      </c>
      <c r="G344" s="15"/>
      <c r="H344" s="15"/>
      <c r="I344" s="16"/>
    </row>
    <row r="345" spans="1:9" x14ac:dyDescent="0.3">
      <c r="A345" s="15">
        <f>IF(B345="","",COUNTA($B$4:B345))</f>
        <v>342</v>
      </c>
      <c r="B345" s="15" t="s">
        <v>649</v>
      </c>
      <c r="C345" s="15" t="s">
        <v>495</v>
      </c>
      <c r="D345" s="15" t="s">
        <v>274</v>
      </c>
      <c r="E345" s="15"/>
      <c r="F345" s="15">
        <v>20</v>
      </c>
      <c r="G345" s="15"/>
      <c r="H345" s="15"/>
      <c r="I345" s="16"/>
    </row>
    <row r="346" spans="1:9" x14ac:dyDescent="0.3">
      <c r="A346" s="15">
        <f>IF(B346="","",COUNTA($B$4:B346))</f>
        <v>343</v>
      </c>
      <c r="B346" s="15" t="s">
        <v>649</v>
      </c>
      <c r="C346" s="15" t="s">
        <v>496</v>
      </c>
      <c r="D346" s="15" t="s">
        <v>679</v>
      </c>
      <c r="E346" s="15"/>
      <c r="F346" s="15"/>
      <c r="G346" s="15"/>
      <c r="H346" s="15"/>
      <c r="I346" s="16"/>
    </row>
    <row r="347" spans="1:9" x14ac:dyDescent="0.3">
      <c r="A347" s="15">
        <f>IF(B347="","",COUNTA($B$4:B347))</f>
        <v>344</v>
      </c>
      <c r="B347" s="15" t="s">
        <v>649</v>
      </c>
      <c r="C347" s="15" t="s">
        <v>497</v>
      </c>
      <c r="D347" s="15" t="s">
        <v>275</v>
      </c>
      <c r="E347" s="15"/>
      <c r="F347" s="15">
        <v>10</v>
      </c>
      <c r="G347" s="15"/>
      <c r="H347" s="15"/>
      <c r="I347" s="16"/>
    </row>
    <row r="348" spans="1:9" x14ac:dyDescent="0.3">
      <c r="A348" s="15">
        <f>IF(B348="","",COUNTA($B$4:B348))</f>
        <v>345</v>
      </c>
      <c r="B348" s="15" t="s">
        <v>649</v>
      </c>
      <c r="C348" s="15" t="s">
        <v>498</v>
      </c>
      <c r="D348" s="15" t="s">
        <v>276</v>
      </c>
      <c r="E348" s="15"/>
      <c r="F348" s="15">
        <v>20</v>
      </c>
      <c r="G348" s="15"/>
      <c r="H348" s="15"/>
      <c r="I348" s="16"/>
    </row>
    <row r="349" spans="1:9" x14ac:dyDescent="0.3">
      <c r="A349" s="15">
        <f>IF(B349="","",COUNTA($B$4:B349))</f>
        <v>346</v>
      </c>
      <c r="B349" s="15" t="s">
        <v>649</v>
      </c>
      <c r="C349" s="15" t="s">
        <v>499</v>
      </c>
      <c r="D349" s="15" t="s">
        <v>680</v>
      </c>
      <c r="E349" s="15"/>
      <c r="F349" s="15"/>
      <c r="G349" s="15"/>
      <c r="H349" s="15"/>
      <c r="I349" s="16"/>
    </row>
    <row r="350" spans="1:9" x14ac:dyDescent="0.3">
      <c r="A350" s="15">
        <f>IF(B350="","",COUNTA($B$4:B350))</f>
        <v>347</v>
      </c>
      <c r="B350" s="15" t="s">
        <v>651</v>
      </c>
      <c r="C350" s="15" t="s">
        <v>485</v>
      </c>
      <c r="D350" s="15" t="s">
        <v>266</v>
      </c>
      <c r="E350" s="15"/>
      <c r="F350" s="15">
        <v>8</v>
      </c>
      <c r="G350" s="15"/>
      <c r="H350" s="15"/>
      <c r="I350" s="16"/>
    </row>
    <row r="351" spans="1:9" x14ac:dyDescent="0.3">
      <c r="A351" s="15">
        <f>IF(B351="","",COUNTA($B$4:B351))</f>
        <v>348</v>
      </c>
      <c r="B351" s="15" t="s">
        <v>651</v>
      </c>
      <c r="C351" s="15" t="s">
        <v>486</v>
      </c>
      <c r="D351" s="15" t="s">
        <v>267</v>
      </c>
      <c r="E351" s="15"/>
      <c r="F351" s="15">
        <v>10</v>
      </c>
      <c r="G351" s="15"/>
      <c r="H351" s="15"/>
      <c r="I351" s="16"/>
    </row>
    <row r="352" spans="1:9" x14ac:dyDescent="0.3">
      <c r="A352" s="15">
        <f>IF(B352="","",COUNTA($B$4:B352))</f>
        <v>349</v>
      </c>
      <c r="B352" s="15" t="s">
        <v>651</v>
      </c>
      <c r="C352" s="15" t="s">
        <v>652</v>
      </c>
      <c r="D352" s="15" t="s">
        <v>356</v>
      </c>
      <c r="E352" s="15"/>
      <c r="F352" s="15">
        <v>2</v>
      </c>
      <c r="G352" s="15"/>
      <c r="H352" s="15"/>
      <c r="I352" s="16"/>
    </row>
    <row r="353" spans="1:9" x14ac:dyDescent="0.3">
      <c r="A353" s="15">
        <f>IF(B353="","",COUNTA($B$4:B353))</f>
        <v>350</v>
      </c>
      <c r="B353" s="15" t="s">
        <v>651</v>
      </c>
      <c r="C353" s="15" t="s">
        <v>501</v>
      </c>
      <c r="D353" s="15" t="s">
        <v>283</v>
      </c>
      <c r="E353" s="15"/>
      <c r="F353" s="15">
        <v>10</v>
      </c>
      <c r="G353" s="15"/>
      <c r="H353" s="15"/>
      <c r="I353" s="16"/>
    </row>
    <row r="354" spans="1:9" x14ac:dyDescent="0.3">
      <c r="A354" s="15">
        <f>IF(B354="","",COUNTA($B$4:B354))</f>
        <v>351</v>
      </c>
      <c r="B354" s="15" t="s">
        <v>651</v>
      </c>
      <c r="C354" s="15" t="s">
        <v>653</v>
      </c>
      <c r="D354" s="15" t="s">
        <v>357</v>
      </c>
      <c r="E354" s="15"/>
      <c r="F354" s="15">
        <v>1</v>
      </c>
      <c r="G354" s="15"/>
      <c r="H354" s="15"/>
      <c r="I354" s="16"/>
    </row>
    <row r="355" spans="1:9" x14ac:dyDescent="0.3">
      <c r="A355" s="15">
        <f>IF(B355="","",COUNTA($B$4:B355))</f>
        <v>352</v>
      </c>
      <c r="B355" s="15" t="s">
        <v>651</v>
      </c>
      <c r="C355" s="15" t="s">
        <v>493</v>
      </c>
      <c r="D355" s="15" t="s">
        <v>272</v>
      </c>
      <c r="E355" s="15"/>
      <c r="F355" s="15">
        <v>1</v>
      </c>
      <c r="G355" s="15"/>
      <c r="H355" s="15"/>
      <c r="I355" s="16"/>
    </row>
    <row r="356" spans="1:9" x14ac:dyDescent="0.3">
      <c r="A356" s="15">
        <f>IF(B356="","",COUNTA($B$4:B356))</f>
        <v>353</v>
      </c>
      <c r="B356" s="15" t="s">
        <v>651</v>
      </c>
      <c r="C356" s="15" t="s">
        <v>494</v>
      </c>
      <c r="D356" s="15" t="s">
        <v>273</v>
      </c>
      <c r="E356" s="15"/>
      <c r="F356" s="15">
        <v>10</v>
      </c>
      <c r="G356" s="15"/>
      <c r="H356" s="15"/>
      <c r="I356" s="16"/>
    </row>
    <row r="357" spans="1:9" x14ac:dyDescent="0.3">
      <c r="A357" s="15">
        <f>IF(B357="","",COUNTA($B$4:B357))</f>
        <v>354</v>
      </c>
      <c r="B357" s="15" t="s">
        <v>651</v>
      </c>
      <c r="C357" s="15" t="s">
        <v>495</v>
      </c>
      <c r="D357" s="15" t="s">
        <v>274</v>
      </c>
      <c r="E357" s="15"/>
      <c r="F357" s="15">
        <v>20</v>
      </c>
      <c r="G357" s="15"/>
      <c r="H357" s="15"/>
      <c r="I357" s="16"/>
    </row>
    <row r="358" spans="1:9" x14ac:dyDescent="0.3">
      <c r="A358" s="15">
        <f>IF(B358="","",COUNTA($B$4:B358))</f>
        <v>355</v>
      </c>
      <c r="B358" s="15" t="s">
        <v>651</v>
      </c>
      <c r="C358" s="15" t="s">
        <v>496</v>
      </c>
      <c r="D358" s="15" t="s">
        <v>679</v>
      </c>
      <c r="E358" s="15"/>
      <c r="F358" s="15"/>
      <c r="G358" s="15"/>
      <c r="H358" s="15"/>
      <c r="I358" s="16"/>
    </row>
    <row r="359" spans="1:9" x14ac:dyDescent="0.3">
      <c r="A359" s="15">
        <f>IF(B359="","",COUNTA($B$4:B359))</f>
        <v>356</v>
      </c>
      <c r="B359" s="15" t="s">
        <v>651</v>
      </c>
      <c r="C359" s="15" t="s">
        <v>497</v>
      </c>
      <c r="D359" s="15" t="s">
        <v>275</v>
      </c>
      <c r="E359" s="15"/>
      <c r="F359" s="15">
        <v>10</v>
      </c>
      <c r="G359" s="15"/>
      <c r="H359" s="15"/>
      <c r="I359" s="16"/>
    </row>
    <row r="360" spans="1:9" x14ac:dyDescent="0.3">
      <c r="A360" s="15">
        <f>IF(B360="","",COUNTA($B$4:B360))</f>
        <v>357</v>
      </c>
      <c r="B360" s="15" t="s">
        <v>651</v>
      </c>
      <c r="C360" s="15" t="s">
        <v>498</v>
      </c>
      <c r="D360" s="15" t="s">
        <v>276</v>
      </c>
      <c r="E360" s="15"/>
      <c r="F360" s="15">
        <v>20</v>
      </c>
      <c r="G360" s="15"/>
      <c r="H360" s="15"/>
      <c r="I360" s="16"/>
    </row>
    <row r="361" spans="1:9" x14ac:dyDescent="0.3">
      <c r="A361" s="15">
        <f>IF(B361="","",COUNTA($B$4:B361))</f>
        <v>358</v>
      </c>
      <c r="B361" s="15" t="s">
        <v>651</v>
      </c>
      <c r="C361" s="15" t="s">
        <v>499</v>
      </c>
      <c r="D361" s="15" t="s">
        <v>680</v>
      </c>
      <c r="E361" s="15"/>
      <c r="F361" s="15"/>
      <c r="G361" s="15"/>
      <c r="H361" s="15"/>
      <c r="I361" s="16"/>
    </row>
    <row r="362" spans="1:9" x14ac:dyDescent="0.3">
      <c r="A362" s="15">
        <f>IF(B362="","",COUNTA($B$4:B362))</f>
        <v>359</v>
      </c>
      <c r="B362" s="15" t="s">
        <v>654</v>
      </c>
      <c r="C362" s="15" t="s">
        <v>485</v>
      </c>
      <c r="D362" s="15" t="s">
        <v>266</v>
      </c>
      <c r="E362" s="15"/>
      <c r="F362" s="15">
        <v>8</v>
      </c>
      <c r="G362" s="15"/>
      <c r="H362" s="15"/>
      <c r="I362" s="16"/>
    </row>
    <row r="363" spans="1:9" x14ac:dyDescent="0.3">
      <c r="A363" s="15">
        <f>IF(B363="","",COUNTA($B$4:B363))</f>
        <v>360</v>
      </c>
      <c r="B363" s="15" t="s">
        <v>654</v>
      </c>
      <c r="C363" s="15" t="s">
        <v>553</v>
      </c>
      <c r="D363" s="15" t="s">
        <v>300</v>
      </c>
      <c r="E363" s="15"/>
      <c r="F363" s="15">
        <v>5</v>
      </c>
      <c r="G363" s="15"/>
      <c r="H363" s="15"/>
      <c r="I363" s="16"/>
    </row>
    <row r="364" spans="1:9" x14ac:dyDescent="0.3">
      <c r="A364" s="15">
        <f>IF(B364="","",COUNTA($B$4:B364))</f>
        <v>361</v>
      </c>
      <c r="B364" s="15" t="s">
        <v>654</v>
      </c>
      <c r="C364" s="15" t="s">
        <v>510</v>
      </c>
      <c r="D364" s="15" t="s">
        <v>286</v>
      </c>
      <c r="E364" s="15"/>
      <c r="F364" s="15">
        <v>20</v>
      </c>
      <c r="G364" s="15"/>
      <c r="H364" s="15"/>
      <c r="I364" s="16"/>
    </row>
    <row r="365" spans="1:9" x14ac:dyDescent="0.3">
      <c r="A365" s="15">
        <f>IF(B365="","",COUNTA($B$4:B365))</f>
        <v>362</v>
      </c>
      <c r="B365" s="15" t="s">
        <v>654</v>
      </c>
      <c r="C365" s="15" t="s">
        <v>525</v>
      </c>
      <c r="D365" s="15" t="s">
        <v>358</v>
      </c>
      <c r="E365" s="15"/>
      <c r="F365" s="15">
        <v>4</v>
      </c>
      <c r="G365" s="15"/>
      <c r="H365" s="15"/>
      <c r="I365" s="16"/>
    </row>
    <row r="366" spans="1:9" x14ac:dyDescent="0.3">
      <c r="A366" s="15">
        <f>IF(B366="","",COUNTA($B$4:B366))</f>
        <v>363</v>
      </c>
      <c r="B366" s="15" t="s">
        <v>654</v>
      </c>
      <c r="C366" s="15" t="s">
        <v>526</v>
      </c>
      <c r="D366" s="15" t="s">
        <v>359</v>
      </c>
      <c r="E366" s="15"/>
      <c r="F366" s="15">
        <v>5</v>
      </c>
      <c r="G366" s="15"/>
      <c r="H366" s="15"/>
      <c r="I366" s="16"/>
    </row>
    <row r="367" spans="1:9" x14ac:dyDescent="0.3">
      <c r="A367" s="15">
        <f>IF(B367="","",COUNTA($B$4:B367))</f>
        <v>364</v>
      </c>
      <c r="B367" s="15" t="s">
        <v>654</v>
      </c>
      <c r="C367" s="15" t="s">
        <v>655</v>
      </c>
      <c r="D367" s="15" t="s">
        <v>360</v>
      </c>
      <c r="E367" s="15"/>
      <c r="F367" s="15">
        <v>2</v>
      </c>
      <c r="G367" s="15"/>
      <c r="H367" s="15"/>
      <c r="I367" s="16"/>
    </row>
    <row r="368" spans="1:9" x14ac:dyDescent="0.3">
      <c r="A368" s="15">
        <f>IF(B368="","",COUNTA($B$4:B368))</f>
        <v>365</v>
      </c>
      <c r="B368" s="15" t="s">
        <v>654</v>
      </c>
      <c r="C368" s="15" t="s">
        <v>656</v>
      </c>
      <c r="D368" s="15" t="s">
        <v>733</v>
      </c>
      <c r="E368" s="15"/>
      <c r="F368" s="15">
        <v>13</v>
      </c>
      <c r="G368" s="15"/>
      <c r="H368" s="15"/>
      <c r="I368" s="16"/>
    </row>
    <row r="369" spans="1:9" x14ac:dyDescent="0.3">
      <c r="A369" s="15">
        <f>IF(B369="","",COUNTA($B$4:B369))</f>
        <v>366</v>
      </c>
      <c r="B369" s="15" t="s">
        <v>654</v>
      </c>
      <c r="C369" s="15" t="s">
        <v>657</v>
      </c>
      <c r="D369" s="15" t="s">
        <v>734</v>
      </c>
      <c r="E369" s="15"/>
      <c r="F369" s="15">
        <v>2</v>
      </c>
      <c r="G369" s="15"/>
      <c r="H369" s="15"/>
      <c r="I369" s="16"/>
    </row>
    <row r="370" spans="1:9" x14ac:dyDescent="0.3">
      <c r="A370" s="15">
        <f>IF(B370="","",COUNTA($B$4:B370))</f>
        <v>367</v>
      </c>
      <c r="B370" s="15" t="s">
        <v>654</v>
      </c>
      <c r="C370" s="15" t="s">
        <v>658</v>
      </c>
      <c r="D370" s="15" t="s">
        <v>735</v>
      </c>
      <c r="E370" s="15"/>
      <c r="F370" s="15">
        <v>13</v>
      </c>
      <c r="G370" s="15"/>
      <c r="H370" s="15"/>
      <c r="I370" s="16"/>
    </row>
    <row r="371" spans="1:9" x14ac:dyDescent="0.3">
      <c r="A371" s="15">
        <f>IF(B371="","",COUNTA($B$4:B371))</f>
        <v>368</v>
      </c>
      <c r="B371" s="15" t="s">
        <v>654</v>
      </c>
      <c r="C371" s="15" t="s">
        <v>659</v>
      </c>
      <c r="D371" s="15" t="s">
        <v>736</v>
      </c>
      <c r="E371" s="15"/>
      <c r="F371" s="15">
        <v>2</v>
      </c>
      <c r="G371" s="15"/>
      <c r="H371" s="15"/>
      <c r="I371" s="16"/>
    </row>
    <row r="372" spans="1:9" x14ac:dyDescent="0.3">
      <c r="A372" s="15">
        <f>IF(B372="","",COUNTA($B$4:B372))</f>
        <v>369</v>
      </c>
      <c r="B372" s="15" t="s">
        <v>654</v>
      </c>
      <c r="C372" s="15" t="s">
        <v>601</v>
      </c>
      <c r="D372" s="15" t="s">
        <v>329</v>
      </c>
      <c r="E372" s="15"/>
      <c r="F372" s="15">
        <v>4</v>
      </c>
      <c r="G372" s="15"/>
      <c r="H372" s="15"/>
      <c r="I372" s="16"/>
    </row>
    <row r="373" spans="1:9" x14ac:dyDescent="0.3">
      <c r="A373" s="15">
        <f>IF(B373="","",COUNTA($B$4:B373))</f>
        <v>370</v>
      </c>
      <c r="B373" s="15" t="s">
        <v>654</v>
      </c>
      <c r="C373" s="15" t="s">
        <v>660</v>
      </c>
      <c r="D373" s="15" t="s">
        <v>737</v>
      </c>
      <c r="E373" s="15"/>
      <c r="F373" s="15">
        <v>1</v>
      </c>
      <c r="G373" s="15"/>
      <c r="H373" s="15"/>
      <c r="I373" s="16"/>
    </row>
    <row r="374" spans="1:9" x14ac:dyDescent="0.3">
      <c r="A374" s="15">
        <f>IF(B374="","",COUNTA($B$4:B374))</f>
        <v>371</v>
      </c>
      <c r="B374" s="15" t="s">
        <v>654</v>
      </c>
      <c r="C374" s="15" t="s">
        <v>661</v>
      </c>
      <c r="D374" s="15" t="s">
        <v>738</v>
      </c>
      <c r="E374" s="15"/>
      <c r="F374" s="15">
        <v>1</v>
      </c>
      <c r="G374" s="15"/>
      <c r="H374" s="15"/>
      <c r="I374" s="16"/>
    </row>
    <row r="375" spans="1:9" x14ac:dyDescent="0.3">
      <c r="A375" s="15">
        <f>IF(B375="","",COUNTA($B$4:B375))</f>
        <v>372</v>
      </c>
      <c r="B375" s="15" t="s">
        <v>654</v>
      </c>
      <c r="C375" s="15" t="s">
        <v>662</v>
      </c>
      <c r="D375" s="15" t="s">
        <v>739</v>
      </c>
      <c r="E375" s="15"/>
      <c r="F375" s="15">
        <v>3</v>
      </c>
      <c r="G375" s="15"/>
      <c r="H375" s="15"/>
      <c r="I375" s="16"/>
    </row>
    <row r="376" spans="1:9" x14ac:dyDescent="0.3">
      <c r="A376" s="15">
        <f>IF(B376="","",COUNTA($B$4:B376))</f>
        <v>373</v>
      </c>
      <c r="B376" s="15" t="s">
        <v>654</v>
      </c>
      <c r="C376" s="15" t="s">
        <v>493</v>
      </c>
      <c r="D376" s="15" t="s">
        <v>272</v>
      </c>
      <c r="E376" s="15"/>
      <c r="F376" s="15">
        <v>1</v>
      </c>
      <c r="G376" s="15"/>
      <c r="H376" s="15"/>
      <c r="I376" s="16"/>
    </row>
    <row r="377" spans="1:9" x14ac:dyDescent="0.3">
      <c r="A377" s="15">
        <f>IF(B377="","",COUNTA($B$4:B377))</f>
        <v>374</v>
      </c>
      <c r="B377" s="15" t="s">
        <v>654</v>
      </c>
      <c r="C377" s="15" t="s">
        <v>494</v>
      </c>
      <c r="D377" s="15" t="s">
        <v>273</v>
      </c>
      <c r="E377" s="15"/>
      <c r="F377" s="15">
        <v>10</v>
      </c>
      <c r="G377" s="15"/>
      <c r="H377" s="15"/>
      <c r="I377" s="16"/>
    </row>
    <row r="378" spans="1:9" x14ac:dyDescent="0.3">
      <c r="A378" s="15">
        <f>IF(B378="","",COUNTA($B$4:B378))</f>
        <v>375</v>
      </c>
      <c r="B378" s="15" t="s">
        <v>654</v>
      </c>
      <c r="C378" s="15" t="s">
        <v>495</v>
      </c>
      <c r="D378" s="15" t="s">
        <v>274</v>
      </c>
      <c r="E378" s="15"/>
      <c r="F378" s="15">
        <v>20</v>
      </c>
      <c r="G378" s="15"/>
      <c r="H378" s="15"/>
      <c r="I378" s="16"/>
    </row>
    <row r="379" spans="1:9" x14ac:dyDescent="0.3">
      <c r="A379" s="15">
        <f>IF(B379="","",COUNTA($B$4:B379))</f>
        <v>376</v>
      </c>
      <c r="B379" s="15" t="s">
        <v>654</v>
      </c>
      <c r="C379" s="15" t="s">
        <v>496</v>
      </c>
      <c r="D379" s="15" t="s">
        <v>679</v>
      </c>
      <c r="E379" s="15"/>
      <c r="F379" s="15"/>
      <c r="G379" s="15"/>
      <c r="H379" s="15"/>
      <c r="I379" s="16"/>
    </row>
    <row r="380" spans="1:9" x14ac:dyDescent="0.3">
      <c r="A380" s="15">
        <f>IF(B380="","",COUNTA($B$4:B380))</f>
        <v>377</v>
      </c>
      <c r="B380" s="15" t="s">
        <v>654</v>
      </c>
      <c r="C380" s="15" t="s">
        <v>497</v>
      </c>
      <c r="D380" s="15" t="s">
        <v>275</v>
      </c>
      <c r="E380" s="15"/>
      <c r="F380" s="15">
        <v>10</v>
      </c>
      <c r="G380" s="15"/>
      <c r="H380" s="15"/>
      <c r="I380" s="16"/>
    </row>
    <row r="381" spans="1:9" x14ac:dyDescent="0.3">
      <c r="A381" s="15">
        <f>IF(B381="","",COUNTA($B$4:B381))</f>
        <v>378</v>
      </c>
      <c r="B381" s="15" t="s">
        <v>654</v>
      </c>
      <c r="C381" s="15" t="s">
        <v>498</v>
      </c>
      <c r="D381" s="15" t="s">
        <v>276</v>
      </c>
      <c r="E381" s="15"/>
      <c r="F381" s="15">
        <v>20</v>
      </c>
      <c r="G381" s="15"/>
      <c r="H381" s="15"/>
      <c r="I381" s="16"/>
    </row>
    <row r="382" spans="1:9" x14ac:dyDescent="0.3">
      <c r="A382" s="15">
        <f>IF(B382="","",COUNTA($B$4:B382))</f>
        <v>379</v>
      </c>
      <c r="B382" s="15" t="s">
        <v>654</v>
      </c>
      <c r="C382" s="15" t="s">
        <v>499</v>
      </c>
      <c r="D382" s="15" t="s">
        <v>680</v>
      </c>
      <c r="E382" s="15"/>
      <c r="F382" s="15"/>
      <c r="G382" s="15"/>
      <c r="H382" s="15"/>
      <c r="I382" s="16"/>
    </row>
    <row r="383" spans="1:9" x14ac:dyDescent="0.3">
      <c r="A383" s="15">
        <f>IF(B383="","",COUNTA($B$4:B383))</f>
        <v>380</v>
      </c>
      <c r="B383" s="15" t="s">
        <v>663</v>
      </c>
      <c r="C383" s="15" t="s">
        <v>485</v>
      </c>
      <c r="D383" s="15" t="s">
        <v>266</v>
      </c>
      <c r="E383" s="15"/>
      <c r="F383" s="15">
        <v>8</v>
      </c>
      <c r="G383" s="15"/>
      <c r="H383" s="15"/>
      <c r="I383" s="16"/>
    </row>
    <row r="384" spans="1:9" x14ac:dyDescent="0.3">
      <c r="A384" s="15">
        <f>IF(B384="","",COUNTA($B$4:B384))</f>
        <v>381</v>
      </c>
      <c r="B384" s="15" t="s">
        <v>663</v>
      </c>
      <c r="C384" s="15" t="s">
        <v>664</v>
      </c>
      <c r="D384" s="15" t="s">
        <v>361</v>
      </c>
      <c r="E384" s="15"/>
      <c r="F384" s="15">
        <v>3</v>
      </c>
      <c r="G384" s="15"/>
      <c r="H384" s="15"/>
      <c r="I384" s="16"/>
    </row>
    <row r="385" spans="1:9" x14ac:dyDescent="0.3">
      <c r="A385" s="15">
        <f>IF(B385="","",COUNTA($B$4:B385))</f>
        <v>382</v>
      </c>
      <c r="B385" s="15" t="s">
        <v>663</v>
      </c>
      <c r="C385" s="15" t="s">
        <v>665</v>
      </c>
      <c r="D385" s="15" t="s">
        <v>362</v>
      </c>
      <c r="E385" s="15"/>
      <c r="F385" s="15">
        <v>1</v>
      </c>
      <c r="G385" s="15"/>
      <c r="H385" s="15"/>
      <c r="I385" s="16"/>
    </row>
    <row r="386" spans="1:9" x14ac:dyDescent="0.3">
      <c r="A386" s="15">
        <f>IF(B386="","",COUNTA($B$4:B386))</f>
        <v>383</v>
      </c>
      <c r="B386" s="15" t="s">
        <v>663</v>
      </c>
      <c r="C386" s="15" t="s">
        <v>490</v>
      </c>
      <c r="D386" s="15" t="s">
        <v>303</v>
      </c>
      <c r="E386" s="15"/>
      <c r="F386" s="15">
        <v>1</v>
      </c>
      <c r="G386" s="15"/>
      <c r="H386" s="15"/>
      <c r="I386" s="16"/>
    </row>
    <row r="387" spans="1:9" x14ac:dyDescent="0.3">
      <c r="A387" s="15">
        <f>IF(B387="","",COUNTA($B$4:B387))</f>
        <v>384</v>
      </c>
      <c r="B387" s="15" t="s">
        <v>663</v>
      </c>
      <c r="C387" s="15" t="s">
        <v>666</v>
      </c>
      <c r="D387" s="15" t="s">
        <v>363</v>
      </c>
      <c r="E387" s="15"/>
      <c r="F387" s="15">
        <v>4</v>
      </c>
      <c r="G387" s="15"/>
      <c r="H387" s="15"/>
      <c r="I387" s="16"/>
    </row>
    <row r="388" spans="1:9" x14ac:dyDescent="0.3">
      <c r="A388" s="15">
        <f>IF(B388="","",COUNTA($B$4:B388))</f>
        <v>385</v>
      </c>
      <c r="B388" s="15" t="s">
        <v>663</v>
      </c>
      <c r="C388" s="15" t="s">
        <v>667</v>
      </c>
      <c r="D388" s="15" t="s">
        <v>364</v>
      </c>
      <c r="E388" s="15"/>
      <c r="F388" s="15">
        <v>2</v>
      </c>
      <c r="G388" s="15"/>
      <c r="H388" s="15"/>
      <c r="I388" s="16"/>
    </row>
    <row r="389" spans="1:9" x14ac:dyDescent="0.3">
      <c r="A389" s="15">
        <f>IF(B389="","",COUNTA($B$4:B389))</f>
        <v>386</v>
      </c>
      <c r="B389" s="15" t="s">
        <v>663</v>
      </c>
      <c r="C389" s="15" t="s">
        <v>668</v>
      </c>
      <c r="D389" s="15" t="s">
        <v>365</v>
      </c>
      <c r="E389" s="15"/>
      <c r="F389" s="15">
        <v>4</v>
      </c>
      <c r="G389" s="15"/>
      <c r="H389" s="15"/>
      <c r="I389" s="16"/>
    </row>
    <row r="390" spans="1:9" x14ac:dyDescent="0.3">
      <c r="A390" s="15">
        <f>IF(B390="","",COUNTA($B$4:B390))</f>
        <v>387</v>
      </c>
      <c r="B390" s="15" t="s">
        <v>663</v>
      </c>
      <c r="C390" s="15" t="s">
        <v>669</v>
      </c>
      <c r="D390" s="15" t="s">
        <v>366</v>
      </c>
      <c r="E390" s="15"/>
      <c r="F390" s="15">
        <v>2</v>
      </c>
      <c r="G390" s="15"/>
      <c r="H390" s="15"/>
      <c r="I390" s="16"/>
    </row>
    <row r="391" spans="1:9" x14ac:dyDescent="0.3">
      <c r="A391" s="15">
        <f>IF(B391="","",COUNTA($B$4:B391))</f>
        <v>388</v>
      </c>
      <c r="B391" s="15" t="s">
        <v>663</v>
      </c>
      <c r="C391" s="15" t="s">
        <v>670</v>
      </c>
      <c r="D391" s="15" t="s">
        <v>367</v>
      </c>
      <c r="E391" s="15"/>
      <c r="F391" s="15">
        <v>60</v>
      </c>
      <c r="G391" s="15"/>
      <c r="H391" s="15"/>
      <c r="I391" s="16"/>
    </row>
    <row r="392" spans="1:9" x14ac:dyDescent="0.3">
      <c r="A392" s="15">
        <f>IF(B392="","",COUNTA($B$4:B392))</f>
        <v>389</v>
      </c>
      <c r="B392" s="15" t="s">
        <v>663</v>
      </c>
      <c r="C392" s="15" t="s">
        <v>671</v>
      </c>
      <c r="D392" s="15" t="s">
        <v>740</v>
      </c>
      <c r="E392" s="15"/>
      <c r="F392" s="15">
        <v>4</v>
      </c>
      <c r="G392" s="15"/>
      <c r="H392" s="15"/>
      <c r="I392" s="16"/>
    </row>
    <row r="393" spans="1:9" x14ac:dyDescent="0.3">
      <c r="A393" s="15">
        <f>IF(B393="","",COUNTA($B$4:B393))</f>
        <v>390</v>
      </c>
      <c r="B393" s="15" t="s">
        <v>663</v>
      </c>
      <c r="C393" s="15" t="s">
        <v>493</v>
      </c>
      <c r="D393" s="15" t="s">
        <v>272</v>
      </c>
      <c r="E393" s="15"/>
      <c r="F393" s="15">
        <v>1</v>
      </c>
      <c r="G393" s="15"/>
      <c r="H393" s="15"/>
      <c r="I393" s="16"/>
    </row>
    <row r="394" spans="1:9" x14ac:dyDescent="0.3">
      <c r="A394" s="15">
        <f>IF(B394="","",COUNTA($B$4:B394))</f>
        <v>391</v>
      </c>
      <c r="B394" s="15" t="s">
        <v>663</v>
      </c>
      <c r="C394" s="15" t="s">
        <v>494</v>
      </c>
      <c r="D394" s="15" t="s">
        <v>273</v>
      </c>
      <c r="E394" s="15"/>
      <c r="F394" s="15">
        <v>10</v>
      </c>
      <c r="G394" s="15"/>
      <c r="H394" s="15"/>
      <c r="I394" s="16"/>
    </row>
    <row r="395" spans="1:9" x14ac:dyDescent="0.3">
      <c r="A395" s="15">
        <f>IF(B395="","",COUNTA($B$4:B395))</f>
        <v>392</v>
      </c>
      <c r="B395" s="15" t="s">
        <v>663</v>
      </c>
      <c r="C395" s="15" t="s">
        <v>495</v>
      </c>
      <c r="D395" s="15" t="s">
        <v>274</v>
      </c>
      <c r="E395" s="15"/>
      <c r="F395" s="15">
        <v>20</v>
      </c>
      <c r="G395" s="15"/>
      <c r="H395" s="15"/>
      <c r="I395" s="16"/>
    </row>
    <row r="396" spans="1:9" x14ac:dyDescent="0.3">
      <c r="A396" s="15">
        <f>IF(B396="","",COUNTA($B$4:B396))</f>
        <v>393</v>
      </c>
      <c r="B396" s="15" t="s">
        <v>663</v>
      </c>
      <c r="C396" s="15" t="s">
        <v>496</v>
      </c>
      <c r="D396" s="15" t="s">
        <v>679</v>
      </c>
      <c r="E396" s="15"/>
      <c r="F396" s="15"/>
      <c r="G396" s="15"/>
      <c r="H396" s="15"/>
      <c r="I396" s="16"/>
    </row>
    <row r="397" spans="1:9" x14ac:dyDescent="0.3">
      <c r="A397" s="15">
        <f>IF(B397="","",COUNTA($B$4:B397))</f>
        <v>394</v>
      </c>
      <c r="B397" s="15" t="s">
        <v>663</v>
      </c>
      <c r="C397" s="15" t="s">
        <v>497</v>
      </c>
      <c r="D397" s="15" t="s">
        <v>275</v>
      </c>
      <c r="E397" s="15"/>
      <c r="F397" s="15">
        <v>10</v>
      </c>
      <c r="G397" s="15"/>
      <c r="H397" s="15"/>
      <c r="I397" s="16"/>
    </row>
    <row r="398" spans="1:9" x14ac:dyDescent="0.3">
      <c r="A398" s="15">
        <f>IF(B398="","",COUNTA($B$4:B398))</f>
        <v>395</v>
      </c>
      <c r="B398" s="15" t="s">
        <v>663</v>
      </c>
      <c r="C398" s="15" t="s">
        <v>498</v>
      </c>
      <c r="D398" s="15" t="s">
        <v>276</v>
      </c>
      <c r="E398" s="15"/>
      <c r="F398" s="15">
        <v>20</v>
      </c>
      <c r="G398" s="15"/>
      <c r="H398" s="15"/>
      <c r="I398" s="16"/>
    </row>
    <row r="399" spans="1:9" x14ac:dyDescent="0.3">
      <c r="A399" s="15">
        <f>IF(B399="","",COUNTA($B$4:B399))</f>
        <v>396</v>
      </c>
      <c r="B399" s="15" t="s">
        <v>663</v>
      </c>
      <c r="C399" s="15" t="s">
        <v>499</v>
      </c>
      <c r="D399" s="15" t="s">
        <v>680</v>
      </c>
      <c r="E399" s="15"/>
      <c r="F399" s="15"/>
      <c r="G399" s="15"/>
      <c r="H399" s="15"/>
      <c r="I399" s="16"/>
    </row>
    <row r="400" spans="1:9" x14ac:dyDescent="0.3">
      <c r="A400" s="15">
        <f>IF(B400="","",COUNTA($B$4:B400))</f>
        <v>397</v>
      </c>
      <c r="B400" s="15" t="s">
        <v>672</v>
      </c>
      <c r="C400" s="15" t="s">
        <v>485</v>
      </c>
      <c r="D400" s="15" t="s">
        <v>266</v>
      </c>
      <c r="E400" s="15"/>
      <c r="F400" s="15">
        <v>8</v>
      </c>
      <c r="G400" s="15"/>
      <c r="H400" s="15"/>
      <c r="I400" s="16"/>
    </row>
    <row r="401" spans="1:9" x14ac:dyDescent="0.3">
      <c r="A401" s="15">
        <f>IF(B401="","",COUNTA($B$4:B401))</f>
        <v>398</v>
      </c>
      <c r="B401" s="15" t="s">
        <v>672</v>
      </c>
      <c r="C401" s="15" t="s">
        <v>673</v>
      </c>
      <c r="D401" s="15" t="s">
        <v>281</v>
      </c>
      <c r="E401" s="15"/>
      <c r="F401" s="15">
        <v>4</v>
      </c>
      <c r="G401" s="15"/>
      <c r="H401" s="15"/>
      <c r="I401" s="16"/>
    </row>
    <row r="402" spans="1:9" x14ac:dyDescent="0.3">
      <c r="A402" s="15">
        <f>IF(B402="","",COUNTA($B$4:B402))</f>
        <v>399</v>
      </c>
      <c r="B402" s="15" t="s">
        <v>672</v>
      </c>
      <c r="C402" s="15" t="s">
        <v>674</v>
      </c>
      <c r="D402" s="15" t="s">
        <v>282</v>
      </c>
      <c r="E402" s="15"/>
      <c r="F402" s="15">
        <v>30</v>
      </c>
      <c r="G402" s="15"/>
      <c r="H402" s="15"/>
      <c r="I402" s="16"/>
    </row>
    <row r="403" spans="1:9" x14ac:dyDescent="0.3">
      <c r="A403" s="15">
        <f>IF(B403="","",COUNTA($B$4:B403))</f>
        <v>400</v>
      </c>
      <c r="B403" s="15" t="s">
        <v>672</v>
      </c>
      <c r="C403" s="15" t="s">
        <v>493</v>
      </c>
      <c r="D403" s="15" t="s">
        <v>272</v>
      </c>
      <c r="E403" s="15"/>
      <c r="F403" s="15">
        <v>1</v>
      </c>
      <c r="G403" s="15"/>
      <c r="H403" s="15"/>
      <c r="I403" s="16"/>
    </row>
    <row r="404" spans="1:9" x14ac:dyDescent="0.3">
      <c r="A404" s="15">
        <f>IF(B404="","",COUNTA($B$4:B404))</f>
        <v>401</v>
      </c>
      <c r="B404" s="15" t="s">
        <v>672</v>
      </c>
      <c r="C404" s="15" t="s">
        <v>494</v>
      </c>
      <c r="D404" s="15" t="s">
        <v>273</v>
      </c>
      <c r="E404" s="15"/>
      <c r="F404" s="15">
        <v>10</v>
      </c>
      <c r="G404" s="15"/>
      <c r="H404" s="15"/>
      <c r="I404" s="16"/>
    </row>
    <row r="405" spans="1:9" x14ac:dyDescent="0.3">
      <c r="A405" s="15">
        <f>IF(B405="","",COUNTA($B$4:B405))</f>
        <v>402</v>
      </c>
      <c r="B405" s="15" t="s">
        <v>672</v>
      </c>
      <c r="C405" s="15" t="s">
        <v>495</v>
      </c>
      <c r="D405" s="15" t="s">
        <v>274</v>
      </c>
      <c r="E405" s="15"/>
      <c r="F405" s="15">
        <v>20</v>
      </c>
      <c r="G405" s="15"/>
      <c r="H405" s="15"/>
      <c r="I405" s="16"/>
    </row>
    <row r="406" spans="1:9" x14ac:dyDescent="0.3">
      <c r="A406" s="15">
        <f>IF(B406="","",COUNTA($B$4:B406))</f>
        <v>403</v>
      </c>
      <c r="B406" s="15" t="s">
        <v>672</v>
      </c>
      <c r="C406" s="15" t="s">
        <v>496</v>
      </c>
      <c r="D406" s="15" t="s">
        <v>679</v>
      </c>
      <c r="E406" s="15"/>
      <c r="F406" s="15"/>
      <c r="G406" s="15"/>
      <c r="H406" s="15"/>
      <c r="I406" s="16"/>
    </row>
    <row r="407" spans="1:9" x14ac:dyDescent="0.3">
      <c r="A407" s="15">
        <f>IF(B407="","",COUNTA($B$4:B407))</f>
        <v>404</v>
      </c>
      <c r="B407" s="15" t="s">
        <v>672</v>
      </c>
      <c r="C407" s="15" t="s">
        <v>497</v>
      </c>
      <c r="D407" s="15" t="s">
        <v>275</v>
      </c>
      <c r="E407" s="15"/>
      <c r="F407" s="15">
        <v>10</v>
      </c>
      <c r="G407" s="15"/>
      <c r="H407" s="15"/>
      <c r="I407" s="16"/>
    </row>
    <row r="408" spans="1:9" x14ac:dyDescent="0.3">
      <c r="A408" s="15">
        <f>IF(B408="","",COUNTA($B$4:B408))</f>
        <v>405</v>
      </c>
      <c r="B408" s="15" t="s">
        <v>672</v>
      </c>
      <c r="C408" s="15" t="s">
        <v>498</v>
      </c>
      <c r="D408" s="15" t="s">
        <v>276</v>
      </c>
      <c r="E408" s="15"/>
      <c r="F408" s="15">
        <v>20</v>
      </c>
      <c r="G408" s="15"/>
      <c r="H408" s="15"/>
      <c r="I408" s="16"/>
    </row>
    <row r="409" spans="1:9" x14ac:dyDescent="0.3">
      <c r="A409" s="15">
        <f>IF(B409="","",COUNTA($B$4:B409))</f>
        <v>406</v>
      </c>
      <c r="B409" s="15" t="s">
        <v>672</v>
      </c>
      <c r="C409" s="15" t="s">
        <v>499</v>
      </c>
      <c r="D409" s="15" t="s">
        <v>680</v>
      </c>
      <c r="E409" s="15"/>
      <c r="F409" s="15"/>
      <c r="G409" s="15"/>
      <c r="H409" s="15"/>
      <c r="I409" s="16"/>
    </row>
    <row r="410" spans="1:9" x14ac:dyDescent="0.3">
      <c r="A410" s="15">
        <f>IF(B410="","",COUNTA($B$4:B410))</f>
        <v>407</v>
      </c>
      <c r="B410" s="15" t="s">
        <v>675</v>
      </c>
      <c r="C410" s="15" t="s">
        <v>485</v>
      </c>
      <c r="D410" s="15" t="s">
        <v>266</v>
      </c>
      <c r="E410" s="15"/>
      <c r="F410" s="15">
        <v>8</v>
      </c>
      <c r="G410" s="15"/>
      <c r="H410" s="15"/>
      <c r="I410" s="16"/>
    </row>
    <row r="411" spans="1:9" x14ac:dyDescent="0.3">
      <c r="A411" s="15">
        <f>IF(B411="","",COUNTA($B$4:B411))</f>
        <v>408</v>
      </c>
      <c r="B411" s="15" t="s">
        <v>675</v>
      </c>
      <c r="C411" s="15" t="s">
        <v>510</v>
      </c>
      <c r="D411" s="15" t="s">
        <v>286</v>
      </c>
      <c r="E411" s="15"/>
      <c r="F411" s="15">
        <v>20</v>
      </c>
      <c r="G411" s="15"/>
      <c r="H411" s="15"/>
      <c r="I411" s="16"/>
    </row>
    <row r="412" spans="1:9" x14ac:dyDescent="0.3">
      <c r="A412" s="15">
        <f>IF(B412="","",COUNTA($B$4:B412))</f>
        <v>409</v>
      </c>
      <c r="B412" s="15" t="s">
        <v>675</v>
      </c>
      <c r="C412" s="15" t="s">
        <v>529</v>
      </c>
      <c r="D412" s="15" t="s">
        <v>297</v>
      </c>
      <c r="E412" s="15"/>
      <c r="F412" s="15">
        <v>2</v>
      </c>
      <c r="G412" s="15"/>
      <c r="H412" s="15"/>
      <c r="I412" s="16"/>
    </row>
    <row r="413" spans="1:9" x14ac:dyDescent="0.3">
      <c r="A413" s="15">
        <f>IF(B413="","",COUNTA($B$4:B413))</f>
        <v>410</v>
      </c>
      <c r="B413" s="15" t="s">
        <v>675</v>
      </c>
      <c r="C413" s="15" t="s">
        <v>676</v>
      </c>
      <c r="D413" s="15" t="s">
        <v>741</v>
      </c>
      <c r="E413" s="15"/>
      <c r="F413" s="15">
        <v>5</v>
      </c>
      <c r="G413" s="15"/>
      <c r="H413" s="15"/>
      <c r="I413" s="16"/>
    </row>
    <row r="414" spans="1:9" x14ac:dyDescent="0.3">
      <c r="A414" s="15">
        <f>IF(B414="","",COUNTA($B$4:B414))</f>
        <v>411</v>
      </c>
      <c r="B414" s="15" t="s">
        <v>675</v>
      </c>
      <c r="C414" s="15" t="s">
        <v>493</v>
      </c>
      <c r="D414" s="15" t="s">
        <v>272</v>
      </c>
      <c r="E414" s="15"/>
      <c r="F414" s="15">
        <v>1</v>
      </c>
      <c r="G414" s="15"/>
      <c r="H414" s="15"/>
      <c r="I414" s="16"/>
    </row>
    <row r="415" spans="1:9" x14ac:dyDescent="0.3">
      <c r="A415" s="15">
        <f>IF(B415="","",COUNTA($B$4:B415))</f>
        <v>412</v>
      </c>
      <c r="B415" s="15" t="s">
        <v>675</v>
      </c>
      <c r="C415" s="15" t="s">
        <v>494</v>
      </c>
      <c r="D415" s="15" t="s">
        <v>273</v>
      </c>
      <c r="E415" s="15"/>
      <c r="F415" s="15">
        <v>10</v>
      </c>
      <c r="G415" s="15"/>
      <c r="H415" s="15"/>
      <c r="I415" s="16"/>
    </row>
    <row r="416" spans="1:9" x14ac:dyDescent="0.3">
      <c r="A416" s="15">
        <f>IF(B416="","",COUNTA($B$4:B416))</f>
        <v>413</v>
      </c>
      <c r="B416" s="15" t="s">
        <v>675</v>
      </c>
      <c r="C416" s="15" t="s">
        <v>495</v>
      </c>
      <c r="D416" s="15" t="s">
        <v>274</v>
      </c>
      <c r="E416" s="15"/>
      <c r="F416" s="15">
        <v>20</v>
      </c>
      <c r="G416" s="15"/>
      <c r="H416" s="15"/>
      <c r="I416" s="16"/>
    </row>
    <row r="417" spans="1:9" x14ac:dyDescent="0.3">
      <c r="A417" s="15">
        <f>IF(B417="","",COUNTA($B$4:B417))</f>
        <v>414</v>
      </c>
      <c r="B417" s="15" t="s">
        <v>675</v>
      </c>
      <c r="C417" s="15" t="s">
        <v>496</v>
      </c>
      <c r="D417" s="15" t="s">
        <v>679</v>
      </c>
      <c r="E417" s="15"/>
      <c r="F417" s="15"/>
      <c r="G417" s="15"/>
      <c r="H417" s="15"/>
      <c r="I417" s="16"/>
    </row>
    <row r="418" spans="1:9" x14ac:dyDescent="0.3">
      <c r="A418" s="15">
        <f>IF(B418="","",COUNTA($B$4:B418))</f>
        <v>415</v>
      </c>
      <c r="B418" s="15" t="s">
        <v>675</v>
      </c>
      <c r="C418" s="15" t="s">
        <v>497</v>
      </c>
      <c r="D418" s="15" t="s">
        <v>275</v>
      </c>
      <c r="E418" s="15"/>
      <c r="F418" s="15">
        <v>10</v>
      </c>
      <c r="G418" s="15"/>
      <c r="H418" s="15"/>
      <c r="I418" s="16"/>
    </row>
    <row r="419" spans="1:9" x14ac:dyDescent="0.3">
      <c r="A419" s="15">
        <f>IF(B419="","",COUNTA($B$4:B419))</f>
        <v>416</v>
      </c>
      <c r="B419" s="15" t="s">
        <v>675</v>
      </c>
      <c r="C419" s="15" t="s">
        <v>498</v>
      </c>
      <c r="D419" s="15" t="s">
        <v>276</v>
      </c>
      <c r="E419" s="15"/>
      <c r="F419" s="15">
        <v>20</v>
      </c>
      <c r="G419" s="15"/>
      <c r="H419" s="15"/>
      <c r="I419" s="16"/>
    </row>
    <row r="420" spans="1:9" x14ac:dyDescent="0.3">
      <c r="A420" s="15">
        <f>IF(B420="","",COUNTA($B$4:B420))</f>
        <v>417</v>
      </c>
      <c r="B420" s="15" t="s">
        <v>675</v>
      </c>
      <c r="C420" s="15" t="s">
        <v>499</v>
      </c>
      <c r="D420" s="15" t="s">
        <v>680</v>
      </c>
      <c r="E420" s="15"/>
      <c r="F420" s="15"/>
      <c r="G420" s="15"/>
      <c r="H420" s="15"/>
      <c r="I420" s="16"/>
    </row>
    <row r="421" spans="1:9" x14ac:dyDescent="0.3">
      <c r="A421" s="15">
        <f>IF(B421="","",COUNTA($B$4:B421))</f>
        <v>418</v>
      </c>
      <c r="B421" s="15" t="s">
        <v>677</v>
      </c>
      <c r="C421" s="15" t="s">
        <v>485</v>
      </c>
      <c r="D421" s="15" t="s">
        <v>266</v>
      </c>
      <c r="E421" s="15"/>
      <c r="F421" s="15">
        <v>8</v>
      </c>
      <c r="G421" s="15"/>
      <c r="H421" s="15"/>
      <c r="I421" s="16"/>
    </row>
    <row r="422" spans="1:9" x14ac:dyDescent="0.3">
      <c r="A422" s="15">
        <f>IF(B422="","",COUNTA($B$4:B422))</f>
        <v>419</v>
      </c>
      <c r="B422" s="15" t="s">
        <v>677</v>
      </c>
      <c r="C422" s="15" t="s">
        <v>529</v>
      </c>
      <c r="D422" s="15" t="s">
        <v>297</v>
      </c>
      <c r="E422" s="15"/>
      <c r="F422" s="15">
        <v>2</v>
      </c>
      <c r="G422" s="15"/>
      <c r="H422" s="15"/>
      <c r="I422" s="16"/>
    </row>
    <row r="423" spans="1:9" x14ac:dyDescent="0.3">
      <c r="A423" s="15">
        <f>IF(B423="","",COUNTA($B$4:B423))</f>
        <v>420</v>
      </c>
      <c r="B423" s="15" t="s">
        <v>677</v>
      </c>
      <c r="C423" s="15" t="s">
        <v>676</v>
      </c>
      <c r="D423" s="15" t="s">
        <v>741</v>
      </c>
      <c r="E423" s="15"/>
      <c r="F423" s="15">
        <v>2</v>
      </c>
      <c r="G423" s="15"/>
      <c r="H423" s="15"/>
      <c r="I423" s="16"/>
    </row>
    <row r="424" spans="1:9" x14ac:dyDescent="0.3">
      <c r="A424" s="15">
        <f>IF(B424="","",COUNTA($B$4:B424))</f>
        <v>421</v>
      </c>
      <c r="B424" s="15" t="s">
        <v>677</v>
      </c>
      <c r="C424" s="15" t="s">
        <v>531</v>
      </c>
      <c r="D424" s="15" t="s">
        <v>688</v>
      </c>
      <c r="E424" s="15"/>
      <c r="F424" s="15">
        <v>5</v>
      </c>
      <c r="G424" s="15"/>
      <c r="H424" s="15"/>
      <c r="I424" s="16"/>
    </row>
    <row r="425" spans="1:9" x14ac:dyDescent="0.3">
      <c r="A425" s="15">
        <f>IF(B425="","",COUNTA($B$4:B425))</f>
        <v>422</v>
      </c>
      <c r="B425" s="15" t="s">
        <v>677</v>
      </c>
      <c r="C425" s="15" t="s">
        <v>493</v>
      </c>
      <c r="D425" s="15" t="s">
        <v>272</v>
      </c>
      <c r="E425" s="15"/>
      <c r="F425" s="15">
        <v>1</v>
      </c>
      <c r="G425" s="15"/>
      <c r="H425" s="15"/>
      <c r="I425" s="16"/>
    </row>
    <row r="426" spans="1:9" x14ac:dyDescent="0.3">
      <c r="A426" s="15">
        <f>IF(B426="","",COUNTA($B$4:B426))</f>
        <v>423</v>
      </c>
      <c r="B426" s="15" t="s">
        <v>677</v>
      </c>
      <c r="C426" s="15" t="s">
        <v>494</v>
      </c>
      <c r="D426" s="15" t="s">
        <v>273</v>
      </c>
      <c r="E426" s="15"/>
      <c r="F426" s="15">
        <v>10</v>
      </c>
      <c r="G426" s="15"/>
      <c r="H426" s="15"/>
      <c r="I426" s="16"/>
    </row>
    <row r="427" spans="1:9" x14ac:dyDescent="0.3">
      <c r="A427" s="15">
        <f>IF(B427="","",COUNTA($B$4:B427))</f>
        <v>424</v>
      </c>
      <c r="B427" s="15" t="s">
        <v>677</v>
      </c>
      <c r="C427" s="15" t="s">
        <v>495</v>
      </c>
      <c r="D427" s="15" t="s">
        <v>274</v>
      </c>
      <c r="E427" s="15"/>
      <c r="F427" s="15">
        <v>20</v>
      </c>
      <c r="G427" s="15"/>
      <c r="H427" s="15"/>
      <c r="I427" s="16"/>
    </row>
    <row r="428" spans="1:9" x14ac:dyDescent="0.3">
      <c r="A428" s="15">
        <f>IF(B428="","",COUNTA($B$4:B428))</f>
        <v>425</v>
      </c>
      <c r="B428" s="15" t="s">
        <v>677</v>
      </c>
      <c r="C428" s="15" t="s">
        <v>496</v>
      </c>
      <c r="D428" s="15" t="s">
        <v>679</v>
      </c>
      <c r="E428" s="15"/>
      <c r="F428" s="15"/>
      <c r="G428" s="15"/>
      <c r="H428" s="15"/>
      <c r="I428" s="16"/>
    </row>
    <row r="429" spans="1:9" x14ac:dyDescent="0.3">
      <c r="A429" s="15">
        <f>IF(B429="","",COUNTA($B$4:B429))</f>
        <v>426</v>
      </c>
      <c r="B429" s="15" t="s">
        <v>677</v>
      </c>
      <c r="C429" s="15" t="s">
        <v>497</v>
      </c>
      <c r="D429" s="15" t="s">
        <v>275</v>
      </c>
      <c r="E429" s="15"/>
      <c r="F429" s="15">
        <v>10</v>
      </c>
      <c r="G429" s="15"/>
      <c r="H429" s="15"/>
      <c r="I429" s="16"/>
    </row>
    <row r="430" spans="1:9" x14ac:dyDescent="0.3">
      <c r="A430" s="15">
        <f>IF(B430="","",COUNTA($B$4:B430))</f>
        <v>427</v>
      </c>
      <c r="B430" s="15" t="s">
        <v>677</v>
      </c>
      <c r="C430" s="15" t="s">
        <v>498</v>
      </c>
      <c r="D430" s="15" t="s">
        <v>276</v>
      </c>
      <c r="E430" s="15"/>
      <c r="F430" s="15">
        <v>20</v>
      </c>
      <c r="G430" s="15"/>
      <c r="H430" s="15"/>
      <c r="I430" s="16"/>
    </row>
    <row r="431" spans="1:9" x14ac:dyDescent="0.3">
      <c r="A431" s="15">
        <f>IF(B431="","",COUNTA($B$4:B431))</f>
        <v>428</v>
      </c>
      <c r="B431" s="15" t="s">
        <v>677</v>
      </c>
      <c r="C431" s="15" t="s">
        <v>499</v>
      </c>
      <c r="D431" s="15" t="s">
        <v>680</v>
      </c>
      <c r="E431" s="15"/>
      <c r="F431" s="15"/>
      <c r="G431" s="15"/>
      <c r="H431" s="15"/>
      <c r="I431" s="16"/>
    </row>
    <row r="432" spans="1:9" x14ac:dyDescent="0.3">
      <c r="A432" s="15" t="str">
        <f>IF(B432="","",COUNTA($B$4:B432))</f>
        <v/>
      </c>
      <c r="B432" s="15"/>
      <c r="C432" s="15"/>
      <c r="D432" s="15"/>
      <c r="E432" s="15"/>
      <c r="F432" s="15"/>
      <c r="G432" s="15"/>
      <c r="H432" s="15"/>
      <c r="I432" s="16"/>
    </row>
    <row r="433" spans="1:9" x14ac:dyDescent="0.3">
      <c r="A433" s="15" t="str">
        <f>IF(B433="","",COUNTA($B$4:B433))</f>
        <v/>
      </c>
      <c r="B433" s="15"/>
      <c r="C433" s="15"/>
      <c r="D433" s="15"/>
      <c r="E433" s="15"/>
      <c r="F433" s="15"/>
      <c r="G433" s="15"/>
      <c r="H433" s="15"/>
      <c r="I433" s="16"/>
    </row>
    <row r="434" spans="1:9" x14ac:dyDescent="0.3">
      <c r="A434" s="15" t="str">
        <f>IF(B434="","",COUNTA($B$4:B434))</f>
        <v/>
      </c>
      <c r="B434" s="15"/>
      <c r="C434" s="15"/>
      <c r="D434" s="15"/>
      <c r="E434" s="15"/>
      <c r="F434" s="15"/>
      <c r="G434" s="15"/>
      <c r="H434" s="15"/>
      <c r="I434" s="16"/>
    </row>
    <row r="435" spans="1:9" x14ac:dyDescent="0.3">
      <c r="A435" s="15" t="str">
        <f>IF(B435="","",COUNTA($B$4:B435))</f>
        <v/>
      </c>
      <c r="B435" s="15"/>
      <c r="C435" s="15"/>
      <c r="D435" s="15"/>
      <c r="E435" s="15"/>
      <c r="F435" s="15"/>
      <c r="G435" s="15"/>
      <c r="H435" s="15"/>
      <c r="I435" s="16"/>
    </row>
    <row r="436" spans="1:9" x14ac:dyDescent="0.3">
      <c r="A436" s="15" t="str">
        <f>IF(B436="","",COUNTA($B$4:B436))</f>
        <v/>
      </c>
      <c r="B436" s="15"/>
      <c r="C436" s="15"/>
      <c r="D436" s="15"/>
      <c r="E436" s="15"/>
      <c r="F436" s="15"/>
      <c r="G436" s="15"/>
      <c r="H436" s="15"/>
      <c r="I436" s="16"/>
    </row>
    <row r="437" spans="1:9" x14ac:dyDescent="0.3">
      <c r="A437" s="15" t="str">
        <f>IF(B437="","",COUNTA($B$4:B437))</f>
        <v/>
      </c>
      <c r="B437" s="15"/>
      <c r="C437" s="15"/>
      <c r="D437" s="15"/>
      <c r="E437" s="15"/>
      <c r="F437" s="15"/>
      <c r="G437" s="15"/>
      <c r="H437" s="15"/>
      <c r="I437" s="16"/>
    </row>
    <row r="438" spans="1:9" x14ac:dyDescent="0.3">
      <c r="A438" s="15" t="str">
        <f>IF(B438="","",COUNTA($B$4:B438))</f>
        <v/>
      </c>
      <c r="B438" s="15"/>
      <c r="C438" s="15"/>
      <c r="D438" s="15"/>
      <c r="E438" s="15"/>
      <c r="F438" s="15"/>
      <c r="G438" s="15"/>
      <c r="H438" s="15"/>
      <c r="I438" s="16"/>
    </row>
    <row r="439" spans="1:9" x14ac:dyDescent="0.3">
      <c r="A439" s="15" t="str">
        <f>IF(B439="","",COUNTA($B$4:B439))</f>
        <v/>
      </c>
      <c r="B439" s="15"/>
      <c r="C439" s="15"/>
      <c r="D439" s="15"/>
      <c r="E439" s="15"/>
      <c r="F439" s="15"/>
      <c r="G439" s="15"/>
      <c r="H439" s="15"/>
      <c r="I439" s="16"/>
    </row>
    <row r="440" spans="1:9" x14ac:dyDescent="0.3">
      <c r="A440" s="15" t="str">
        <f>IF(B440="","",COUNTA($B$4:B440))</f>
        <v/>
      </c>
      <c r="B440" s="15"/>
      <c r="C440" s="15"/>
      <c r="D440" s="15"/>
      <c r="E440" s="15"/>
      <c r="F440" s="15"/>
      <c r="G440" s="15"/>
      <c r="H440" s="15"/>
      <c r="I440" s="16"/>
    </row>
    <row r="441" spans="1:9" x14ac:dyDescent="0.3">
      <c r="A441" s="15" t="str">
        <f>IF(B441="","",COUNTA($B$4:B441))</f>
        <v/>
      </c>
      <c r="B441" s="15"/>
      <c r="C441" s="15"/>
      <c r="D441" s="15"/>
      <c r="E441" s="15"/>
      <c r="F441" s="15"/>
      <c r="G441" s="15"/>
      <c r="H441" s="15"/>
      <c r="I441" s="16"/>
    </row>
    <row r="442" spans="1:9" x14ac:dyDescent="0.3">
      <c r="A442" s="15" t="str">
        <f>IF(B442="","",COUNTA($B$4:B442))</f>
        <v/>
      </c>
      <c r="B442" s="15"/>
      <c r="C442" s="15"/>
      <c r="D442" s="15"/>
      <c r="E442" s="15"/>
      <c r="F442" s="15"/>
      <c r="G442" s="15"/>
      <c r="H442" s="15"/>
      <c r="I442" s="16"/>
    </row>
    <row r="443" spans="1:9" x14ac:dyDescent="0.3">
      <c r="A443" s="15" t="str">
        <f>IF(B443="","",COUNTA($B$4:B443))</f>
        <v/>
      </c>
      <c r="B443" s="15"/>
      <c r="C443" s="15"/>
      <c r="D443" s="15"/>
      <c r="E443" s="15"/>
      <c r="F443" s="15"/>
      <c r="G443" s="15"/>
      <c r="H443" s="15"/>
      <c r="I443" s="16"/>
    </row>
    <row r="444" spans="1:9" x14ac:dyDescent="0.3">
      <c r="A444" s="15" t="str">
        <f>IF(B444="","",COUNTA($B$4:B444))</f>
        <v/>
      </c>
      <c r="B444" s="15"/>
      <c r="C444" s="15"/>
      <c r="D444" s="15"/>
      <c r="E444" s="15"/>
      <c r="F444" s="15"/>
      <c r="G444" s="15"/>
      <c r="H444" s="15"/>
      <c r="I444" s="16"/>
    </row>
    <row r="445" spans="1:9" x14ac:dyDescent="0.3">
      <c r="A445" s="15" t="str">
        <f>IF(B445="","",COUNTA($B$4:B445))</f>
        <v/>
      </c>
      <c r="B445" s="15"/>
      <c r="C445" s="15"/>
      <c r="D445" s="15"/>
      <c r="E445" s="15"/>
      <c r="F445" s="15"/>
      <c r="G445" s="15"/>
      <c r="H445" s="15"/>
      <c r="I445" s="16"/>
    </row>
    <row r="446" spans="1:9" x14ac:dyDescent="0.3">
      <c r="A446" s="15" t="str">
        <f>IF(B446="","",COUNTA($B$4:B446))</f>
        <v/>
      </c>
      <c r="B446" s="15"/>
      <c r="C446" s="15"/>
      <c r="D446" s="15"/>
      <c r="E446" s="15"/>
      <c r="F446" s="15"/>
      <c r="G446" s="15"/>
      <c r="H446" s="15"/>
      <c r="I446" s="16"/>
    </row>
    <row r="447" spans="1:9" x14ac:dyDescent="0.3">
      <c r="A447" s="15" t="str">
        <f>IF(B447="","",COUNTA($B$4:B447))</f>
        <v/>
      </c>
      <c r="B447" s="15"/>
      <c r="C447" s="15"/>
      <c r="D447" s="15"/>
      <c r="E447" s="15"/>
      <c r="F447" s="15"/>
      <c r="G447" s="15"/>
      <c r="H447" s="15"/>
      <c r="I447" s="16"/>
    </row>
    <row r="448" spans="1:9" x14ac:dyDescent="0.3">
      <c r="A448" s="15" t="str">
        <f>IF(B448="","",COUNTA($B$4:B448))</f>
        <v/>
      </c>
      <c r="B448" s="15"/>
      <c r="C448" s="15"/>
      <c r="D448" s="15"/>
      <c r="E448" s="15"/>
      <c r="F448" s="15"/>
      <c r="G448" s="15"/>
      <c r="H448" s="15"/>
      <c r="I448" s="16"/>
    </row>
    <row r="449" spans="1:9" x14ac:dyDescent="0.3">
      <c r="A449" s="15" t="str">
        <f>IF(B449="","",COUNTA($B$4:B449))</f>
        <v/>
      </c>
      <c r="B449" s="15"/>
      <c r="C449" s="15"/>
      <c r="D449" s="15"/>
      <c r="E449" s="15"/>
      <c r="F449" s="15"/>
      <c r="G449" s="15"/>
      <c r="H449" s="15"/>
      <c r="I449" s="16"/>
    </row>
    <row r="450" spans="1:9" x14ac:dyDescent="0.3">
      <c r="A450" s="15" t="str">
        <f>IF(B450="","",COUNTA($B$4:B450))</f>
        <v/>
      </c>
      <c r="B450" s="15"/>
      <c r="C450" s="15"/>
      <c r="D450" s="15"/>
      <c r="E450" s="15"/>
      <c r="F450" s="15"/>
      <c r="G450" s="15"/>
      <c r="H450" s="15"/>
      <c r="I450" s="16"/>
    </row>
    <row r="451" spans="1:9" x14ac:dyDescent="0.3">
      <c r="A451" s="15" t="str">
        <f>IF(B451="","",COUNTA($B$4:B451))</f>
        <v/>
      </c>
      <c r="B451" s="15"/>
      <c r="C451" s="15"/>
      <c r="D451" s="15"/>
      <c r="E451" s="15"/>
      <c r="F451" s="15"/>
      <c r="G451" s="15"/>
      <c r="H451" s="15"/>
      <c r="I451" s="16"/>
    </row>
    <row r="452" spans="1:9" x14ac:dyDescent="0.3">
      <c r="A452" s="15" t="str">
        <f>IF(B452="","",COUNTA($B$4:B452))</f>
        <v/>
      </c>
      <c r="B452" s="15"/>
      <c r="C452" s="15"/>
      <c r="D452" s="15"/>
      <c r="E452" s="15"/>
      <c r="F452" s="15"/>
      <c r="G452" s="15"/>
      <c r="H452" s="15"/>
      <c r="I452" s="16"/>
    </row>
    <row r="453" spans="1:9" x14ac:dyDescent="0.3">
      <c r="A453" s="15" t="str">
        <f>IF(B453="","",COUNTA($B$4:B453))</f>
        <v/>
      </c>
      <c r="B453" s="15"/>
      <c r="C453" s="15"/>
      <c r="D453" s="15"/>
      <c r="E453" s="15"/>
      <c r="F453" s="15"/>
      <c r="G453" s="15"/>
      <c r="H453" s="15"/>
      <c r="I453" s="16"/>
    </row>
    <row r="454" spans="1:9" x14ac:dyDescent="0.3">
      <c r="A454" s="15" t="str">
        <f>IF(B454="","",COUNTA($B$4:B454))</f>
        <v/>
      </c>
      <c r="B454" s="15"/>
      <c r="C454" s="15"/>
      <c r="D454" s="15"/>
      <c r="E454" s="15"/>
      <c r="F454" s="15"/>
      <c r="G454" s="15"/>
      <c r="H454" s="15"/>
      <c r="I454" s="16"/>
    </row>
    <row r="455" spans="1:9" x14ac:dyDescent="0.3">
      <c r="A455" s="15" t="str">
        <f>IF(B455="","",COUNTA($B$4:B455))</f>
        <v/>
      </c>
      <c r="B455" s="15"/>
      <c r="C455" s="15"/>
      <c r="D455" s="15"/>
      <c r="E455" s="15"/>
      <c r="F455" s="15"/>
      <c r="G455" s="15"/>
      <c r="H455" s="15"/>
      <c r="I455" s="16"/>
    </row>
    <row r="456" spans="1:9" x14ac:dyDescent="0.3">
      <c r="A456" s="15" t="str">
        <f>IF(B456="","",COUNTA($B$4:B456))</f>
        <v/>
      </c>
      <c r="B456" s="15"/>
      <c r="C456" s="15"/>
      <c r="D456" s="15"/>
      <c r="E456" s="15"/>
      <c r="F456" s="15"/>
      <c r="G456" s="15"/>
      <c r="H456" s="15"/>
      <c r="I456" s="16"/>
    </row>
    <row r="457" spans="1:9" x14ac:dyDescent="0.3">
      <c r="A457" s="15" t="str">
        <f>IF(B457="","",COUNTA($B$4:B457))</f>
        <v/>
      </c>
      <c r="B457" s="15"/>
      <c r="C457" s="15"/>
      <c r="D457" s="15"/>
      <c r="E457" s="15"/>
      <c r="F457" s="15"/>
      <c r="G457" s="15"/>
      <c r="H457" s="15"/>
      <c r="I457" s="16"/>
    </row>
    <row r="458" spans="1:9" x14ac:dyDescent="0.3">
      <c r="A458" s="15" t="str">
        <f>IF(B458="","",COUNTA($B$4:B458))</f>
        <v/>
      </c>
      <c r="B458" s="15"/>
      <c r="C458" s="15"/>
      <c r="D458" s="15"/>
      <c r="E458" s="15"/>
      <c r="F458" s="15"/>
      <c r="G458" s="15"/>
      <c r="H458" s="15"/>
      <c r="I458" s="16"/>
    </row>
    <row r="459" spans="1:9" x14ac:dyDescent="0.3">
      <c r="A459" s="15" t="str">
        <f>IF(B459="","",COUNTA($B$4:B459))</f>
        <v/>
      </c>
      <c r="B459" s="15"/>
      <c r="C459" s="15"/>
      <c r="D459" s="15"/>
      <c r="E459" s="15"/>
      <c r="F459" s="15"/>
      <c r="G459" s="15"/>
      <c r="H459" s="15"/>
      <c r="I459" s="16"/>
    </row>
    <row r="460" spans="1:9" x14ac:dyDescent="0.3">
      <c r="A460" s="15" t="str">
        <f>IF(B460="","",COUNTA($B$4:B460))</f>
        <v/>
      </c>
      <c r="B460" s="15"/>
      <c r="C460" s="15"/>
      <c r="D460" s="15"/>
      <c r="E460" s="15"/>
      <c r="F460" s="15"/>
      <c r="G460" s="15"/>
      <c r="H460" s="15"/>
      <c r="I460" s="16"/>
    </row>
    <row r="461" spans="1:9" x14ac:dyDescent="0.3">
      <c r="A461" s="15" t="str">
        <f>IF(B461="","",COUNTA($B$4:B461))</f>
        <v/>
      </c>
      <c r="B461" s="15"/>
      <c r="C461" s="15"/>
      <c r="D461" s="15"/>
      <c r="E461" s="15"/>
      <c r="F461" s="15"/>
      <c r="G461" s="15"/>
      <c r="H461" s="15"/>
      <c r="I461" s="16"/>
    </row>
    <row r="462" spans="1:9" x14ac:dyDescent="0.3">
      <c r="A462" s="15" t="str">
        <f>IF(B462="","",COUNTA($B$4:B462))</f>
        <v/>
      </c>
      <c r="B462" s="15"/>
      <c r="C462" s="15"/>
      <c r="D462" s="15"/>
      <c r="E462" s="15"/>
      <c r="F462" s="15"/>
      <c r="G462" s="15"/>
      <c r="H462" s="15"/>
      <c r="I462" s="16"/>
    </row>
    <row r="463" spans="1:9" x14ac:dyDescent="0.3">
      <c r="A463" s="15" t="str">
        <f>IF(B463="","",COUNTA($B$4:B463))</f>
        <v/>
      </c>
      <c r="B463" s="15"/>
      <c r="C463" s="15"/>
      <c r="D463" s="15"/>
      <c r="E463" s="15"/>
      <c r="F463" s="15"/>
      <c r="G463" s="15"/>
      <c r="H463" s="15"/>
      <c r="I463" s="16"/>
    </row>
    <row r="464" spans="1:9" x14ac:dyDescent="0.3">
      <c r="A464" s="15" t="str">
        <f>IF(B464="","",COUNTA($B$4:B464))</f>
        <v/>
      </c>
      <c r="B464" s="15"/>
      <c r="C464" s="15"/>
      <c r="D464" s="15"/>
      <c r="E464" s="15"/>
      <c r="F464" s="15"/>
      <c r="G464" s="15"/>
      <c r="H464" s="15"/>
      <c r="I464" s="16"/>
    </row>
    <row r="465" spans="1:9" x14ac:dyDescent="0.3">
      <c r="A465" s="15" t="str">
        <f>IF(B465="","",COUNTA($B$4:B465))</f>
        <v/>
      </c>
      <c r="B465" s="15"/>
      <c r="C465" s="15"/>
      <c r="D465" s="15"/>
      <c r="E465" s="15"/>
      <c r="F465" s="15"/>
      <c r="G465" s="15"/>
      <c r="H465" s="15"/>
      <c r="I465" s="16"/>
    </row>
    <row r="466" spans="1:9" x14ac:dyDescent="0.3">
      <c r="A466" s="15" t="str">
        <f>IF(B466="","",COUNTA($B$4:B466))</f>
        <v/>
      </c>
      <c r="B466" s="15"/>
      <c r="C466" s="15"/>
      <c r="D466" s="15"/>
      <c r="E466" s="15"/>
      <c r="F466" s="15"/>
      <c r="G466" s="15"/>
      <c r="H466" s="15"/>
      <c r="I466" s="16"/>
    </row>
    <row r="467" spans="1:9" x14ac:dyDescent="0.3">
      <c r="A467" s="15" t="str">
        <f>IF(B467="","",COUNTA($B$4:B467))</f>
        <v/>
      </c>
      <c r="B467" s="15"/>
      <c r="C467" s="15"/>
      <c r="D467" s="15"/>
      <c r="E467" s="15"/>
      <c r="F467" s="15"/>
      <c r="G467" s="15"/>
      <c r="H467" s="15"/>
      <c r="I467" s="16"/>
    </row>
    <row r="468" spans="1:9" x14ac:dyDescent="0.3">
      <c r="A468" s="15" t="str">
        <f>IF(B468="","",COUNTA($B$4:B468))</f>
        <v/>
      </c>
      <c r="B468" s="15"/>
      <c r="C468" s="15"/>
      <c r="D468" s="15"/>
      <c r="E468" s="15"/>
      <c r="F468" s="15"/>
      <c r="G468" s="15"/>
      <c r="H468" s="15"/>
      <c r="I468" s="16"/>
    </row>
    <row r="469" spans="1:9" x14ac:dyDescent="0.3">
      <c r="A469" s="15" t="str">
        <f>IF(B469="","",COUNTA($B$4:B469))</f>
        <v/>
      </c>
      <c r="B469" s="15"/>
      <c r="C469" s="15"/>
      <c r="D469" s="15"/>
      <c r="E469" s="15"/>
      <c r="F469" s="15"/>
      <c r="G469" s="15"/>
      <c r="H469" s="15"/>
      <c r="I469" s="16"/>
    </row>
    <row r="470" spans="1:9" x14ac:dyDescent="0.3">
      <c r="A470" s="15" t="str">
        <f>IF(B470="","",COUNTA($B$4:B470))</f>
        <v/>
      </c>
      <c r="B470" s="15"/>
      <c r="C470" s="15"/>
      <c r="D470" s="15"/>
      <c r="E470" s="15"/>
      <c r="F470" s="15"/>
      <c r="G470" s="15"/>
      <c r="H470" s="15"/>
      <c r="I470" s="16"/>
    </row>
    <row r="471" spans="1:9" x14ac:dyDescent="0.3">
      <c r="A471" s="15" t="str">
        <f>IF(B471="","",COUNTA($B$4:B471))</f>
        <v/>
      </c>
      <c r="B471" s="15"/>
      <c r="C471" s="15"/>
      <c r="D471" s="15"/>
      <c r="E471" s="15"/>
      <c r="F471" s="15"/>
      <c r="G471" s="15"/>
      <c r="H471" s="15"/>
      <c r="I471" s="16"/>
    </row>
    <row r="472" spans="1:9" x14ac:dyDescent="0.3">
      <c r="A472" s="15" t="str">
        <f>IF(B472="","",COUNTA($B$4:B472))</f>
        <v/>
      </c>
      <c r="B472" s="15"/>
      <c r="C472" s="15"/>
      <c r="D472" s="15"/>
      <c r="E472" s="15"/>
      <c r="F472" s="15"/>
      <c r="G472" s="15"/>
      <c r="H472" s="15"/>
      <c r="I472" s="16"/>
    </row>
    <row r="473" spans="1:9" x14ac:dyDescent="0.3">
      <c r="A473" s="15" t="str">
        <f>IF(B473="","",COUNTA($B$4:B473))</f>
        <v/>
      </c>
      <c r="B473" s="15"/>
      <c r="C473" s="15"/>
      <c r="D473" s="15"/>
      <c r="E473" s="15"/>
      <c r="F473" s="15"/>
      <c r="G473" s="15"/>
      <c r="H473" s="15"/>
      <c r="I473" s="16"/>
    </row>
    <row r="474" spans="1:9" x14ac:dyDescent="0.3">
      <c r="A474" s="15" t="str">
        <f>IF(B474="","",COUNTA($B$4:B474))</f>
        <v/>
      </c>
      <c r="B474" s="15"/>
      <c r="C474" s="15"/>
      <c r="D474" s="15"/>
      <c r="E474" s="15"/>
      <c r="F474" s="15"/>
      <c r="G474" s="15"/>
      <c r="H474" s="15"/>
      <c r="I474" s="16"/>
    </row>
    <row r="475" spans="1:9" x14ac:dyDescent="0.3">
      <c r="A475" s="15" t="str">
        <f>IF(B475="","",COUNTA($B$4:B475))</f>
        <v/>
      </c>
      <c r="B475" s="15"/>
      <c r="C475" s="15"/>
      <c r="D475" s="15"/>
      <c r="E475" s="15"/>
      <c r="F475" s="15"/>
      <c r="G475" s="15"/>
      <c r="H475" s="15"/>
      <c r="I475" s="16"/>
    </row>
    <row r="476" spans="1:9" x14ac:dyDescent="0.3">
      <c r="A476" s="15" t="str">
        <f>IF(B476="","",COUNTA($B$4:B476))</f>
        <v/>
      </c>
      <c r="B476" s="15"/>
      <c r="C476" s="15"/>
      <c r="D476" s="15"/>
      <c r="E476" s="15"/>
      <c r="F476" s="15"/>
      <c r="G476" s="15"/>
      <c r="H476" s="15"/>
      <c r="I476" s="16"/>
    </row>
    <row r="477" spans="1:9" x14ac:dyDescent="0.3">
      <c r="A477" s="15" t="str">
        <f>IF(B477="","",COUNTA($B$4:B477))</f>
        <v/>
      </c>
      <c r="B477" s="15"/>
      <c r="C477" s="15"/>
      <c r="D477" s="15"/>
      <c r="E477" s="15"/>
      <c r="F477" s="15"/>
      <c r="G477" s="15"/>
      <c r="H477" s="15"/>
      <c r="I477" s="16"/>
    </row>
    <row r="478" spans="1:9" x14ac:dyDescent="0.3">
      <c r="A478" s="15" t="str">
        <f>IF(B478="","",COUNTA($B$4:B478))</f>
        <v/>
      </c>
      <c r="B478" s="15"/>
      <c r="C478" s="15"/>
      <c r="D478" s="15"/>
      <c r="E478" s="15"/>
      <c r="F478" s="15"/>
      <c r="G478" s="15"/>
      <c r="H478" s="15"/>
      <c r="I478" s="16"/>
    </row>
    <row r="479" spans="1:9" x14ac:dyDescent="0.3">
      <c r="A479" s="15" t="str">
        <f>IF(B479="","",COUNTA($B$4:B479))</f>
        <v/>
      </c>
      <c r="B479" s="15"/>
      <c r="C479" s="15"/>
      <c r="D479" s="15"/>
      <c r="E479" s="15"/>
      <c r="F479" s="15"/>
      <c r="G479" s="15"/>
      <c r="H479" s="15"/>
      <c r="I479" s="16"/>
    </row>
    <row r="480" spans="1:9" x14ac:dyDescent="0.3">
      <c r="A480" s="15" t="str">
        <f>IF(B480="","",COUNTA($B$4:B480))</f>
        <v/>
      </c>
      <c r="B480" s="15"/>
      <c r="C480" s="15"/>
      <c r="D480" s="15"/>
      <c r="E480" s="15"/>
      <c r="F480" s="15"/>
      <c r="G480" s="15"/>
      <c r="H480" s="15"/>
      <c r="I480" s="16"/>
    </row>
    <row r="481" spans="1:9" x14ac:dyDescent="0.3">
      <c r="A481" s="15" t="str">
        <f>IF(B481="","",COUNTA($B$4:B481))</f>
        <v/>
      </c>
      <c r="B481" s="15"/>
      <c r="C481" s="15"/>
      <c r="D481" s="15"/>
      <c r="E481" s="15"/>
      <c r="F481" s="15"/>
      <c r="G481" s="15"/>
      <c r="H481" s="15"/>
      <c r="I481" s="16"/>
    </row>
    <row r="482" spans="1:9" x14ac:dyDescent="0.3">
      <c r="A482" s="15" t="str">
        <f>IF(B482="","",COUNTA($B$4:B482))</f>
        <v/>
      </c>
      <c r="B482" s="15"/>
      <c r="C482" s="15"/>
      <c r="D482" s="15"/>
      <c r="E482" s="15"/>
      <c r="F482" s="15"/>
      <c r="G482" s="15"/>
      <c r="H482" s="15"/>
      <c r="I482" s="16"/>
    </row>
    <row r="483" spans="1:9" x14ac:dyDescent="0.3">
      <c r="A483" s="15" t="str">
        <f>IF(B483="","",COUNTA($B$4:B483))</f>
        <v/>
      </c>
      <c r="B483" s="15"/>
      <c r="C483" s="15"/>
      <c r="D483" s="15"/>
      <c r="E483" s="15"/>
      <c r="F483" s="15"/>
      <c r="G483" s="15"/>
      <c r="H483" s="15"/>
      <c r="I483" s="16"/>
    </row>
    <row r="484" spans="1:9" x14ac:dyDescent="0.3">
      <c r="A484" s="15" t="str">
        <f>IF(B484="","",COUNTA($B$4:B484))</f>
        <v/>
      </c>
      <c r="B484" s="15"/>
      <c r="C484" s="15"/>
      <c r="D484" s="15"/>
      <c r="E484" s="15"/>
      <c r="F484" s="15"/>
      <c r="G484" s="15"/>
      <c r="H484" s="15"/>
      <c r="I484" s="16"/>
    </row>
    <row r="485" spans="1:9" x14ac:dyDescent="0.3">
      <c r="A485" s="15" t="str">
        <f>IF(B485="","",COUNTA($B$4:B485))</f>
        <v/>
      </c>
      <c r="B485" s="15"/>
      <c r="C485" s="15"/>
      <c r="D485" s="15"/>
      <c r="E485" s="15"/>
      <c r="F485" s="15"/>
      <c r="G485" s="15"/>
      <c r="H485" s="15"/>
      <c r="I485" s="16"/>
    </row>
    <row r="486" spans="1:9" x14ac:dyDescent="0.3">
      <c r="A486" s="15" t="str">
        <f>IF(B486="","",COUNTA($B$4:B486))</f>
        <v/>
      </c>
      <c r="B486" s="15"/>
      <c r="C486" s="15"/>
      <c r="D486" s="15"/>
      <c r="E486" s="15"/>
      <c r="F486" s="15"/>
      <c r="G486" s="15"/>
      <c r="H486" s="15"/>
      <c r="I486" s="16"/>
    </row>
    <row r="487" spans="1:9" x14ac:dyDescent="0.3">
      <c r="A487" s="15" t="str">
        <f>IF(B487="","",COUNTA($B$4:B487))</f>
        <v/>
      </c>
      <c r="B487" s="15"/>
      <c r="C487" s="15"/>
      <c r="D487" s="15"/>
      <c r="E487" s="15"/>
      <c r="F487" s="15"/>
      <c r="G487" s="15"/>
      <c r="H487" s="15"/>
      <c r="I487" s="16"/>
    </row>
    <row r="488" spans="1:9" x14ac:dyDescent="0.3">
      <c r="A488" s="15" t="str">
        <f>IF(B488="","",COUNTA($B$4:B488))</f>
        <v/>
      </c>
      <c r="B488" s="15"/>
      <c r="C488" s="15"/>
      <c r="D488" s="15"/>
      <c r="E488" s="15"/>
      <c r="F488" s="15"/>
      <c r="G488" s="15"/>
      <c r="H488" s="15"/>
      <c r="I488" s="16"/>
    </row>
    <row r="489" spans="1:9" x14ac:dyDescent="0.3">
      <c r="A489" s="15" t="str">
        <f>IF(B489="","",COUNTA($B$4:B489))</f>
        <v/>
      </c>
      <c r="B489" s="15"/>
      <c r="C489" s="15"/>
      <c r="D489" s="15"/>
      <c r="E489" s="15"/>
      <c r="F489" s="15"/>
      <c r="G489" s="15"/>
      <c r="H489" s="15"/>
      <c r="I489" s="16"/>
    </row>
  </sheetData>
  <autoFilter ref="A3:I489" xr:uid="{00000000-0009-0000-0000-000027000000}"/>
  <phoneticPr fontId="13"/>
  <pageMargins left="0.39370078740157483" right="0.39370078740157483" top="0.39370078740157483" bottom="0.39370078740157483" header="0.39370078740157483" footer="0.39370078740157483"/>
  <pageSetup paperSize="9" scale="65" fitToHeight="0" orientation="portrait" verticalDpi="120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4"/>
  <dimension ref="A1:I489"/>
  <sheetViews>
    <sheetView workbookViewId="0">
      <pane ySplit="3" topLeftCell="A4" activePane="bottomLeft" state="frozen"/>
      <selection activeCell="AH10" sqref="AH10"/>
      <selection pane="bottomLeft"/>
    </sheetView>
  </sheetViews>
  <sheetFormatPr defaultRowHeight="14.4" x14ac:dyDescent="0.3"/>
  <cols>
    <col min="1" max="1" width="4.6328125" customWidth="1"/>
    <col min="2" max="2" width="20.6328125" customWidth="1"/>
    <col min="3" max="3" width="25.6328125" customWidth="1"/>
    <col min="4" max="4" width="35.6328125" customWidth="1"/>
    <col min="5" max="5" width="10.6328125" customWidth="1"/>
    <col min="6" max="6" width="14.6328125" customWidth="1"/>
    <col min="7" max="8" width="5.6328125" customWidth="1"/>
    <col min="9" max="9" width="8.7265625" style="17"/>
  </cols>
  <sheetData>
    <row r="1" spans="1:9" ht="18.600000000000001" x14ac:dyDescent="0.3">
      <c r="A1" s="10" t="str">
        <f ca="1">RIGHT(CELL("filename",A1),LEN(CELL("filename",A1))-FIND("]",CELL("filename",A1)))</f>
        <v>項目一覧 (項目別)</v>
      </c>
      <c r="B1" s="11"/>
      <c r="C1" s="11"/>
      <c r="D1" s="11"/>
      <c r="E1" s="11"/>
      <c r="F1" s="11"/>
      <c r="G1" s="11"/>
      <c r="H1" s="11"/>
      <c r="I1" s="12"/>
    </row>
    <row r="3" spans="1:9" x14ac:dyDescent="0.3">
      <c r="A3" s="13" t="s">
        <v>86</v>
      </c>
      <c r="B3" s="13" t="s">
        <v>87</v>
      </c>
      <c r="C3" s="13" t="s">
        <v>88</v>
      </c>
      <c r="D3" s="13" t="s">
        <v>89</v>
      </c>
      <c r="E3" s="13" t="s">
        <v>90</v>
      </c>
      <c r="F3" s="13" t="s">
        <v>91</v>
      </c>
      <c r="G3" s="13" t="s">
        <v>92</v>
      </c>
      <c r="H3" s="13" t="s">
        <v>93</v>
      </c>
      <c r="I3" s="14" t="s">
        <v>94</v>
      </c>
    </row>
    <row r="4" spans="1:9" x14ac:dyDescent="0.3">
      <c r="A4" s="15">
        <f>IF(B4="","",COUNTA($B$4:B4))</f>
        <v>1</v>
      </c>
      <c r="B4" s="15" t="s">
        <v>552</v>
      </c>
      <c r="C4" s="15" t="s">
        <v>472</v>
      </c>
      <c r="D4" s="15" t="s">
        <v>307</v>
      </c>
      <c r="E4" s="15"/>
      <c r="F4" s="15"/>
      <c r="G4" s="15">
        <v>14</v>
      </c>
      <c r="H4" s="15" t="s">
        <v>106</v>
      </c>
      <c r="I4" s="16"/>
    </row>
    <row r="5" spans="1:9" x14ac:dyDescent="0.3">
      <c r="A5" s="15">
        <f>IF(B5="","",COUNTA($B$4:B5))</f>
        <v>2</v>
      </c>
      <c r="B5" s="15" t="s">
        <v>484</v>
      </c>
      <c r="C5" s="15" t="s">
        <v>489</v>
      </c>
      <c r="D5" s="15" t="s">
        <v>270</v>
      </c>
      <c r="E5" s="15"/>
      <c r="F5" s="15"/>
      <c r="G5" s="15">
        <v>20</v>
      </c>
      <c r="H5" s="15" t="s">
        <v>106</v>
      </c>
      <c r="I5" s="16"/>
    </row>
    <row r="6" spans="1:9" x14ac:dyDescent="0.3">
      <c r="A6" s="15">
        <f>IF(B6="","",COUNTA($B$4:B6))</f>
        <v>3</v>
      </c>
      <c r="B6" s="15" t="s">
        <v>509</v>
      </c>
      <c r="C6" s="15" t="s">
        <v>473</v>
      </c>
      <c r="D6" s="15" t="s">
        <v>299</v>
      </c>
      <c r="E6" s="15"/>
      <c r="F6" s="15"/>
      <c r="G6" s="15">
        <v>1</v>
      </c>
      <c r="H6" s="15" t="s">
        <v>106</v>
      </c>
      <c r="I6" s="16"/>
    </row>
    <row r="7" spans="1:9" x14ac:dyDescent="0.3">
      <c r="A7" s="15">
        <f>IF(B7="","",COUNTA($B$4:B7))</f>
        <v>4</v>
      </c>
      <c r="B7" s="15" t="s">
        <v>646</v>
      </c>
      <c r="C7" s="15" t="s">
        <v>474</v>
      </c>
      <c r="D7" s="15" t="s">
        <v>352</v>
      </c>
      <c r="E7" s="15"/>
      <c r="F7" s="15"/>
      <c r="G7" s="15">
        <v>8</v>
      </c>
      <c r="H7" s="15" t="s">
        <v>106</v>
      </c>
      <c r="I7" s="16"/>
    </row>
    <row r="8" spans="1:9" x14ac:dyDescent="0.3">
      <c r="A8" s="15">
        <f>IF(B8="","",COUNTA($B$4:B8))</f>
        <v>5</v>
      </c>
      <c r="B8" s="15" t="s">
        <v>509</v>
      </c>
      <c r="C8" s="15" t="s">
        <v>540</v>
      </c>
      <c r="D8" s="15" t="s">
        <v>697</v>
      </c>
      <c r="E8" s="15"/>
      <c r="F8" s="15">
        <v>5</v>
      </c>
      <c r="G8" s="15"/>
      <c r="H8" s="15"/>
      <c r="I8" s="16"/>
    </row>
    <row r="9" spans="1:9" x14ac:dyDescent="0.3">
      <c r="A9" s="15">
        <f>IF(B9="","",COUNTA($B$4:B9))</f>
        <v>6</v>
      </c>
      <c r="B9" s="15" t="s">
        <v>509</v>
      </c>
      <c r="C9" s="15" t="s">
        <v>539</v>
      </c>
      <c r="D9" s="15" t="s">
        <v>696</v>
      </c>
      <c r="E9" s="15"/>
      <c r="F9" s="15">
        <v>5</v>
      </c>
      <c r="G9" s="15"/>
      <c r="H9" s="15"/>
      <c r="I9" s="16"/>
    </row>
    <row r="10" spans="1:9" x14ac:dyDescent="0.3">
      <c r="A10" s="15">
        <f>IF(B10="","",COUNTA($B$4:B10))</f>
        <v>7</v>
      </c>
      <c r="B10" s="15" t="s">
        <v>623</v>
      </c>
      <c r="C10" s="15" t="s">
        <v>633</v>
      </c>
      <c r="D10" s="15" t="s">
        <v>347</v>
      </c>
      <c r="E10" s="15"/>
      <c r="F10" s="15">
        <v>1</v>
      </c>
      <c r="G10" s="15"/>
      <c r="H10" s="15"/>
      <c r="I10" s="16"/>
    </row>
    <row r="11" spans="1:9" x14ac:dyDescent="0.3">
      <c r="A11" s="15">
        <f>IF(B11="","",COUNTA($B$4:B11))</f>
        <v>8</v>
      </c>
      <c r="B11" s="15" t="s">
        <v>623</v>
      </c>
      <c r="C11" s="15" t="s">
        <v>475</v>
      </c>
      <c r="D11" s="15" t="s">
        <v>344</v>
      </c>
      <c r="E11" s="15"/>
      <c r="F11" s="15"/>
      <c r="G11" s="15">
        <v>8</v>
      </c>
      <c r="H11" s="15" t="s">
        <v>106</v>
      </c>
      <c r="I11" s="16"/>
    </row>
    <row r="12" spans="1:9" x14ac:dyDescent="0.3">
      <c r="A12" s="15">
        <f>IF(B12="","",COUNTA($B$4:B12))</f>
        <v>9</v>
      </c>
      <c r="B12" s="15" t="s">
        <v>509</v>
      </c>
      <c r="C12" s="15" t="s">
        <v>532</v>
      </c>
      <c r="D12" s="15" t="s">
        <v>689</v>
      </c>
      <c r="E12" s="15"/>
      <c r="F12" s="15">
        <v>5</v>
      </c>
      <c r="G12" s="15"/>
      <c r="H12" s="15"/>
      <c r="I12" s="16"/>
    </row>
    <row r="13" spans="1:9" x14ac:dyDescent="0.3">
      <c r="A13" s="15">
        <f>IF(B13="","",COUNTA($B$4:B13))</f>
        <v>10</v>
      </c>
      <c r="B13" s="15" t="s">
        <v>509</v>
      </c>
      <c r="C13" s="15" t="s">
        <v>533</v>
      </c>
      <c r="D13" s="15" t="s">
        <v>690</v>
      </c>
      <c r="E13" s="15"/>
      <c r="F13" s="15">
        <v>5</v>
      </c>
      <c r="G13" s="15"/>
      <c r="H13" s="15"/>
      <c r="I13" s="16"/>
    </row>
    <row r="14" spans="1:9" x14ac:dyDescent="0.3">
      <c r="A14" s="15">
        <f>IF(B14="","",COUNTA($B$4:B14))</f>
        <v>11</v>
      </c>
      <c r="B14" s="15" t="s">
        <v>484</v>
      </c>
      <c r="C14" s="15" t="s">
        <v>476</v>
      </c>
      <c r="D14" s="15" t="s">
        <v>271</v>
      </c>
      <c r="E14" s="15"/>
      <c r="F14" s="15"/>
      <c r="G14" s="15">
        <v>30</v>
      </c>
      <c r="H14" s="15" t="s">
        <v>106</v>
      </c>
      <c r="I14" s="16"/>
    </row>
    <row r="15" spans="1:9" x14ac:dyDescent="0.3">
      <c r="A15" s="15">
        <f>IF(B15="","",COUNTA($B$4:B15))</f>
        <v>12</v>
      </c>
      <c r="B15" s="15" t="s">
        <v>509</v>
      </c>
      <c r="C15" s="15" t="s">
        <v>547</v>
      </c>
      <c r="D15" s="15"/>
      <c r="E15" s="15"/>
      <c r="F15" s="15">
        <v>2</v>
      </c>
      <c r="G15" s="15"/>
      <c r="H15" s="15"/>
      <c r="I15" s="16"/>
    </row>
    <row r="16" spans="1:9" x14ac:dyDescent="0.3">
      <c r="A16" s="15">
        <f>IF(B16="","",COUNTA($B$4:B16))</f>
        <v>13</v>
      </c>
      <c r="B16" s="15" t="s">
        <v>552</v>
      </c>
      <c r="C16" s="15" t="s">
        <v>561</v>
      </c>
      <c r="D16" s="15" t="s">
        <v>708</v>
      </c>
      <c r="E16" s="15"/>
      <c r="F16" s="15">
        <v>1</v>
      </c>
      <c r="G16" s="15"/>
      <c r="H16" s="15"/>
      <c r="I16" s="16"/>
    </row>
    <row r="17" spans="1:9" x14ac:dyDescent="0.3">
      <c r="A17" s="15">
        <f>IF(B17="","",COUNTA($B$4:B17))</f>
        <v>14</v>
      </c>
      <c r="B17" s="15" t="s">
        <v>552</v>
      </c>
      <c r="C17" s="15" t="s">
        <v>564</v>
      </c>
      <c r="D17" s="15" t="s">
        <v>302</v>
      </c>
      <c r="E17" s="15"/>
      <c r="F17" s="15"/>
      <c r="G17" s="15">
        <v>1</v>
      </c>
      <c r="H17" s="15" t="s">
        <v>106</v>
      </c>
      <c r="I17" s="16"/>
    </row>
    <row r="18" spans="1:9" x14ac:dyDescent="0.3">
      <c r="A18" s="15">
        <f>IF(B18="","",COUNTA($B$4:B18))</f>
        <v>15</v>
      </c>
      <c r="B18" s="15" t="s">
        <v>552</v>
      </c>
      <c r="C18" s="15" t="s">
        <v>562</v>
      </c>
      <c r="D18" s="15" t="s">
        <v>709</v>
      </c>
      <c r="E18" s="15"/>
      <c r="F18" s="15">
        <v>1</v>
      </c>
      <c r="G18" s="15"/>
      <c r="H18" s="15"/>
      <c r="I18" s="16"/>
    </row>
    <row r="19" spans="1:9" x14ac:dyDescent="0.3">
      <c r="A19" s="15">
        <f>IF(B19="","",COUNTA($B$4:B19))</f>
        <v>16</v>
      </c>
      <c r="B19" s="15" t="s">
        <v>509</v>
      </c>
      <c r="C19" s="15" t="s">
        <v>477</v>
      </c>
      <c r="D19" s="15" t="s">
        <v>294</v>
      </c>
      <c r="E19" s="15"/>
      <c r="F19" s="15"/>
      <c r="G19" s="15">
        <v>5</v>
      </c>
      <c r="H19" s="15" t="s">
        <v>106</v>
      </c>
      <c r="I19" s="16"/>
    </row>
    <row r="20" spans="1:9" x14ac:dyDescent="0.3">
      <c r="A20" s="15">
        <f>IF(B20="","",COUNTA($B$4:B20))</f>
        <v>17</v>
      </c>
      <c r="B20" s="15" t="s">
        <v>509</v>
      </c>
      <c r="C20" s="15" t="s">
        <v>478</v>
      </c>
      <c r="D20" s="15" t="s">
        <v>295</v>
      </c>
      <c r="E20" s="15"/>
      <c r="F20" s="15"/>
      <c r="G20" s="15">
        <v>4</v>
      </c>
      <c r="H20" s="15" t="s">
        <v>527</v>
      </c>
      <c r="I20" s="16"/>
    </row>
    <row r="21" spans="1:9" x14ac:dyDescent="0.3">
      <c r="A21" s="15">
        <f>IF(B21="","",COUNTA($B$4:B21))</f>
        <v>18</v>
      </c>
      <c r="B21" s="15" t="s">
        <v>552</v>
      </c>
      <c r="C21" s="15" t="s">
        <v>479</v>
      </c>
      <c r="D21" s="15" t="s">
        <v>321</v>
      </c>
      <c r="E21" s="15"/>
      <c r="F21" s="15"/>
      <c r="G21" s="15">
        <v>3</v>
      </c>
      <c r="H21" s="15" t="s">
        <v>106</v>
      </c>
      <c r="I21" s="16"/>
    </row>
    <row r="22" spans="1:9" x14ac:dyDescent="0.3">
      <c r="A22" s="15">
        <f>IF(B22="","",COUNTA($B$4:B22))</f>
        <v>19</v>
      </c>
      <c r="B22" s="15" t="s">
        <v>552</v>
      </c>
      <c r="C22" s="15" t="s">
        <v>480</v>
      </c>
      <c r="D22" s="15" t="s">
        <v>320</v>
      </c>
      <c r="E22" s="15"/>
      <c r="F22" s="15"/>
      <c r="G22" s="15">
        <v>9</v>
      </c>
      <c r="H22" s="15" t="s">
        <v>106</v>
      </c>
      <c r="I22" s="16"/>
    </row>
    <row r="23" spans="1:9" x14ac:dyDescent="0.3">
      <c r="A23" s="15">
        <f>IF(B23="","",COUNTA($B$4:B23))</f>
        <v>20</v>
      </c>
      <c r="B23" s="15" t="s">
        <v>552</v>
      </c>
      <c r="C23" s="15" t="s">
        <v>481</v>
      </c>
      <c r="D23" s="15" t="s">
        <v>319</v>
      </c>
      <c r="E23" s="15" t="s">
        <v>580</v>
      </c>
      <c r="F23" s="15"/>
      <c r="G23" s="15">
        <v>2</v>
      </c>
      <c r="H23" s="15" t="s">
        <v>106</v>
      </c>
      <c r="I23" s="16"/>
    </row>
    <row r="24" spans="1:9" x14ac:dyDescent="0.3">
      <c r="A24" s="15">
        <f>IF(B24="","",COUNTA($B$4:B24))</f>
        <v>21</v>
      </c>
      <c r="B24" s="15" t="s">
        <v>552</v>
      </c>
      <c r="C24" s="15" t="s">
        <v>482</v>
      </c>
      <c r="D24" s="15" t="s">
        <v>317</v>
      </c>
      <c r="E24" s="15"/>
      <c r="F24" s="15"/>
      <c r="G24" s="15">
        <v>2</v>
      </c>
      <c r="H24" s="15" t="s">
        <v>106</v>
      </c>
      <c r="I24" s="16"/>
    </row>
    <row r="25" spans="1:9" x14ac:dyDescent="0.3">
      <c r="A25" s="15">
        <f>IF(B25="","",COUNTA($B$4:B25))</f>
        <v>22</v>
      </c>
      <c r="B25" s="15" t="s">
        <v>552</v>
      </c>
      <c r="C25" s="15" t="s">
        <v>483</v>
      </c>
      <c r="D25" s="15" t="s">
        <v>318</v>
      </c>
      <c r="E25" s="15" t="s">
        <v>580</v>
      </c>
      <c r="F25" s="15"/>
      <c r="G25" s="15">
        <v>2</v>
      </c>
      <c r="H25" s="15" t="s">
        <v>106</v>
      </c>
      <c r="I25" s="16"/>
    </row>
    <row r="26" spans="1:9" x14ac:dyDescent="0.3">
      <c r="A26" s="15">
        <f>IF(B26="","",COUNTA($B$4:B26))</f>
        <v>23</v>
      </c>
      <c r="B26" s="15" t="s">
        <v>484</v>
      </c>
      <c r="C26" s="15" t="s">
        <v>485</v>
      </c>
      <c r="D26" s="15" t="s">
        <v>266</v>
      </c>
      <c r="E26" s="15"/>
      <c r="F26" s="15"/>
      <c r="G26" s="15">
        <v>8</v>
      </c>
      <c r="H26" s="15" t="s">
        <v>106</v>
      </c>
      <c r="I26" s="16"/>
    </row>
    <row r="27" spans="1:9" x14ac:dyDescent="0.3">
      <c r="A27" s="15">
        <f>IF(B27="","",COUNTA($B$4:B27))</f>
        <v>24</v>
      </c>
      <c r="B27" s="15" t="s">
        <v>500</v>
      </c>
      <c r="C27" s="15" t="s">
        <v>485</v>
      </c>
      <c r="D27" s="15" t="s">
        <v>266</v>
      </c>
      <c r="E27" s="15"/>
      <c r="F27" s="15"/>
      <c r="G27" s="15">
        <v>8</v>
      </c>
      <c r="H27" s="15" t="s">
        <v>106</v>
      </c>
      <c r="I27" s="16"/>
    </row>
    <row r="28" spans="1:9" x14ac:dyDescent="0.3">
      <c r="A28" s="15">
        <f>IF(B28="","",COUNTA($B$4:B28))</f>
        <v>25</v>
      </c>
      <c r="B28" s="15" t="s">
        <v>504</v>
      </c>
      <c r="C28" s="15" t="s">
        <v>485</v>
      </c>
      <c r="D28" s="15" t="s">
        <v>266</v>
      </c>
      <c r="E28" s="15"/>
      <c r="F28" s="15">
        <v>8</v>
      </c>
      <c r="G28" s="15"/>
      <c r="H28" s="15"/>
      <c r="I28" s="16"/>
    </row>
    <row r="29" spans="1:9" x14ac:dyDescent="0.3">
      <c r="A29" s="15">
        <f>IF(B29="","",COUNTA($B$4:B29))</f>
        <v>26</v>
      </c>
      <c r="B29" s="15" t="s">
        <v>508</v>
      </c>
      <c r="C29" s="15" t="s">
        <v>485</v>
      </c>
      <c r="D29" s="15" t="s">
        <v>266</v>
      </c>
      <c r="E29" s="15"/>
      <c r="F29" s="15">
        <v>8</v>
      </c>
      <c r="G29" s="15"/>
      <c r="H29" s="15"/>
      <c r="I29" s="16"/>
    </row>
    <row r="30" spans="1:9" x14ac:dyDescent="0.3">
      <c r="A30" s="15">
        <f>IF(B30="","",COUNTA($B$4:B30))</f>
        <v>27</v>
      </c>
      <c r="B30" s="15" t="s">
        <v>509</v>
      </c>
      <c r="C30" s="15" t="s">
        <v>485</v>
      </c>
      <c r="D30" s="15" t="s">
        <v>266</v>
      </c>
      <c r="E30" s="15"/>
      <c r="F30" s="15">
        <v>8</v>
      </c>
      <c r="G30" s="15"/>
      <c r="H30" s="15"/>
      <c r="I30" s="16"/>
    </row>
    <row r="31" spans="1:9" x14ac:dyDescent="0.3">
      <c r="A31" s="15">
        <f>IF(B31="","",COUNTA($B$4:B31))</f>
        <v>28</v>
      </c>
      <c r="B31" s="15" t="s">
        <v>552</v>
      </c>
      <c r="C31" s="15" t="s">
        <v>485</v>
      </c>
      <c r="D31" s="15" t="s">
        <v>266</v>
      </c>
      <c r="E31" s="15"/>
      <c r="F31" s="15">
        <v>8</v>
      </c>
      <c r="G31" s="15"/>
      <c r="H31" s="15"/>
      <c r="I31" s="16"/>
    </row>
    <row r="32" spans="1:9" x14ac:dyDescent="0.3">
      <c r="A32" s="15">
        <f>IF(B32="","",COUNTA($B$4:B32))</f>
        <v>29</v>
      </c>
      <c r="B32" s="15" t="s">
        <v>585</v>
      </c>
      <c r="C32" s="15" t="s">
        <v>485</v>
      </c>
      <c r="D32" s="15" t="s">
        <v>266</v>
      </c>
      <c r="E32" s="15"/>
      <c r="F32" s="15">
        <v>8</v>
      </c>
      <c r="G32" s="15"/>
      <c r="H32" s="15"/>
      <c r="I32" s="16"/>
    </row>
    <row r="33" spans="1:9" x14ac:dyDescent="0.3">
      <c r="A33" s="15">
        <f>IF(B33="","",COUNTA($B$4:B33))</f>
        <v>30</v>
      </c>
      <c r="B33" s="15" t="s">
        <v>593</v>
      </c>
      <c r="C33" s="15" t="s">
        <v>485</v>
      </c>
      <c r="D33" s="15" t="s">
        <v>266</v>
      </c>
      <c r="E33" s="15"/>
      <c r="F33" s="15">
        <v>8</v>
      </c>
      <c r="G33" s="15"/>
      <c r="H33" s="15"/>
      <c r="I33" s="16"/>
    </row>
    <row r="34" spans="1:9" x14ac:dyDescent="0.3">
      <c r="A34" s="15">
        <f>IF(B34="","",COUNTA($B$4:B34))</f>
        <v>31</v>
      </c>
      <c r="B34" s="15" t="s">
        <v>594</v>
      </c>
      <c r="C34" s="15" t="s">
        <v>485</v>
      </c>
      <c r="D34" s="15" t="s">
        <v>266</v>
      </c>
      <c r="E34" s="15"/>
      <c r="F34" s="15">
        <v>8</v>
      </c>
      <c r="G34" s="15"/>
      <c r="H34" s="15"/>
      <c r="I34" s="16"/>
    </row>
    <row r="35" spans="1:9" x14ac:dyDescent="0.3">
      <c r="A35" s="15">
        <f>IF(B35="","",COUNTA($B$4:B35))</f>
        <v>32</v>
      </c>
      <c r="B35" s="15" t="s">
        <v>596</v>
      </c>
      <c r="C35" s="15" t="s">
        <v>485</v>
      </c>
      <c r="D35" s="15" t="s">
        <v>266</v>
      </c>
      <c r="E35" s="15"/>
      <c r="F35" s="15">
        <v>8</v>
      </c>
      <c r="G35" s="15"/>
      <c r="H35" s="15"/>
      <c r="I35" s="16"/>
    </row>
    <row r="36" spans="1:9" x14ac:dyDescent="0.3">
      <c r="A36" s="15">
        <f>IF(B36="","",COUNTA($B$4:B36))</f>
        <v>33</v>
      </c>
      <c r="B36" s="15" t="s">
        <v>598</v>
      </c>
      <c r="C36" s="15" t="s">
        <v>485</v>
      </c>
      <c r="D36" s="15" t="s">
        <v>266</v>
      </c>
      <c r="E36" s="15"/>
      <c r="F36" s="15">
        <v>8</v>
      </c>
      <c r="G36" s="15"/>
      <c r="H36" s="15"/>
      <c r="I36" s="16"/>
    </row>
    <row r="37" spans="1:9" x14ac:dyDescent="0.3">
      <c r="A37" s="15">
        <f>IF(B37="","",COUNTA($B$4:B37))</f>
        <v>34</v>
      </c>
      <c r="B37" s="15" t="s">
        <v>600</v>
      </c>
      <c r="C37" s="15" t="s">
        <v>485</v>
      </c>
      <c r="D37" s="15" t="s">
        <v>266</v>
      </c>
      <c r="E37" s="15"/>
      <c r="F37" s="15">
        <v>8</v>
      </c>
      <c r="G37" s="15"/>
      <c r="H37" s="15"/>
      <c r="I37" s="16"/>
    </row>
    <row r="38" spans="1:9" x14ac:dyDescent="0.3">
      <c r="A38" s="15">
        <f>IF(B38="","",COUNTA($B$4:B38))</f>
        <v>35</v>
      </c>
      <c r="B38" s="15" t="s">
        <v>604</v>
      </c>
      <c r="C38" s="15" t="s">
        <v>485</v>
      </c>
      <c r="D38" s="15" t="s">
        <v>266</v>
      </c>
      <c r="E38" s="15"/>
      <c r="F38" s="15">
        <v>8</v>
      </c>
      <c r="G38" s="15"/>
      <c r="H38" s="15"/>
      <c r="I38" s="16"/>
    </row>
    <row r="39" spans="1:9" x14ac:dyDescent="0.3">
      <c r="A39" s="15">
        <f>IF(B39="","",COUNTA($B$4:B39))</f>
        <v>36</v>
      </c>
      <c r="B39" s="15" t="s">
        <v>606</v>
      </c>
      <c r="C39" s="15" t="s">
        <v>485</v>
      </c>
      <c r="D39" s="15" t="s">
        <v>266</v>
      </c>
      <c r="E39" s="15"/>
      <c r="F39" s="15">
        <v>8</v>
      </c>
      <c r="G39" s="15"/>
      <c r="H39" s="15"/>
      <c r="I39" s="16"/>
    </row>
    <row r="40" spans="1:9" x14ac:dyDescent="0.3">
      <c r="A40" s="15">
        <f>IF(B40="","",COUNTA($B$4:B40))</f>
        <v>37</v>
      </c>
      <c r="B40" s="15" t="s">
        <v>610</v>
      </c>
      <c r="C40" s="15" t="s">
        <v>485</v>
      </c>
      <c r="D40" s="15" t="s">
        <v>266</v>
      </c>
      <c r="E40" s="15"/>
      <c r="F40" s="15">
        <v>8</v>
      </c>
      <c r="G40" s="15"/>
      <c r="H40" s="15"/>
      <c r="I40" s="16"/>
    </row>
    <row r="41" spans="1:9" x14ac:dyDescent="0.3">
      <c r="A41" s="15">
        <f>IF(B41="","",COUNTA($B$4:B41))</f>
        <v>38</v>
      </c>
      <c r="B41" s="15" t="s">
        <v>619</v>
      </c>
      <c r="C41" s="15" t="s">
        <v>485</v>
      </c>
      <c r="D41" s="15" t="s">
        <v>266</v>
      </c>
      <c r="E41" s="15"/>
      <c r="F41" s="15">
        <v>8</v>
      </c>
      <c r="G41" s="15"/>
      <c r="H41" s="15"/>
      <c r="I41" s="16"/>
    </row>
    <row r="42" spans="1:9" x14ac:dyDescent="0.3">
      <c r="A42" s="15">
        <f>IF(B42="","",COUNTA($B$4:B42))</f>
        <v>39</v>
      </c>
      <c r="B42" s="15" t="s">
        <v>623</v>
      </c>
      <c r="C42" s="15" t="s">
        <v>485</v>
      </c>
      <c r="D42" s="15" t="s">
        <v>266</v>
      </c>
      <c r="E42" s="15"/>
      <c r="F42" s="15">
        <v>8</v>
      </c>
      <c r="G42" s="15"/>
      <c r="H42" s="15"/>
      <c r="I42" s="16"/>
    </row>
    <row r="43" spans="1:9" x14ac:dyDescent="0.3">
      <c r="A43" s="15">
        <f>IF(B43="","",COUNTA($B$4:B43))</f>
        <v>40</v>
      </c>
      <c r="B43" s="15" t="s">
        <v>641</v>
      </c>
      <c r="C43" s="15" t="s">
        <v>485</v>
      </c>
      <c r="D43" s="15" t="s">
        <v>266</v>
      </c>
      <c r="E43" s="15"/>
      <c r="F43" s="15">
        <v>8</v>
      </c>
      <c r="G43" s="15"/>
      <c r="H43" s="15"/>
      <c r="I43" s="16"/>
    </row>
    <row r="44" spans="1:9" x14ac:dyDescent="0.3">
      <c r="A44" s="15">
        <f>IF(B44="","",COUNTA($B$4:B44))</f>
        <v>41</v>
      </c>
      <c r="B44" s="15" t="s">
        <v>646</v>
      </c>
      <c r="C44" s="15" t="s">
        <v>485</v>
      </c>
      <c r="D44" s="15" t="s">
        <v>266</v>
      </c>
      <c r="E44" s="15"/>
      <c r="F44" s="15">
        <v>8</v>
      </c>
      <c r="G44" s="15"/>
      <c r="H44" s="15"/>
      <c r="I44" s="16"/>
    </row>
    <row r="45" spans="1:9" x14ac:dyDescent="0.3">
      <c r="A45" s="15">
        <f>IF(B45="","",COUNTA($B$4:B45))</f>
        <v>42</v>
      </c>
      <c r="B45" s="15" t="s">
        <v>649</v>
      </c>
      <c r="C45" s="15" t="s">
        <v>485</v>
      </c>
      <c r="D45" s="15" t="s">
        <v>266</v>
      </c>
      <c r="E45" s="15"/>
      <c r="F45" s="15">
        <v>8</v>
      </c>
      <c r="G45" s="15"/>
      <c r="H45" s="15"/>
      <c r="I45" s="16"/>
    </row>
    <row r="46" spans="1:9" x14ac:dyDescent="0.3">
      <c r="A46" s="15">
        <f>IF(B46="","",COUNTA($B$4:B46))</f>
        <v>43</v>
      </c>
      <c r="B46" s="15" t="s">
        <v>651</v>
      </c>
      <c r="C46" s="15" t="s">
        <v>485</v>
      </c>
      <c r="D46" s="15" t="s">
        <v>266</v>
      </c>
      <c r="E46" s="15"/>
      <c r="F46" s="15">
        <v>8</v>
      </c>
      <c r="G46" s="15"/>
      <c r="H46" s="15"/>
      <c r="I46" s="16"/>
    </row>
    <row r="47" spans="1:9" x14ac:dyDescent="0.3">
      <c r="A47" s="15">
        <f>IF(B47="","",COUNTA($B$4:B47))</f>
        <v>44</v>
      </c>
      <c r="B47" s="15" t="s">
        <v>654</v>
      </c>
      <c r="C47" s="15" t="s">
        <v>485</v>
      </c>
      <c r="D47" s="15" t="s">
        <v>266</v>
      </c>
      <c r="E47" s="15"/>
      <c r="F47" s="15">
        <v>8</v>
      </c>
      <c r="G47" s="15"/>
      <c r="H47" s="15"/>
      <c r="I47" s="16"/>
    </row>
    <row r="48" spans="1:9" x14ac:dyDescent="0.3">
      <c r="A48" s="15">
        <f>IF(B48="","",COUNTA($B$4:B48))</f>
        <v>45</v>
      </c>
      <c r="B48" s="15" t="s">
        <v>663</v>
      </c>
      <c r="C48" s="15" t="s">
        <v>485</v>
      </c>
      <c r="D48" s="15" t="s">
        <v>266</v>
      </c>
      <c r="E48" s="15"/>
      <c r="F48" s="15">
        <v>8</v>
      </c>
      <c r="G48" s="15"/>
      <c r="H48" s="15"/>
      <c r="I48" s="16"/>
    </row>
    <row r="49" spans="1:9" x14ac:dyDescent="0.3">
      <c r="A49" s="15">
        <f>IF(B49="","",COUNTA($B$4:B49))</f>
        <v>46</v>
      </c>
      <c r="B49" s="15" t="s">
        <v>672</v>
      </c>
      <c r="C49" s="15" t="s">
        <v>485</v>
      </c>
      <c r="D49" s="15" t="s">
        <v>266</v>
      </c>
      <c r="E49" s="15"/>
      <c r="F49" s="15">
        <v>8</v>
      </c>
      <c r="G49" s="15"/>
      <c r="H49" s="15"/>
      <c r="I49" s="16"/>
    </row>
    <row r="50" spans="1:9" x14ac:dyDescent="0.3">
      <c r="A50" s="15">
        <f>IF(B50="","",COUNTA($B$4:B50))</f>
        <v>47</v>
      </c>
      <c r="B50" s="15" t="s">
        <v>675</v>
      </c>
      <c r="C50" s="15" t="s">
        <v>485</v>
      </c>
      <c r="D50" s="15" t="s">
        <v>266</v>
      </c>
      <c r="E50" s="15"/>
      <c r="F50" s="15">
        <v>8</v>
      </c>
      <c r="G50" s="15"/>
      <c r="H50" s="15"/>
      <c r="I50" s="16"/>
    </row>
    <row r="51" spans="1:9" x14ac:dyDescent="0.3">
      <c r="A51" s="15">
        <f>IF(B51="","",COUNTA($B$4:B51))</f>
        <v>48</v>
      </c>
      <c r="B51" s="15" t="s">
        <v>677</v>
      </c>
      <c r="C51" s="15" t="s">
        <v>485</v>
      </c>
      <c r="D51" s="15" t="s">
        <v>266</v>
      </c>
      <c r="E51" s="15"/>
      <c r="F51" s="15">
        <v>8</v>
      </c>
      <c r="G51" s="15"/>
      <c r="H51" s="15"/>
      <c r="I51" s="16"/>
    </row>
    <row r="52" spans="1:9" x14ac:dyDescent="0.3">
      <c r="A52" s="15">
        <f>IF(B52="","",COUNTA($B$4:B52))</f>
        <v>49</v>
      </c>
      <c r="B52" s="15" t="s">
        <v>585</v>
      </c>
      <c r="C52" s="15" t="s">
        <v>590</v>
      </c>
      <c r="D52" s="15" t="s">
        <v>721</v>
      </c>
      <c r="E52" s="15"/>
      <c r="F52" s="15"/>
      <c r="G52" s="15"/>
      <c r="H52" s="15"/>
      <c r="I52" s="16"/>
    </row>
    <row r="53" spans="1:9" x14ac:dyDescent="0.3">
      <c r="A53" s="15">
        <f>IF(B53="","",COUNTA($B$4:B53))</f>
        <v>50</v>
      </c>
      <c r="B53" s="15" t="s">
        <v>552</v>
      </c>
      <c r="C53" s="15" t="s">
        <v>559</v>
      </c>
      <c r="D53" s="15" t="s">
        <v>706</v>
      </c>
      <c r="E53" s="15"/>
      <c r="F53" s="15">
        <v>1</v>
      </c>
      <c r="G53" s="15"/>
      <c r="H53" s="15"/>
      <c r="I53" s="16"/>
    </row>
    <row r="54" spans="1:9" x14ac:dyDescent="0.3">
      <c r="A54" s="15">
        <f>IF(B54="","",COUNTA($B$4:B54))</f>
        <v>51</v>
      </c>
      <c r="B54" s="15" t="s">
        <v>606</v>
      </c>
      <c r="C54" s="15" t="s">
        <v>608</v>
      </c>
      <c r="D54" s="15" t="s">
        <v>332</v>
      </c>
      <c r="E54" s="15"/>
      <c r="F54" s="15">
        <v>1</v>
      </c>
      <c r="G54" s="15"/>
      <c r="H54" s="15"/>
      <c r="I54" s="16"/>
    </row>
    <row r="55" spans="1:9" x14ac:dyDescent="0.3">
      <c r="A55" s="15">
        <f>IF(B55="","",COUNTA($B$4:B55))</f>
        <v>52</v>
      </c>
      <c r="B55" s="15" t="s">
        <v>552</v>
      </c>
      <c r="C55" s="15" t="s">
        <v>577</v>
      </c>
      <c r="D55" s="15" t="s">
        <v>315</v>
      </c>
      <c r="E55" s="15"/>
      <c r="F55" s="15">
        <v>3</v>
      </c>
      <c r="G55" s="15"/>
      <c r="H55" s="15"/>
      <c r="I55" s="16"/>
    </row>
    <row r="56" spans="1:9" x14ac:dyDescent="0.3">
      <c r="A56" s="15">
        <f>IF(B56="","",COUNTA($B$4:B56))</f>
        <v>53</v>
      </c>
      <c r="B56" s="15" t="s">
        <v>604</v>
      </c>
      <c r="C56" s="15" t="s">
        <v>577</v>
      </c>
      <c r="D56" s="15" t="s">
        <v>315</v>
      </c>
      <c r="E56" s="15"/>
      <c r="F56" s="15">
        <v>3</v>
      </c>
      <c r="G56" s="15"/>
      <c r="H56" s="15"/>
      <c r="I56" s="16"/>
    </row>
    <row r="57" spans="1:9" x14ac:dyDescent="0.3">
      <c r="A57" s="15">
        <f>IF(B57="","",COUNTA($B$4:B57))</f>
        <v>54</v>
      </c>
      <c r="B57" s="15" t="s">
        <v>604</v>
      </c>
      <c r="C57" s="15" t="s">
        <v>605</v>
      </c>
      <c r="D57" s="15" t="s">
        <v>330</v>
      </c>
      <c r="E57" s="15"/>
      <c r="F57" s="15">
        <v>8</v>
      </c>
      <c r="G57" s="15"/>
      <c r="H57" s="15"/>
      <c r="I57" s="16"/>
    </row>
    <row r="58" spans="1:9" x14ac:dyDescent="0.3">
      <c r="A58" s="15">
        <f>IF(B58="","",COUNTA($B$4:B58))</f>
        <v>55</v>
      </c>
      <c r="B58" s="15" t="s">
        <v>654</v>
      </c>
      <c r="C58" s="15" t="s">
        <v>660</v>
      </c>
      <c r="D58" s="15" t="s">
        <v>737</v>
      </c>
      <c r="E58" s="15"/>
      <c r="F58" s="15">
        <v>1</v>
      </c>
      <c r="G58" s="15"/>
      <c r="H58" s="15"/>
      <c r="I58" s="16"/>
    </row>
    <row r="59" spans="1:9" x14ac:dyDescent="0.3">
      <c r="A59" s="15">
        <f>IF(B59="","",COUNTA($B$4:B59))</f>
        <v>56</v>
      </c>
      <c r="B59" s="15" t="s">
        <v>509</v>
      </c>
      <c r="C59" s="15" t="s">
        <v>538</v>
      </c>
      <c r="D59" s="15" t="s">
        <v>695</v>
      </c>
      <c r="E59" s="15"/>
      <c r="F59" s="15">
        <v>5</v>
      </c>
      <c r="G59" s="15"/>
      <c r="H59" s="15"/>
      <c r="I59" s="16"/>
    </row>
    <row r="60" spans="1:9" x14ac:dyDescent="0.3">
      <c r="A60" s="15">
        <f>IF(B60="","",COUNTA($B$4:B60))</f>
        <v>57</v>
      </c>
      <c r="B60" s="15" t="s">
        <v>509</v>
      </c>
      <c r="C60" s="15" t="s">
        <v>537</v>
      </c>
      <c r="D60" s="15" t="s">
        <v>694</v>
      </c>
      <c r="E60" s="15"/>
      <c r="F60" s="15">
        <v>5</v>
      </c>
      <c r="G60" s="15"/>
      <c r="H60" s="15"/>
      <c r="I60" s="16"/>
    </row>
    <row r="61" spans="1:9" x14ac:dyDescent="0.3">
      <c r="A61" s="15">
        <f>IF(B61="","",COUNTA($B$4:B61))</f>
        <v>58</v>
      </c>
      <c r="B61" s="15" t="s">
        <v>623</v>
      </c>
      <c r="C61" s="15" t="s">
        <v>629</v>
      </c>
      <c r="D61" s="15" t="s">
        <v>729</v>
      </c>
      <c r="E61" s="15"/>
      <c r="F61" s="15">
        <v>8</v>
      </c>
      <c r="G61" s="15"/>
      <c r="H61" s="15"/>
      <c r="I61" s="16"/>
    </row>
    <row r="62" spans="1:9" x14ac:dyDescent="0.3">
      <c r="A62" s="15">
        <f>IF(B62="","",COUNTA($B$4:B62))</f>
        <v>59</v>
      </c>
      <c r="B62" s="15" t="s">
        <v>484</v>
      </c>
      <c r="C62" s="15" t="s">
        <v>486</v>
      </c>
      <c r="D62" s="15" t="s">
        <v>267</v>
      </c>
      <c r="E62" s="15"/>
      <c r="F62" s="15">
        <v>10</v>
      </c>
      <c r="G62" s="15"/>
      <c r="H62" s="15"/>
      <c r="I62" s="16"/>
    </row>
    <row r="63" spans="1:9" x14ac:dyDescent="0.3">
      <c r="A63" s="15">
        <f>IF(B63="","",COUNTA($B$4:B63))</f>
        <v>60</v>
      </c>
      <c r="B63" s="15" t="s">
        <v>500</v>
      </c>
      <c r="C63" s="15" t="s">
        <v>486</v>
      </c>
      <c r="D63" s="15" t="s">
        <v>267</v>
      </c>
      <c r="E63" s="15"/>
      <c r="F63" s="15">
        <v>10</v>
      </c>
      <c r="G63" s="15"/>
      <c r="H63" s="15"/>
      <c r="I63" s="16"/>
    </row>
    <row r="64" spans="1:9" x14ac:dyDescent="0.3">
      <c r="A64" s="15">
        <f>IF(B64="","",COUNTA($B$4:B64))</f>
        <v>61</v>
      </c>
      <c r="B64" s="15" t="s">
        <v>504</v>
      </c>
      <c r="C64" s="15" t="s">
        <v>486</v>
      </c>
      <c r="D64" s="15" t="s">
        <v>267</v>
      </c>
      <c r="E64" s="15"/>
      <c r="F64" s="15">
        <v>10</v>
      </c>
      <c r="G64" s="15"/>
      <c r="H64" s="15"/>
      <c r="I64" s="16"/>
    </row>
    <row r="65" spans="1:9" x14ac:dyDescent="0.3">
      <c r="A65" s="15">
        <f>IF(B65="","",COUNTA($B$4:B65))</f>
        <v>62</v>
      </c>
      <c r="B65" s="15" t="s">
        <v>508</v>
      </c>
      <c r="C65" s="15" t="s">
        <v>486</v>
      </c>
      <c r="D65" s="15" t="s">
        <v>267</v>
      </c>
      <c r="E65" s="15"/>
      <c r="F65" s="15">
        <v>10</v>
      </c>
      <c r="G65" s="15"/>
      <c r="H65" s="15"/>
      <c r="I65" s="16"/>
    </row>
    <row r="66" spans="1:9" x14ac:dyDescent="0.3">
      <c r="A66" s="15">
        <f>IF(B66="","",COUNTA($B$4:B66))</f>
        <v>63</v>
      </c>
      <c r="B66" s="15" t="s">
        <v>651</v>
      </c>
      <c r="C66" s="15" t="s">
        <v>486</v>
      </c>
      <c r="D66" s="15" t="s">
        <v>267</v>
      </c>
      <c r="E66" s="15"/>
      <c r="F66" s="15">
        <v>10</v>
      </c>
      <c r="G66" s="15"/>
      <c r="H66" s="15"/>
      <c r="I66" s="16"/>
    </row>
    <row r="67" spans="1:9" x14ac:dyDescent="0.3">
      <c r="A67" s="15">
        <f>IF(B67="","",COUNTA($B$4:B67))</f>
        <v>64</v>
      </c>
      <c r="B67" s="15" t="s">
        <v>484</v>
      </c>
      <c r="C67" s="15" t="s">
        <v>487</v>
      </c>
      <c r="D67" s="15" t="s">
        <v>268</v>
      </c>
      <c r="E67" s="15"/>
      <c r="F67" s="15">
        <v>60</v>
      </c>
      <c r="G67" s="15"/>
      <c r="H67" s="15"/>
      <c r="I67" s="16"/>
    </row>
    <row r="68" spans="1:9" x14ac:dyDescent="0.3">
      <c r="A68" s="15">
        <f>IF(B68="","",COUNTA($B$4:B68))</f>
        <v>65</v>
      </c>
      <c r="B68" s="15" t="s">
        <v>484</v>
      </c>
      <c r="C68" s="15" t="s">
        <v>492</v>
      </c>
      <c r="D68" s="15" t="s">
        <v>678</v>
      </c>
      <c r="E68" s="15"/>
      <c r="F68" s="15">
        <v>20</v>
      </c>
      <c r="G68" s="15"/>
      <c r="H68" s="15"/>
      <c r="I68" s="16"/>
    </row>
    <row r="69" spans="1:9" x14ac:dyDescent="0.3">
      <c r="A69" s="15">
        <f>IF(B69="","",COUNTA($B$4:B69))</f>
        <v>66</v>
      </c>
      <c r="B69" s="15" t="s">
        <v>643</v>
      </c>
      <c r="C69" s="15" t="s">
        <v>645</v>
      </c>
      <c r="D69" s="15" t="s">
        <v>350</v>
      </c>
      <c r="E69" s="15"/>
      <c r="F69" s="15">
        <v>1</v>
      </c>
      <c r="G69" s="15"/>
      <c r="H69" s="15"/>
      <c r="I69" s="16"/>
    </row>
    <row r="70" spans="1:9" x14ac:dyDescent="0.3">
      <c r="A70" s="15">
        <f>IF(B70="","",COUNTA($B$4:B70))</f>
        <v>67</v>
      </c>
      <c r="B70" s="15" t="s">
        <v>552</v>
      </c>
      <c r="C70" s="15" t="s">
        <v>553</v>
      </c>
      <c r="D70" s="15" t="s">
        <v>300</v>
      </c>
      <c r="E70" s="15"/>
      <c r="F70" s="15">
        <v>5</v>
      </c>
      <c r="G70" s="15"/>
      <c r="H70" s="15"/>
      <c r="I70" s="16"/>
    </row>
    <row r="71" spans="1:9" x14ac:dyDescent="0.3">
      <c r="A71" s="15">
        <f>IF(B71="","",COUNTA($B$4:B71))</f>
        <v>68</v>
      </c>
      <c r="B71" s="15" t="s">
        <v>654</v>
      </c>
      <c r="C71" s="15" t="s">
        <v>553</v>
      </c>
      <c r="D71" s="15" t="s">
        <v>300</v>
      </c>
      <c r="E71" s="15"/>
      <c r="F71" s="15">
        <v>5</v>
      </c>
      <c r="G71" s="15"/>
      <c r="H71" s="15"/>
      <c r="I71" s="16"/>
    </row>
    <row r="72" spans="1:9" x14ac:dyDescent="0.3">
      <c r="A72" s="15">
        <f>IF(B72="","",COUNTA($B$4:B72))</f>
        <v>69</v>
      </c>
      <c r="B72" s="15" t="s">
        <v>552</v>
      </c>
      <c r="C72" s="15" t="s">
        <v>555</v>
      </c>
      <c r="D72" s="15" t="s">
        <v>702</v>
      </c>
      <c r="E72" s="15"/>
      <c r="F72" s="15">
        <v>40</v>
      </c>
      <c r="G72" s="15"/>
      <c r="H72" s="15"/>
      <c r="I72" s="16"/>
    </row>
    <row r="73" spans="1:9" x14ac:dyDescent="0.3">
      <c r="A73" s="15">
        <f>IF(B73="","",COUNTA($B$4:B73))</f>
        <v>70</v>
      </c>
      <c r="B73" s="15" t="s">
        <v>552</v>
      </c>
      <c r="C73" s="15" t="s">
        <v>556</v>
      </c>
      <c r="D73" s="15" t="s">
        <v>703</v>
      </c>
      <c r="E73" s="15"/>
      <c r="F73" s="15">
        <v>50</v>
      </c>
      <c r="G73" s="15"/>
      <c r="H73" s="15"/>
      <c r="I73" s="16"/>
    </row>
    <row r="74" spans="1:9" x14ac:dyDescent="0.3">
      <c r="A74" s="15">
        <f>IF(B74="","",COUNTA($B$4:B74))</f>
        <v>71</v>
      </c>
      <c r="B74" s="15" t="s">
        <v>552</v>
      </c>
      <c r="C74" s="15" t="s">
        <v>563</v>
      </c>
      <c r="D74" s="15" t="s">
        <v>710</v>
      </c>
      <c r="E74" s="15"/>
      <c r="F74" s="15">
        <v>1</v>
      </c>
      <c r="G74" s="15"/>
      <c r="H74" s="15"/>
      <c r="I74" s="16"/>
    </row>
    <row r="75" spans="1:9" x14ac:dyDescent="0.3">
      <c r="A75" s="15">
        <f>IF(B75="","",COUNTA($B$4:B75))</f>
        <v>72</v>
      </c>
      <c r="B75" s="15" t="s">
        <v>552</v>
      </c>
      <c r="C75" s="15" t="s">
        <v>566</v>
      </c>
      <c r="D75" s="15" t="s">
        <v>711</v>
      </c>
      <c r="E75" s="15"/>
      <c r="F75" s="15">
        <v>10</v>
      </c>
      <c r="G75" s="15"/>
      <c r="H75" s="15"/>
      <c r="I75" s="16"/>
    </row>
    <row r="76" spans="1:9" x14ac:dyDescent="0.3">
      <c r="A76" s="15">
        <f>IF(B76="","",COUNTA($B$4:B76))</f>
        <v>73</v>
      </c>
      <c r="B76" s="15" t="s">
        <v>552</v>
      </c>
      <c r="C76" s="15" t="s">
        <v>565</v>
      </c>
      <c r="D76" s="15" t="s">
        <v>304</v>
      </c>
      <c r="E76" s="15"/>
      <c r="F76" s="15">
        <v>6</v>
      </c>
      <c r="G76" s="15"/>
      <c r="H76" s="15"/>
      <c r="I76" s="16"/>
    </row>
    <row r="77" spans="1:9" x14ac:dyDescent="0.3">
      <c r="A77" s="15">
        <f>IF(B77="","",COUNTA($B$4:B77))</f>
        <v>74</v>
      </c>
      <c r="B77" s="15" t="s">
        <v>552</v>
      </c>
      <c r="C77" s="15" t="s">
        <v>554</v>
      </c>
      <c r="D77" s="15" t="s">
        <v>301</v>
      </c>
      <c r="E77" s="15"/>
      <c r="F77" s="15">
        <v>30</v>
      </c>
      <c r="G77" s="15"/>
      <c r="H77" s="15"/>
      <c r="I77" s="16"/>
    </row>
    <row r="78" spans="1:9" x14ac:dyDescent="0.3">
      <c r="A78" s="15">
        <f>IF(B78="","",COUNTA($B$4:B78))</f>
        <v>75</v>
      </c>
      <c r="B78" s="15" t="s">
        <v>484</v>
      </c>
      <c r="C78" s="15" t="s">
        <v>488</v>
      </c>
      <c r="D78" s="15" t="s">
        <v>269</v>
      </c>
      <c r="E78" s="15"/>
      <c r="F78" s="15">
        <v>2</v>
      </c>
      <c r="G78" s="15"/>
      <c r="H78" s="15"/>
      <c r="I78" s="16"/>
    </row>
    <row r="79" spans="1:9" x14ac:dyDescent="0.3">
      <c r="A79" s="15">
        <f>IF(B79="","",COUNTA($B$4:B79))</f>
        <v>76</v>
      </c>
      <c r="B79" s="15" t="s">
        <v>610</v>
      </c>
      <c r="C79" s="15" t="s">
        <v>615</v>
      </c>
      <c r="D79" s="15" t="s">
        <v>337</v>
      </c>
      <c r="E79" s="15"/>
      <c r="F79" s="15">
        <v>1</v>
      </c>
      <c r="G79" s="15"/>
      <c r="H79" s="15"/>
      <c r="I79" s="16"/>
    </row>
    <row r="80" spans="1:9" x14ac:dyDescent="0.3">
      <c r="A80" s="15">
        <f>IF(B80="","",COUNTA($B$4:B80))</f>
        <v>77</v>
      </c>
      <c r="B80" s="15" t="s">
        <v>610</v>
      </c>
      <c r="C80" s="15" t="s">
        <v>611</v>
      </c>
      <c r="D80" s="15" t="s">
        <v>334</v>
      </c>
      <c r="E80" s="15"/>
      <c r="F80" s="15">
        <v>1</v>
      </c>
      <c r="G80" s="15"/>
      <c r="H80" s="15"/>
      <c r="I80" s="16"/>
    </row>
    <row r="81" spans="1:9" x14ac:dyDescent="0.3">
      <c r="A81" s="15">
        <f>IF(B81="","",COUNTA($B$4:B81))</f>
        <v>78</v>
      </c>
      <c r="B81" s="15" t="s">
        <v>646</v>
      </c>
      <c r="C81" s="15" t="s">
        <v>647</v>
      </c>
      <c r="D81" s="15" t="s">
        <v>351</v>
      </c>
      <c r="E81" s="15"/>
      <c r="F81" s="15">
        <v>4</v>
      </c>
      <c r="G81" s="15"/>
      <c r="H81" s="15"/>
      <c r="I81" s="16"/>
    </row>
    <row r="82" spans="1:9" x14ac:dyDescent="0.3">
      <c r="A82" s="15">
        <f>IF(B82="","",COUNTA($B$4:B82))</f>
        <v>79</v>
      </c>
      <c r="B82" s="15" t="s">
        <v>649</v>
      </c>
      <c r="C82" s="15" t="s">
        <v>647</v>
      </c>
      <c r="D82" s="15" t="s">
        <v>351</v>
      </c>
      <c r="E82" s="15"/>
      <c r="F82" s="15">
        <v>4</v>
      </c>
      <c r="G82" s="15"/>
      <c r="H82" s="15"/>
      <c r="I82" s="16"/>
    </row>
    <row r="83" spans="1:9" x14ac:dyDescent="0.3">
      <c r="A83" s="15">
        <f>IF(B83="","",COUNTA($B$4:B83))</f>
        <v>80</v>
      </c>
      <c r="B83" s="15" t="s">
        <v>672</v>
      </c>
      <c r="C83" s="15" t="s">
        <v>673</v>
      </c>
      <c r="D83" s="15" t="s">
        <v>281</v>
      </c>
      <c r="E83" s="15"/>
      <c r="F83" s="15">
        <v>4</v>
      </c>
      <c r="G83" s="15"/>
      <c r="H83" s="15"/>
      <c r="I83" s="16"/>
    </row>
    <row r="84" spans="1:9" x14ac:dyDescent="0.3">
      <c r="A84" s="15">
        <f>IF(B84="","",COUNTA($B$4:B84))</f>
        <v>81</v>
      </c>
      <c r="B84" s="15" t="s">
        <v>672</v>
      </c>
      <c r="C84" s="15" t="s">
        <v>674</v>
      </c>
      <c r="D84" s="15" t="s">
        <v>282</v>
      </c>
      <c r="E84" s="15"/>
      <c r="F84" s="15">
        <v>30</v>
      </c>
      <c r="G84" s="15"/>
      <c r="H84" s="15"/>
      <c r="I84" s="16"/>
    </row>
    <row r="85" spans="1:9" x14ac:dyDescent="0.3">
      <c r="A85" s="15">
        <f>IF(B85="","",COUNTA($B$4:B85))</f>
        <v>82</v>
      </c>
      <c r="B85" s="15" t="s">
        <v>649</v>
      </c>
      <c r="C85" s="15" t="s">
        <v>650</v>
      </c>
      <c r="D85" s="15" t="s">
        <v>355</v>
      </c>
      <c r="E85" s="15"/>
      <c r="F85" s="15">
        <v>3</v>
      </c>
      <c r="G85" s="15"/>
      <c r="H85" s="15"/>
      <c r="I85" s="16"/>
    </row>
    <row r="86" spans="1:9" x14ac:dyDescent="0.3">
      <c r="A86" s="15">
        <f>IF(B86="","",COUNTA($B$4:B86))</f>
        <v>83</v>
      </c>
      <c r="B86" s="15" t="s">
        <v>509</v>
      </c>
      <c r="C86" s="15" t="s">
        <v>544</v>
      </c>
      <c r="D86" s="15"/>
      <c r="E86" s="15"/>
      <c r="F86" s="15">
        <v>2</v>
      </c>
      <c r="G86" s="15"/>
      <c r="H86" s="15"/>
      <c r="I86" s="16"/>
    </row>
    <row r="87" spans="1:9" x14ac:dyDescent="0.3">
      <c r="A87" s="15">
        <f>IF(B87="","",COUNTA($B$4:B87))</f>
        <v>84</v>
      </c>
      <c r="B87" s="15" t="s">
        <v>509</v>
      </c>
      <c r="C87" s="15" t="s">
        <v>545</v>
      </c>
      <c r="D87" s="15"/>
      <c r="E87" s="15"/>
      <c r="F87" s="15">
        <v>2</v>
      </c>
      <c r="G87" s="15"/>
      <c r="H87" s="15"/>
      <c r="I87" s="16"/>
    </row>
    <row r="88" spans="1:9" x14ac:dyDescent="0.3">
      <c r="A88" s="15">
        <f>IF(B88="","",COUNTA($B$4:B88))</f>
        <v>85</v>
      </c>
      <c r="B88" s="15" t="s">
        <v>509</v>
      </c>
      <c r="C88" s="15" t="s">
        <v>543</v>
      </c>
      <c r="D88" s="15" t="s">
        <v>700</v>
      </c>
      <c r="E88" s="15"/>
      <c r="F88" s="15">
        <v>5</v>
      </c>
      <c r="G88" s="15"/>
      <c r="H88" s="15"/>
      <c r="I88" s="16"/>
    </row>
    <row r="89" spans="1:9" x14ac:dyDescent="0.3">
      <c r="A89" s="15">
        <f>IF(B89="","",COUNTA($B$4:B89))</f>
        <v>86</v>
      </c>
      <c r="B89" s="15" t="s">
        <v>509</v>
      </c>
      <c r="C89" s="15" t="s">
        <v>542</v>
      </c>
      <c r="D89" s="15" t="s">
        <v>699</v>
      </c>
      <c r="E89" s="15"/>
      <c r="F89" s="15">
        <v>5</v>
      </c>
      <c r="G89" s="15"/>
      <c r="H89" s="15"/>
      <c r="I89" s="16"/>
    </row>
    <row r="90" spans="1:9" x14ac:dyDescent="0.3">
      <c r="A90" s="15">
        <f>IF(B90="","",COUNTA($B$4:B90))</f>
        <v>87</v>
      </c>
      <c r="B90" s="15" t="s">
        <v>504</v>
      </c>
      <c r="C90" s="15" t="s">
        <v>506</v>
      </c>
      <c r="D90" s="15" t="s">
        <v>284</v>
      </c>
      <c r="E90" s="15"/>
      <c r="F90" s="15">
        <v>4</v>
      </c>
      <c r="G90" s="15"/>
      <c r="H90" s="15"/>
      <c r="I90" s="16"/>
    </row>
    <row r="91" spans="1:9" x14ac:dyDescent="0.3">
      <c r="A91" s="15">
        <f>IF(B91="","",COUNTA($B$4:B91))</f>
        <v>88</v>
      </c>
      <c r="B91" s="15" t="s">
        <v>508</v>
      </c>
      <c r="C91" s="15" t="s">
        <v>506</v>
      </c>
      <c r="D91" s="15" t="s">
        <v>284</v>
      </c>
      <c r="E91" s="15"/>
      <c r="F91" s="15">
        <v>4</v>
      </c>
      <c r="G91" s="15"/>
      <c r="H91" s="15"/>
      <c r="I91" s="16"/>
    </row>
    <row r="92" spans="1:9" x14ac:dyDescent="0.3">
      <c r="A92" s="15">
        <f>IF(B92="","",COUNTA($B$4:B92))</f>
        <v>89</v>
      </c>
      <c r="B92" s="15" t="s">
        <v>509</v>
      </c>
      <c r="C92" s="15" t="s">
        <v>506</v>
      </c>
      <c r="D92" s="15" t="s">
        <v>284</v>
      </c>
      <c r="E92" s="15"/>
      <c r="F92" s="15">
        <v>4</v>
      </c>
      <c r="G92" s="15"/>
      <c r="H92" s="15"/>
      <c r="I92" s="16"/>
    </row>
    <row r="93" spans="1:9" x14ac:dyDescent="0.3">
      <c r="A93" s="15">
        <f>IF(B93="","",COUNTA($B$4:B93))</f>
        <v>90</v>
      </c>
      <c r="B93" s="15" t="s">
        <v>585</v>
      </c>
      <c r="C93" s="15" t="s">
        <v>506</v>
      </c>
      <c r="D93" s="15" t="s">
        <v>284</v>
      </c>
      <c r="E93" s="15"/>
      <c r="F93" s="15">
        <v>4</v>
      </c>
      <c r="G93" s="15"/>
      <c r="H93" s="15"/>
      <c r="I93" s="16"/>
    </row>
    <row r="94" spans="1:9" x14ac:dyDescent="0.3">
      <c r="A94" s="15">
        <f>IF(B94="","",COUNTA($B$4:B94))</f>
        <v>91</v>
      </c>
      <c r="B94" s="15" t="s">
        <v>593</v>
      </c>
      <c r="C94" s="15" t="s">
        <v>506</v>
      </c>
      <c r="D94" s="15" t="s">
        <v>284</v>
      </c>
      <c r="E94" s="15"/>
      <c r="F94" s="15">
        <v>4</v>
      </c>
      <c r="G94" s="15"/>
      <c r="H94" s="15"/>
      <c r="I94" s="16"/>
    </row>
    <row r="95" spans="1:9" x14ac:dyDescent="0.3">
      <c r="A95" s="15">
        <f>IF(B95="","",COUNTA($B$4:B95))</f>
        <v>92</v>
      </c>
      <c r="B95" s="15" t="s">
        <v>643</v>
      </c>
      <c r="C95" s="15" t="s">
        <v>506</v>
      </c>
      <c r="D95" s="15" t="s">
        <v>284</v>
      </c>
      <c r="E95" s="15"/>
      <c r="F95" s="15">
        <v>4</v>
      </c>
      <c r="G95" s="15"/>
      <c r="H95" s="15"/>
      <c r="I95" s="16"/>
    </row>
    <row r="96" spans="1:9" x14ac:dyDescent="0.3">
      <c r="A96" s="15">
        <f>IF(B96="","",COUNTA($B$4:B96))</f>
        <v>93</v>
      </c>
      <c r="B96" s="15" t="s">
        <v>585</v>
      </c>
      <c r="C96" s="15" t="s">
        <v>586</v>
      </c>
      <c r="D96" s="15" t="s">
        <v>718</v>
      </c>
      <c r="E96" s="15"/>
      <c r="F96" s="15">
        <v>30</v>
      </c>
      <c r="G96" s="15"/>
      <c r="H96" s="15"/>
      <c r="I96" s="16"/>
    </row>
    <row r="97" spans="1:9" x14ac:dyDescent="0.3">
      <c r="A97" s="15">
        <f>IF(B97="","",COUNTA($B$4:B97))</f>
        <v>94</v>
      </c>
      <c r="B97" s="15" t="s">
        <v>593</v>
      </c>
      <c r="C97" s="15" t="s">
        <v>586</v>
      </c>
      <c r="D97" s="15" t="s">
        <v>718</v>
      </c>
      <c r="E97" s="15"/>
      <c r="F97" s="15">
        <v>30</v>
      </c>
      <c r="G97" s="15"/>
      <c r="H97" s="15"/>
      <c r="I97" s="16"/>
    </row>
    <row r="98" spans="1:9" x14ac:dyDescent="0.3">
      <c r="A98" s="15">
        <f>IF(B98="","",COUNTA($B$4:B98))</f>
        <v>95</v>
      </c>
      <c r="B98" s="15" t="s">
        <v>585</v>
      </c>
      <c r="C98" s="18" t="s">
        <v>587</v>
      </c>
      <c r="D98" s="18" t="s">
        <v>719</v>
      </c>
      <c r="E98" s="18"/>
      <c r="F98" s="15">
        <v>15</v>
      </c>
      <c r="G98" s="15"/>
      <c r="H98" s="15"/>
      <c r="I98" s="16"/>
    </row>
    <row r="99" spans="1:9" x14ac:dyDescent="0.3">
      <c r="A99" s="15">
        <f>IF(B99="","",COUNTA($B$4:B99))</f>
        <v>96</v>
      </c>
      <c r="B99" s="15" t="s">
        <v>593</v>
      </c>
      <c r="C99" s="15" t="s">
        <v>587</v>
      </c>
      <c r="D99" s="15" t="s">
        <v>719</v>
      </c>
      <c r="E99" s="15"/>
      <c r="F99" s="15">
        <v>15</v>
      </c>
      <c r="G99" s="15"/>
      <c r="H99" s="15"/>
      <c r="I99" s="16"/>
    </row>
    <row r="100" spans="1:9" x14ac:dyDescent="0.3">
      <c r="A100" s="15">
        <f>IF(B100="","",COUNTA($B$4:B100))</f>
        <v>97</v>
      </c>
      <c r="B100" s="15" t="s">
        <v>484</v>
      </c>
      <c r="C100" s="15" t="s">
        <v>497</v>
      </c>
      <c r="D100" s="15" t="s">
        <v>275</v>
      </c>
      <c r="E100" s="15"/>
      <c r="F100" s="15">
        <v>10</v>
      </c>
      <c r="G100" s="15"/>
      <c r="H100" s="15"/>
      <c r="I100" s="16"/>
    </row>
    <row r="101" spans="1:9" x14ac:dyDescent="0.3">
      <c r="A101" s="15">
        <f>IF(B101="","",COUNTA($B$4:B101))</f>
        <v>98</v>
      </c>
      <c r="B101" s="15" t="s">
        <v>500</v>
      </c>
      <c r="C101" s="15" t="s">
        <v>497</v>
      </c>
      <c r="D101" s="15" t="s">
        <v>275</v>
      </c>
      <c r="E101" s="15"/>
      <c r="F101" s="15">
        <v>10</v>
      </c>
      <c r="G101" s="15"/>
      <c r="H101" s="15"/>
      <c r="I101" s="16"/>
    </row>
    <row r="102" spans="1:9" x14ac:dyDescent="0.3">
      <c r="A102" s="15">
        <f>IF(B102="","",COUNTA($B$4:B102))</f>
        <v>99</v>
      </c>
      <c r="B102" s="15" t="s">
        <v>504</v>
      </c>
      <c r="C102" s="15" t="s">
        <v>497</v>
      </c>
      <c r="D102" s="15" t="s">
        <v>275</v>
      </c>
      <c r="E102" s="15"/>
      <c r="F102" s="15">
        <v>10</v>
      </c>
      <c r="G102" s="15"/>
      <c r="H102" s="15"/>
      <c r="I102" s="16"/>
    </row>
    <row r="103" spans="1:9" x14ac:dyDescent="0.3">
      <c r="A103" s="15">
        <f>IF(B103="","",COUNTA($B$4:B103))</f>
        <v>100</v>
      </c>
      <c r="B103" s="15" t="s">
        <v>508</v>
      </c>
      <c r="C103" s="15" t="s">
        <v>497</v>
      </c>
      <c r="D103" s="15" t="s">
        <v>275</v>
      </c>
      <c r="E103" s="15"/>
      <c r="F103" s="15">
        <v>10</v>
      </c>
      <c r="G103" s="15"/>
      <c r="H103" s="15"/>
      <c r="I103" s="16"/>
    </row>
    <row r="104" spans="1:9" x14ac:dyDescent="0.3">
      <c r="A104" s="15">
        <f>IF(B104="","",COUNTA($B$4:B104))</f>
        <v>101</v>
      </c>
      <c r="B104" s="15" t="s">
        <v>509</v>
      </c>
      <c r="C104" s="15" t="s">
        <v>497</v>
      </c>
      <c r="D104" s="15" t="s">
        <v>275</v>
      </c>
      <c r="E104" s="15"/>
      <c r="F104" s="15">
        <v>10</v>
      </c>
      <c r="G104" s="15"/>
      <c r="H104" s="15"/>
      <c r="I104" s="16"/>
    </row>
    <row r="105" spans="1:9" x14ac:dyDescent="0.3">
      <c r="A105" s="15">
        <f>IF(B105="","",COUNTA($B$4:B105))</f>
        <v>102</v>
      </c>
      <c r="B105" s="15" t="s">
        <v>552</v>
      </c>
      <c r="C105" s="15" t="s">
        <v>497</v>
      </c>
      <c r="D105" s="15" t="s">
        <v>275</v>
      </c>
      <c r="E105" s="15"/>
      <c r="F105" s="15">
        <v>10</v>
      </c>
      <c r="G105" s="15"/>
      <c r="H105" s="15"/>
      <c r="I105" s="16"/>
    </row>
    <row r="106" spans="1:9" x14ac:dyDescent="0.3">
      <c r="A106" s="15">
        <f>IF(B106="","",COUNTA($B$4:B106))</f>
        <v>103</v>
      </c>
      <c r="B106" s="15" t="s">
        <v>585</v>
      </c>
      <c r="C106" s="15" t="s">
        <v>497</v>
      </c>
      <c r="D106" s="15" t="s">
        <v>275</v>
      </c>
      <c r="E106" s="15"/>
      <c r="F106" s="15">
        <v>10</v>
      </c>
      <c r="G106" s="15"/>
      <c r="H106" s="15"/>
      <c r="I106" s="16"/>
    </row>
    <row r="107" spans="1:9" x14ac:dyDescent="0.3">
      <c r="A107" s="15">
        <f>IF(B107="","",COUNTA($B$4:B107))</f>
        <v>104</v>
      </c>
      <c r="B107" s="15" t="s">
        <v>593</v>
      </c>
      <c r="C107" s="15" t="s">
        <v>497</v>
      </c>
      <c r="D107" s="15" t="s">
        <v>275</v>
      </c>
      <c r="E107" s="15"/>
      <c r="F107" s="15">
        <v>10</v>
      </c>
      <c r="G107" s="15"/>
      <c r="H107" s="15"/>
      <c r="I107" s="16"/>
    </row>
    <row r="108" spans="1:9" x14ac:dyDescent="0.3">
      <c r="A108" s="15">
        <f>IF(B108="","",COUNTA($B$4:B108))</f>
        <v>105</v>
      </c>
      <c r="B108" s="15" t="s">
        <v>594</v>
      </c>
      <c r="C108" s="15" t="s">
        <v>497</v>
      </c>
      <c r="D108" s="15" t="s">
        <v>275</v>
      </c>
      <c r="E108" s="15"/>
      <c r="F108" s="15">
        <v>10</v>
      </c>
      <c r="G108" s="15"/>
      <c r="H108" s="15"/>
      <c r="I108" s="16"/>
    </row>
    <row r="109" spans="1:9" x14ac:dyDescent="0.3">
      <c r="A109" s="15">
        <f>IF(B109="","",COUNTA($B$4:B109))</f>
        <v>106</v>
      </c>
      <c r="B109" s="15" t="s">
        <v>596</v>
      </c>
      <c r="C109" s="15" t="s">
        <v>497</v>
      </c>
      <c r="D109" s="15" t="s">
        <v>275</v>
      </c>
      <c r="E109" s="15"/>
      <c r="F109" s="15">
        <v>10</v>
      </c>
      <c r="G109" s="15"/>
      <c r="H109" s="15"/>
      <c r="I109" s="16"/>
    </row>
    <row r="110" spans="1:9" x14ac:dyDescent="0.3">
      <c r="A110" s="15">
        <f>IF(B110="","",COUNTA($B$4:B110))</f>
        <v>107</v>
      </c>
      <c r="B110" s="15" t="s">
        <v>598</v>
      </c>
      <c r="C110" s="15" t="s">
        <v>497</v>
      </c>
      <c r="D110" s="15" t="s">
        <v>275</v>
      </c>
      <c r="E110" s="15"/>
      <c r="F110" s="15">
        <v>10</v>
      </c>
      <c r="G110" s="15"/>
      <c r="H110" s="15"/>
      <c r="I110" s="16"/>
    </row>
    <row r="111" spans="1:9" x14ac:dyDescent="0.3">
      <c r="A111" s="15">
        <f>IF(B111="","",COUNTA($B$4:B111))</f>
        <v>108</v>
      </c>
      <c r="B111" s="15" t="s">
        <v>600</v>
      </c>
      <c r="C111" s="15" t="s">
        <v>497</v>
      </c>
      <c r="D111" s="15" t="s">
        <v>275</v>
      </c>
      <c r="E111" s="15"/>
      <c r="F111" s="15">
        <v>10</v>
      </c>
      <c r="G111" s="15"/>
      <c r="H111" s="15"/>
      <c r="I111" s="16"/>
    </row>
    <row r="112" spans="1:9" x14ac:dyDescent="0.3">
      <c r="A112" s="15">
        <f>IF(B112="","",COUNTA($B$4:B112))</f>
        <v>109</v>
      </c>
      <c r="B112" s="15" t="s">
        <v>604</v>
      </c>
      <c r="C112" s="15" t="s">
        <v>497</v>
      </c>
      <c r="D112" s="15" t="s">
        <v>275</v>
      </c>
      <c r="E112" s="15"/>
      <c r="F112" s="15">
        <v>10</v>
      </c>
      <c r="G112" s="15"/>
      <c r="H112" s="15"/>
      <c r="I112" s="16"/>
    </row>
    <row r="113" spans="1:9" x14ac:dyDescent="0.3">
      <c r="A113" s="15">
        <f>IF(B113="","",COUNTA($B$4:B113))</f>
        <v>110</v>
      </c>
      <c r="B113" s="15" t="s">
        <v>606</v>
      </c>
      <c r="C113" s="15" t="s">
        <v>497</v>
      </c>
      <c r="D113" s="15" t="s">
        <v>275</v>
      </c>
      <c r="E113" s="15"/>
      <c r="F113" s="15">
        <v>10</v>
      </c>
      <c r="G113" s="15"/>
      <c r="H113" s="15"/>
      <c r="I113" s="16"/>
    </row>
    <row r="114" spans="1:9" x14ac:dyDescent="0.3">
      <c r="A114" s="15">
        <f>IF(B114="","",COUNTA($B$4:B114))</f>
        <v>111</v>
      </c>
      <c r="B114" s="15" t="s">
        <v>610</v>
      </c>
      <c r="C114" s="15" t="s">
        <v>497</v>
      </c>
      <c r="D114" s="15" t="s">
        <v>275</v>
      </c>
      <c r="E114" s="15"/>
      <c r="F114" s="15">
        <v>10</v>
      </c>
      <c r="G114" s="15"/>
      <c r="H114" s="15"/>
      <c r="I114" s="16"/>
    </row>
    <row r="115" spans="1:9" x14ac:dyDescent="0.3">
      <c r="A115" s="15">
        <f>IF(B115="","",COUNTA($B$4:B115))</f>
        <v>112</v>
      </c>
      <c r="B115" s="15" t="s">
        <v>619</v>
      </c>
      <c r="C115" s="15" t="s">
        <v>497</v>
      </c>
      <c r="D115" s="15" t="s">
        <v>275</v>
      </c>
      <c r="E115" s="15"/>
      <c r="F115" s="15">
        <v>10</v>
      </c>
      <c r="G115" s="15"/>
      <c r="H115" s="15"/>
      <c r="I115" s="16"/>
    </row>
    <row r="116" spans="1:9" x14ac:dyDescent="0.3">
      <c r="A116" s="15">
        <f>IF(B116="","",COUNTA($B$4:B116))</f>
        <v>113</v>
      </c>
      <c r="B116" s="15" t="s">
        <v>623</v>
      </c>
      <c r="C116" s="15" t="s">
        <v>497</v>
      </c>
      <c r="D116" s="15" t="s">
        <v>275</v>
      </c>
      <c r="E116" s="15"/>
      <c r="F116" s="15">
        <v>10</v>
      </c>
      <c r="G116" s="15"/>
      <c r="H116" s="15"/>
      <c r="I116" s="16"/>
    </row>
    <row r="117" spans="1:9" x14ac:dyDescent="0.3">
      <c r="A117" s="15">
        <f>IF(B117="","",COUNTA($B$4:B117))</f>
        <v>114</v>
      </c>
      <c r="B117" s="15" t="s">
        <v>641</v>
      </c>
      <c r="C117" s="15" t="s">
        <v>497</v>
      </c>
      <c r="D117" s="15" t="s">
        <v>275</v>
      </c>
      <c r="E117" s="15"/>
      <c r="F117" s="15">
        <v>10</v>
      </c>
      <c r="G117" s="15"/>
      <c r="H117" s="15"/>
      <c r="I117" s="16"/>
    </row>
    <row r="118" spans="1:9" x14ac:dyDescent="0.3">
      <c r="A118" s="15">
        <f>IF(B118="","",COUNTA($B$4:B118))</f>
        <v>115</v>
      </c>
      <c r="B118" s="15" t="s">
        <v>643</v>
      </c>
      <c r="C118" s="15" t="s">
        <v>497</v>
      </c>
      <c r="D118" s="15" t="s">
        <v>275</v>
      </c>
      <c r="E118" s="15"/>
      <c r="F118" s="15">
        <v>10</v>
      </c>
      <c r="G118" s="15"/>
      <c r="H118" s="15"/>
      <c r="I118" s="16"/>
    </row>
    <row r="119" spans="1:9" x14ac:dyDescent="0.3">
      <c r="A119" s="15">
        <f>IF(B119="","",COUNTA($B$4:B119))</f>
        <v>116</v>
      </c>
      <c r="B119" s="15" t="s">
        <v>646</v>
      </c>
      <c r="C119" s="15" t="s">
        <v>497</v>
      </c>
      <c r="D119" s="15" t="s">
        <v>275</v>
      </c>
      <c r="E119" s="15"/>
      <c r="F119" s="15">
        <v>10</v>
      </c>
      <c r="G119" s="15"/>
      <c r="H119" s="15"/>
      <c r="I119" s="16"/>
    </row>
    <row r="120" spans="1:9" x14ac:dyDescent="0.3">
      <c r="A120" s="15">
        <f>IF(B120="","",COUNTA($B$4:B120))</f>
        <v>117</v>
      </c>
      <c r="B120" s="15" t="s">
        <v>649</v>
      </c>
      <c r="C120" s="15" t="s">
        <v>497</v>
      </c>
      <c r="D120" s="15" t="s">
        <v>275</v>
      </c>
      <c r="E120" s="15"/>
      <c r="F120" s="15">
        <v>10</v>
      </c>
      <c r="G120" s="15"/>
      <c r="H120" s="15"/>
      <c r="I120" s="16"/>
    </row>
    <row r="121" spans="1:9" x14ac:dyDescent="0.3">
      <c r="A121" s="15">
        <f>IF(B121="","",COUNTA($B$4:B121))</f>
        <v>118</v>
      </c>
      <c r="B121" s="15" t="s">
        <v>651</v>
      </c>
      <c r="C121" s="15" t="s">
        <v>497</v>
      </c>
      <c r="D121" s="15" t="s">
        <v>275</v>
      </c>
      <c r="E121" s="15"/>
      <c r="F121" s="15">
        <v>10</v>
      </c>
      <c r="G121" s="15"/>
      <c r="H121" s="15"/>
      <c r="I121" s="16"/>
    </row>
    <row r="122" spans="1:9" x14ac:dyDescent="0.3">
      <c r="A122" s="15">
        <f>IF(B122="","",COUNTA($B$4:B122))</f>
        <v>119</v>
      </c>
      <c r="B122" s="15" t="s">
        <v>654</v>
      </c>
      <c r="C122" s="15" t="s">
        <v>497</v>
      </c>
      <c r="D122" s="15" t="s">
        <v>275</v>
      </c>
      <c r="E122" s="15"/>
      <c r="F122" s="15">
        <v>10</v>
      </c>
      <c r="G122" s="15"/>
      <c r="H122" s="15"/>
      <c r="I122" s="16"/>
    </row>
    <row r="123" spans="1:9" x14ac:dyDescent="0.3">
      <c r="A123" s="15">
        <f>IF(B123="","",COUNTA($B$4:B123))</f>
        <v>120</v>
      </c>
      <c r="B123" s="15" t="s">
        <v>663</v>
      </c>
      <c r="C123" s="15" t="s">
        <v>497</v>
      </c>
      <c r="D123" s="15" t="s">
        <v>275</v>
      </c>
      <c r="E123" s="15"/>
      <c r="F123" s="15">
        <v>10</v>
      </c>
      <c r="G123" s="15"/>
      <c r="H123" s="15"/>
      <c r="I123" s="16"/>
    </row>
    <row r="124" spans="1:9" x14ac:dyDescent="0.3">
      <c r="A124" s="15">
        <f>IF(B124="","",COUNTA($B$4:B124))</f>
        <v>121</v>
      </c>
      <c r="B124" s="15" t="s">
        <v>672</v>
      </c>
      <c r="C124" s="15" t="s">
        <v>497</v>
      </c>
      <c r="D124" s="15" t="s">
        <v>275</v>
      </c>
      <c r="E124" s="15"/>
      <c r="F124" s="15">
        <v>10</v>
      </c>
      <c r="G124" s="15"/>
      <c r="H124" s="15"/>
      <c r="I124" s="16"/>
    </row>
    <row r="125" spans="1:9" x14ac:dyDescent="0.3">
      <c r="A125" s="15">
        <f>IF(B125="","",COUNTA($B$4:B125))</f>
        <v>122</v>
      </c>
      <c r="B125" s="15" t="s">
        <v>675</v>
      </c>
      <c r="C125" s="15" t="s">
        <v>497</v>
      </c>
      <c r="D125" s="15" t="s">
        <v>275</v>
      </c>
      <c r="E125" s="15"/>
      <c r="F125" s="15">
        <v>10</v>
      </c>
      <c r="G125" s="15"/>
      <c r="H125" s="15"/>
      <c r="I125" s="16"/>
    </row>
    <row r="126" spans="1:9" x14ac:dyDescent="0.3">
      <c r="A126" s="15">
        <f>IF(B126="","",COUNTA($B$4:B126))</f>
        <v>123</v>
      </c>
      <c r="B126" s="15" t="s">
        <v>677</v>
      </c>
      <c r="C126" s="15" t="s">
        <v>497</v>
      </c>
      <c r="D126" s="15" t="s">
        <v>275</v>
      </c>
      <c r="E126" s="15"/>
      <c r="F126" s="15">
        <v>10</v>
      </c>
      <c r="G126" s="15"/>
      <c r="H126" s="15"/>
      <c r="I126" s="16"/>
    </row>
    <row r="127" spans="1:9" x14ac:dyDescent="0.3">
      <c r="A127" s="15">
        <f>IF(B127="","",COUNTA($B$4:B127))</f>
        <v>124</v>
      </c>
      <c r="B127" s="15" t="s">
        <v>484</v>
      </c>
      <c r="C127" s="15" t="s">
        <v>498</v>
      </c>
      <c r="D127" s="15" t="s">
        <v>276</v>
      </c>
      <c r="E127" s="15"/>
      <c r="F127" s="15">
        <v>20</v>
      </c>
      <c r="G127" s="15"/>
      <c r="H127" s="15"/>
      <c r="I127" s="16"/>
    </row>
    <row r="128" spans="1:9" x14ac:dyDescent="0.3">
      <c r="A128" s="15">
        <f>IF(B128="","",COUNTA($B$4:B128))</f>
        <v>125</v>
      </c>
      <c r="B128" s="15" t="s">
        <v>500</v>
      </c>
      <c r="C128" s="15" t="s">
        <v>498</v>
      </c>
      <c r="D128" s="15" t="s">
        <v>276</v>
      </c>
      <c r="E128" s="15"/>
      <c r="F128" s="15">
        <v>20</v>
      </c>
      <c r="G128" s="15"/>
      <c r="H128" s="15"/>
      <c r="I128" s="16"/>
    </row>
    <row r="129" spans="1:9" x14ac:dyDescent="0.3">
      <c r="A129" s="15">
        <f>IF(B129="","",COUNTA($B$4:B129))</f>
        <v>126</v>
      </c>
      <c r="B129" s="15" t="s">
        <v>504</v>
      </c>
      <c r="C129" s="15" t="s">
        <v>498</v>
      </c>
      <c r="D129" s="15" t="s">
        <v>276</v>
      </c>
      <c r="E129" s="15"/>
      <c r="F129" s="15">
        <v>20</v>
      </c>
      <c r="G129" s="15"/>
      <c r="H129" s="15"/>
      <c r="I129" s="16"/>
    </row>
    <row r="130" spans="1:9" x14ac:dyDescent="0.3">
      <c r="A130" s="15">
        <f>IF(B130="","",COUNTA($B$4:B130))</f>
        <v>127</v>
      </c>
      <c r="B130" s="15" t="s">
        <v>508</v>
      </c>
      <c r="C130" s="15" t="s">
        <v>498</v>
      </c>
      <c r="D130" s="15" t="s">
        <v>276</v>
      </c>
      <c r="E130" s="15"/>
      <c r="F130" s="15">
        <v>20</v>
      </c>
      <c r="G130" s="15"/>
      <c r="H130" s="15"/>
      <c r="I130" s="16"/>
    </row>
    <row r="131" spans="1:9" x14ac:dyDescent="0.3">
      <c r="A131" s="15">
        <f>IF(B131="","",COUNTA($B$4:B131))</f>
        <v>128</v>
      </c>
      <c r="B131" s="15" t="s">
        <v>509</v>
      </c>
      <c r="C131" s="15" t="s">
        <v>498</v>
      </c>
      <c r="D131" s="15" t="s">
        <v>276</v>
      </c>
      <c r="E131" s="15"/>
      <c r="F131" s="15">
        <v>20</v>
      </c>
      <c r="G131" s="15"/>
      <c r="H131" s="15"/>
      <c r="I131" s="16"/>
    </row>
    <row r="132" spans="1:9" x14ac:dyDescent="0.3">
      <c r="A132" s="15">
        <f>IF(B132="","",COUNTA($B$4:B132))</f>
        <v>129</v>
      </c>
      <c r="B132" s="15" t="s">
        <v>552</v>
      </c>
      <c r="C132" s="15" t="s">
        <v>498</v>
      </c>
      <c r="D132" s="15" t="s">
        <v>276</v>
      </c>
      <c r="E132" s="15"/>
      <c r="F132" s="15">
        <v>20</v>
      </c>
      <c r="G132" s="15"/>
      <c r="H132" s="15"/>
      <c r="I132" s="16"/>
    </row>
    <row r="133" spans="1:9" x14ac:dyDescent="0.3">
      <c r="A133" s="15">
        <f>IF(B133="","",COUNTA($B$4:B133))</f>
        <v>130</v>
      </c>
      <c r="B133" s="15" t="s">
        <v>585</v>
      </c>
      <c r="C133" s="15" t="s">
        <v>498</v>
      </c>
      <c r="D133" s="15" t="s">
        <v>276</v>
      </c>
      <c r="E133" s="15"/>
      <c r="F133" s="15">
        <v>20</v>
      </c>
      <c r="G133" s="15"/>
      <c r="H133" s="15"/>
      <c r="I133" s="16"/>
    </row>
    <row r="134" spans="1:9" x14ac:dyDescent="0.3">
      <c r="A134" s="15">
        <f>IF(B134="","",COUNTA($B$4:B134))</f>
        <v>131</v>
      </c>
      <c r="B134" s="15" t="s">
        <v>593</v>
      </c>
      <c r="C134" s="15" t="s">
        <v>498</v>
      </c>
      <c r="D134" s="15" t="s">
        <v>276</v>
      </c>
      <c r="E134" s="15"/>
      <c r="F134" s="15">
        <v>20</v>
      </c>
      <c r="G134" s="15"/>
      <c r="H134" s="15"/>
      <c r="I134" s="16"/>
    </row>
    <row r="135" spans="1:9" x14ac:dyDescent="0.3">
      <c r="A135" s="15">
        <f>IF(B135="","",COUNTA($B$4:B135))</f>
        <v>132</v>
      </c>
      <c r="B135" s="15" t="s">
        <v>594</v>
      </c>
      <c r="C135" s="15" t="s">
        <v>498</v>
      </c>
      <c r="D135" s="15" t="s">
        <v>276</v>
      </c>
      <c r="E135" s="15"/>
      <c r="F135" s="15">
        <v>20</v>
      </c>
      <c r="G135" s="15"/>
      <c r="H135" s="15"/>
      <c r="I135" s="16"/>
    </row>
    <row r="136" spans="1:9" x14ac:dyDescent="0.3">
      <c r="A136" s="15">
        <f>IF(B136="","",COUNTA($B$4:B136))</f>
        <v>133</v>
      </c>
      <c r="B136" s="15" t="s">
        <v>596</v>
      </c>
      <c r="C136" s="15" t="s">
        <v>498</v>
      </c>
      <c r="D136" s="15" t="s">
        <v>276</v>
      </c>
      <c r="E136" s="15"/>
      <c r="F136" s="15">
        <v>20</v>
      </c>
      <c r="G136" s="15"/>
      <c r="H136" s="15"/>
      <c r="I136" s="16"/>
    </row>
    <row r="137" spans="1:9" x14ac:dyDescent="0.3">
      <c r="A137" s="15">
        <f>IF(B137="","",COUNTA($B$4:B137))</f>
        <v>134</v>
      </c>
      <c r="B137" s="15" t="s">
        <v>598</v>
      </c>
      <c r="C137" s="15" t="s">
        <v>498</v>
      </c>
      <c r="D137" s="15" t="s">
        <v>276</v>
      </c>
      <c r="E137" s="15"/>
      <c r="F137" s="15">
        <v>20</v>
      </c>
      <c r="G137" s="15"/>
      <c r="H137" s="15"/>
      <c r="I137" s="16"/>
    </row>
    <row r="138" spans="1:9" x14ac:dyDescent="0.3">
      <c r="A138" s="15">
        <f>IF(B138="","",COUNTA($B$4:B138))</f>
        <v>135</v>
      </c>
      <c r="B138" s="15" t="s">
        <v>600</v>
      </c>
      <c r="C138" s="15" t="s">
        <v>498</v>
      </c>
      <c r="D138" s="15" t="s">
        <v>276</v>
      </c>
      <c r="E138" s="15"/>
      <c r="F138" s="15">
        <v>20</v>
      </c>
      <c r="G138" s="15"/>
      <c r="H138" s="15"/>
      <c r="I138" s="16"/>
    </row>
    <row r="139" spans="1:9" x14ac:dyDescent="0.3">
      <c r="A139" s="15">
        <f>IF(B139="","",COUNTA($B$4:B139))</f>
        <v>136</v>
      </c>
      <c r="B139" s="15" t="s">
        <v>604</v>
      </c>
      <c r="C139" s="15" t="s">
        <v>498</v>
      </c>
      <c r="D139" s="15" t="s">
        <v>276</v>
      </c>
      <c r="E139" s="15"/>
      <c r="F139" s="15">
        <v>20</v>
      </c>
      <c r="G139" s="15"/>
      <c r="H139" s="15"/>
      <c r="I139" s="16"/>
    </row>
    <row r="140" spans="1:9" x14ac:dyDescent="0.3">
      <c r="A140" s="15">
        <f>IF(B140="","",COUNTA($B$4:B140))</f>
        <v>137</v>
      </c>
      <c r="B140" s="15" t="s">
        <v>606</v>
      </c>
      <c r="C140" s="15" t="s">
        <v>498</v>
      </c>
      <c r="D140" s="15" t="s">
        <v>276</v>
      </c>
      <c r="E140" s="15"/>
      <c r="F140" s="15">
        <v>20</v>
      </c>
      <c r="G140" s="15"/>
      <c r="H140" s="15"/>
      <c r="I140" s="16"/>
    </row>
    <row r="141" spans="1:9" x14ac:dyDescent="0.3">
      <c r="A141" s="15">
        <f>IF(B141="","",COUNTA($B$4:B141))</f>
        <v>138</v>
      </c>
      <c r="B141" s="15" t="s">
        <v>610</v>
      </c>
      <c r="C141" s="15" t="s">
        <v>498</v>
      </c>
      <c r="D141" s="15" t="s">
        <v>276</v>
      </c>
      <c r="E141" s="15"/>
      <c r="F141" s="15">
        <v>20</v>
      </c>
      <c r="G141" s="15"/>
      <c r="H141" s="15"/>
      <c r="I141" s="16"/>
    </row>
    <row r="142" spans="1:9" x14ac:dyDescent="0.3">
      <c r="A142" s="15">
        <f>IF(B142="","",COUNTA($B$4:B142))</f>
        <v>139</v>
      </c>
      <c r="B142" s="15" t="s">
        <v>619</v>
      </c>
      <c r="C142" s="15" t="s">
        <v>498</v>
      </c>
      <c r="D142" s="15" t="s">
        <v>276</v>
      </c>
      <c r="E142" s="15"/>
      <c r="F142" s="15">
        <v>20</v>
      </c>
      <c r="G142" s="15"/>
      <c r="H142" s="15"/>
      <c r="I142" s="16"/>
    </row>
    <row r="143" spans="1:9" x14ac:dyDescent="0.3">
      <c r="A143" s="15">
        <f>IF(B143="","",COUNTA($B$4:B143))</f>
        <v>140</v>
      </c>
      <c r="B143" s="15" t="s">
        <v>623</v>
      </c>
      <c r="C143" s="15" t="s">
        <v>498</v>
      </c>
      <c r="D143" s="15" t="s">
        <v>276</v>
      </c>
      <c r="E143" s="15"/>
      <c r="F143" s="15">
        <v>20</v>
      </c>
      <c r="G143" s="15"/>
      <c r="H143" s="15"/>
      <c r="I143" s="16"/>
    </row>
    <row r="144" spans="1:9" x14ac:dyDescent="0.3">
      <c r="A144" s="15">
        <f>IF(B144="","",COUNTA($B$4:B144))</f>
        <v>141</v>
      </c>
      <c r="B144" s="15" t="s">
        <v>641</v>
      </c>
      <c r="C144" s="15" t="s">
        <v>498</v>
      </c>
      <c r="D144" s="15" t="s">
        <v>276</v>
      </c>
      <c r="E144" s="15"/>
      <c r="F144" s="15">
        <v>20</v>
      </c>
      <c r="G144" s="15"/>
      <c r="H144" s="15"/>
      <c r="I144" s="16"/>
    </row>
    <row r="145" spans="1:9" x14ac:dyDescent="0.3">
      <c r="A145" s="15">
        <f>IF(B145="","",COUNTA($B$4:B145))</f>
        <v>142</v>
      </c>
      <c r="B145" s="15" t="s">
        <v>643</v>
      </c>
      <c r="C145" s="15" t="s">
        <v>498</v>
      </c>
      <c r="D145" s="15" t="s">
        <v>276</v>
      </c>
      <c r="E145" s="15"/>
      <c r="F145" s="15">
        <v>20</v>
      </c>
      <c r="G145" s="15"/>
      <c r="H145" s="15"/>
      <c r="I145" s="16"/>
    </row>
    <row r="146" spans="1:9" x14ac:dyDescent="0.3">
      <c r="A146" s="15">
        <f>IF(B146="","",COUNTA($B$4:B146))</f>
        <v>143</v>
      </c>
      <c r="B146" s="15" t="s">
        <v>646</v>
      </c>
      <c r="C146" s="15" t="s">
        <v>498</v>
      </c>
      <c r="D146" s="15" t="s">
        <v>276</v>
      </c>
      <c r="E146" s="15"/>
      <c r="F146" s="15">
        <v>20</v>
      </c>
      <c r="G146" s="15"/>
      <c r="H146" s="15"/>
      <c r="I146" s="16"/>
    </row>
    <row r="147" spans="1:9" x14ac:dyDescent="0.3">
      <c r="A147" s="15">
        <f>IF(B147="","",COUNTA($B$4:B147))</f>
        <v>144</v>
      </c>
      <c r="B147" s="15" t="s">
        <v>649</v>
      </c>
      <c r="C147" s="15" t="s">
        <v>498</v>
      </c>
      <c r="D147" s="15" t="s">
        <v>276</v>
      </c>
      <c r="E147" s="15"/>
      <c r="F147" s="15">
        <v>20</v>
      </c>
      <c r="G147" s="15"/>
      <c r="H147" s="15"/>
      <c r="I147" s="16"/>
    </row>
    <row r="148" spans="1:9" x14ac:dyDescent="0.3">
      <c r="A148" s="15">
        <f>IF(B148="","",COUNTA($B$4:B148))</f>
        <v>145</v>
      </c>
      <c r="B148" s="15" t="s">
        <v>651</v>
      </c>
      <c r="C148" s="15" t="s">
        <v>498</v>
      </c>
      <c r="D148" s="15" t="s">
        <v>276</v>
      </c>
      <c r="E148" s="15"/>
      <c r="F148" s="15">
        <v>20</v>
      </c>
      <c r="G148" s="15"/>
      <c r="H148" s="15"/>
      <c r="I148" s="16"/>
    </row>
    <row r="149" spans="1:9" x14ac:dyDescent="0.3">
      <c r="A149" s="15">
        <f>IF(B149="","",COUNTA($B$4:B149))</f>
        <v>146</v>
      </c>
      <c r="B149" s="15" t="s">
        <v>654</v>
      </c>
      <c r="C149" s="15" t="s">
        <v>498</v>
      </c>
      <c r="D149" s="15" t="s">
        <v>276</v>
      </c>
      <c r="E149" s="15"/>
      <c r="F149" s="15">
        <v>20</v>
      </c>
      <c r="G149" s="15"/>
      <c r="H149" s="15"/>
      <c r="I149" s="16"/>
    </row>
    <row r="150" spans="1:9" x14ac:dyDescent="0.3">
      <c r="A150" s="15">
        <f>IF(B150="","",COUNTA($B$4:B150))</f>
        <v>147</v>
      </c>
      <c r="B150" s="15" t="s">
        <v>663</v>
      </c>
      <c r="C150" s="15" t="s">
        <v>498</v>
      </c>
      <c r="D150" s="15" t="s">
        <v>276</v>
      </c>
      <c r="E150" s="15"/>
      <c r="F150" s="15">
        <v>20</v>
      </c>
      <c r="G150" s="15"/>
      <c r="H150" s="15"/>
      <c r="I150" s="16"/>
    </row>
    <row r="151" spans="1:9" x14ac:dyDescent="0.3">
      <c r="A151" s="15">
        <f>IF(B151="","",COUNTA($B$4:B151))</f>
        <v>148</v>
      </c>
      <c r="B151" s="15" t="s">
        <v>672</v>
      </c>
      <c r="C151" s="15" t="s">
        <v>498</v>
      </c>
      <c r="D151" s="15" t="s">
        <v>276</v>
      </c>
      <c r="E151" s="15"/>
      <c r="F151" s="15">
        <v>20</v>
      </c>
      <c r="G151" s="15"/>
      <c r="H151" s="15"/>
      <c r="I151" s="16"/>
    </row>
    <row r="152" spans="1:9" x14ac:dyDescent="0.3">
      <c r="A152" s="15">
        <f>IF(B152="","",COUNTA($B$4:B152))</f>
        <v>149</v>
      </c>
      <c r="B152" s="15" t="s">
        <v>675</v>
      </c>
      <c r="C152" s="15" t="s">
        <v>498</v>
      </c>
      <c r="D152" s="15" t="s">
        <v>276</v>
      </c>
      <c r="E152" s="15"/>
      <c r="F152" s="15">
        <v>20</v>
      </c>
      <c r="G152" s="15"/>
      <c r="H152" s="15"/>
      <c r="I152" s="16"/>
    </row>
    <row r="153" spans="1:9" x14ac:dyDescent="0.3">
      <c r="A153" s="15">
        <f>IF(B153="","",COUNTA($B$4:B153))</f>
        <v>150</v>
      </c>
      <c r="B153" s="15" t="s">
        <v>677</v>
      </c>
      <c r="C153" s="15" t="s">
        <v>498</v>
      </c>
      <c r="D153" s="15" t="s">
        <v>276</v>
      </c>
      <c r="E153" s="15"/>
      <c r="F153" s="15">
        <v>20</v>
      </c>
      <c r="G153" s="15"/>
      <c r="H153" s="15"/>
      <c r="I153" s="16"/>
    </row>
    <row r="154" spans="1:9" x14ac:dyDescent="0.3">
      <c r="A154" s="15">
        <f>IF(B154="","",COUNTA($B$4:B154))</f>
        <v>151</v>
      </c>
      <c r="B154" s="15" t="s">
        <v>484</v>
      </c>
      <c r="C154" s="15" t="s">
        <v>499</v>
      </c>
      <c r="D154" s="15" t="s">
        <v>680</v>
      </c>
      <c r="E154" s="15"/>
      <c r="F154" s="15"/>
      <c r="G154" s="15"/>
      <c r="H154" s="15"/>
      <c r="I154" s="16"/>
    </row>
    <row r="155" spans="1:9" x14ac:dyDescent="0.3">
      <c r="A155" s="15">
        <f>IF(B155="","",COUNTA($B$4:B155))</f>
        <v>152</v>
      </c>
      <c r="B155" s="15" t="s">
        <v>500</v>
      </c>
      <c r="C155" s="15" t="s">
        <v>499</v>
      </c>
      <c r="D155" s="15" t="s">
        <v>680</v>
      </c>
      <c r="E155" s="15"/>
      <c r="F155" s="15"/>
      <c r="G155" s="15"/>
      <c r="H155" s="15"/>
      <c r="I155" s="16"/>
    </row>
    <row r="156" spans="1:9" x14ac:dyDescent="0.3">
      <c r="A156" s="15">
        <f>IF(B156="","",COUNTA($B$4:B156))</f>
        <v>153</v>
      </c>
      <c r="B156" s="15" t="s">
        <v>504</v>
      </c>
      <c r="C156" s="15" t="s">
        <v>499</v>
      </c>
      <c r="D156" s="15" t="s">
        <v>680</v>
      </c>
      <c r="E156" s="15"/>
      <c r="F156" s="15"/>
      <c r="G156" s="15"/>
      <c r="H156" s="15"/>
      <c r="I156" s="16"/>
    </row>
    <row r="157" spans="1:9" x14ac:dyDescent="0.3">
      <c r="A157" s="15">
        <f>IF(B157="","",COUNTA($B$4:B157))</f>
        <v>154</v>
      </c>
      <c r="B157" s="15" t="s">
        <v>508</v>
      </c>
      <c r="C157" s="15" t="s">
        <v>499</v>
      </c>
      <c r="D157" s="15" t="s">
        <v>680</v>
      </c>
      <c r="E157" s="15"/>
      <c r="F157" s="15"/>
      <c r="G157" s="15"/>
      <c r="H157" s="15"/>
      <c r="I157" s="16"/>
    </row>
    <row r="158" spans="1:9" x14ac:dyDescent="0.3">
      <c r="A158" s="15">
        <f>IF(B158="","",COUNTA($B$4:B158))</f>
        <v>155</v>
      </c>
      <c r="B158" s="15" t="s">
        <v>509</v>
      </c>
      <c r="C158" s="15" t="s">
        <v>499</v>
      </c>
      <c r="D158" s="15" t="s">
        <v>680</v>
      </c>
      <c r="E158" s="15"/>
      <c r="F158" s="15"/>
      <c r="G158" s="15"/>
      <c r="H158" s="15"/>
      <c r="I158" s="16"/>
    </row>
    <row r="159" spans="1:9" x14ac:dyDescent="0.3">
      <c r="A159" s="15">
        <f>IF(B159="","",COUNTA($B$4:B159))</f>
        <v>156</v>
      </c>
      <c r="B159" s="15" t="s">
        <v>552</v>
      </c>
      <c r="C159" s="15" t="s">
        <v>499</v>
      </c>
      <c r="D159" s="15" t="s">
        <v>680</v>
      </c>
      <c r="E159" s="15"/>
      <c r="F159" s="15"/>
      <c r="G159" s="15"/>
      <c r="H159" s="15"/>
      <c r="I159" s="16"/>
    </row>
    <row r="160" spans="1:9" x14ac:dyDescent="0.3">
      <c r="A160" s="15">
        <f>IF(B160="","",COUNTA($B$4:B160))</f>
        <v>157</v>
      </c>
      <c r="B160" s="15" t="s">
        <v>585</v>
      </c>
      <c r="C160" s="15" t="s">
        <v>499</v>
      </c>
      <c r="D160" s="15" t="s">
        <v>680</v>
      </c>
      <c r="E160" s="15"/>
      <c r="F160" s="15"/>
      <c r="G160" s="15"/>
      <c r="H160" s="15"/>
      <c r="I160" s="16"/>
    </row>
    <row r="161" spans="1:9" x14ac:dyDescent="0.3">
      <c r="A161" s="15">
        <f>IF(B161="","",COUNTA($B$4:B161))</f>
        <v>158</v>
      </c>
      <c r="B161" s="15" t="s">
        <v>593</v>
      </c>
      <c r="C161" s="15" t="s">
        <v>499</v>
      </c>
      <c r="D161" s="15" t="s">
        <v>680</v>
      </c>
      <c r="E161" s="15"/>
      <c r="F161" s="15"/>
      <c r="G161" s="15"/>
      <c r="H161" s="15"/>
      <c r="I161" s="16"/>
    </row>
    <row r="162" spans="1:9" x14ac:dyDescent="0.3">
      <c r="A162" s="15">
        <f>IF(B162="","",COUNTA($B$4:B162))</f>
        <v>159</v>
      </c>
      <c r="B162" s="15" t="s">
        <v>594</v>
      </c>
      <c r="C162" s="15" t="s">
        <v>499</v>
      </c>
      <c r="D162" s="15" t="s">
        <v>680</v>
      </c>
      <c r="E162" s="15"/>
      <c r="F162" s="15"/>
      <c r="G162" s="15"/>
      <c r="H162" s="15"/>
      <c r="I162" s="16"/>
    </row>
    <row r="163" spans="1:9" x14ac:dyDescent="0.3">
      <c r="A163" s="15">
        <f>IF(B163="","",COUNTA($B$4:B163))</f>
        <v>160</v>
      </c>
      <c r="B163" s="15" t="s">
        <v>596</v>
      </c>
      <c r="C163" s="15" t="s">
        <v>499</v>
      </c>
      <c r="D163" s="15" t="s">
        <v>680</v>
      </c>
      <c r="E163" s="15"/>
      <c r="F163" s="15"/>
      <c r="G163" s="15"/>
      <c r="H163" s="15"/>
      <c r="I163" s="16"/>
    </row>
    <row r="164" spans="1:9" x14ac:dyDescent="0.3">
      <c r="A164" s="15">
        <f>IF(B164="","",COUNTA($B$4:B164))</f>
        <v>161</v>
      </c>
      <c r="B164" s="15" t="s">
        <v>598</v>
      </c>
      <c r="C164" s="15" t="s">
        <v>499</v>
      </c>
      <c r="D164" s="15" t="s">
        <v>680</v>
      </c>
      <c r="E164" s="15"/>
      <c r="F164" s="15"/>
      <c r="G164" s="15"/>
      <c r="H164" s="15"/>
      <c r="I164" s="16"/>
    </row>
    <row r="165" spans="1:9" x14ac:dyDescent="0.3">
      <c r="A165" s="15">
        <f>IF(B165="","",COUNTA($B$4:B165))</f>
        <v>162</v>
      </c>
      <c r="B165" s="15" t="s">
        <v>600</v>
      </c>
      <c r="C165" s="15" t="s">
        <v>499</v>
      </c>
      <c r="D165" s="15" t="s">
        <v>680</v>
      </c>
      <c r="E165" s="15"/>
      <c r="F165" s="15"/>
      <c r="G165" s="15"/>
      <c r="H165" s="15"/>
      <c r="I165" s="16"/>
    </row>
    <row r="166" spans="1:9" x14ac:dyDescent="0.3">
      <c r="A166" s="15">
        <f>IF(B166="","",COUNTA($B$4:B166))</f>
        <v>163</v>
      </c>
      <c r="B166" s="15" t="s">
        <v>604</v>
      </c>
      <c r="C166" s="15" t="s">
        <v>499</v>
      </c>
      <c r="D166" s="15" t="s">
        <v>680</v>
      </c>
      <c r="E166" s="15"/>
      <c r="F166" s="15"/>
      <c r="G166" s="15"/>
      <c r="H166" s="15"/>
      <c r="I166" s="16"/>
    </row>
    <row r="167" spans="1:9" x14ac:dyDescent="0.3">
      <c r="A167" s="15">
        <f>IF(B167="","",COUNTA($B$4:B167))</f>
        <v>164</v>
      </c>
      <c r="B167" s="15" t="s">
        <v>606</v>
      </c>
      <c r="C167" s="15" t="s">
        <v>499</v>
      </c>
      <c r="D167" s="15" t="s">
        <v>680</v>
      </c>
      <c r="E167" s="15"/>
      <c r="F167" s="15"/>
      <c r="G167" s="15"/>
      <c r="H167" s="15"/>
      <c r="I167" s="16"/>
    </row>
    <row r="168" spans="1:9" x14ac:dyDescent="0.3">
      <c r="A168" s="15">
        <f>IF(B168="","",COUNTA($B$4:B168))</f>
        <v>165</v>
      </c>
      <c r="B168" s="15" t="s">
        <v>610</v>
      </c>
      <c r="C168" s="15" t="s">
        <v>499</v>
      </c>
      <c r="D168" s="15" t="s">
        <v>680</v>
      </c>
      <c r="E168" s="15"/>
      <c r="F168" s="15"/>
      <c r="G168" s="15"/>
      <c r="H168" s="15"/>
      <c r="I168" s="16"/>
    </row>
    <row r="169" spans="1:9" x14ac:dyDescent="0.3">
      <c r="A169" s="15">
        <f>IF(B169="","",COUNTA($B$4:B169))</f>
        <v>166</v>
      </c>
      <c r="B169" s="15" t="s">
        <v>619</v>
      </c>
      <c r="C169" s="15" t="s">
        <v>499</v>
      </c>
      <c r="D169" s="15" t="s">
        <v>680</v>
      </c>
      <c r="E169" s="15"/>
      <c r="F169" s="15"/>
      <c r="G169" s="15"/>
      <c r="H169" s="15"/>
      <c r="I169" s="16"/>
    </row>
    <row r="170" spans="1:9" x14ac:dyDescent="0.3">
      <c r="A170" s="15">
        <f>IF(B170="","",COUNTA($B$4:B170))</f>
        <v>167</v>
      </c>
      <c r="B170" s="15" t="s">
        <v>623</v>
      </c>
      <c r="C170" s="15" t="s">
        <v>499</v>
      </c>
      <c r="D170" s="15" t="s">
        <v>680</v>
      </c>
      <c r="E170" s="15"/>
      <c r="F170" s="15"/>
      <c r="G170" s="15"/>
      <c r="H170" s="15"/>
      <c r="I170" s="16"/>
    </row>
    <row r="171" spans="1:9" x14ac:dyDescent="0.3">
      <c r="A171" s="15">
        <f>IF(B171="","",COUNTA($B$4:B171))</f>
        <v>168</v>
      </c>
      <c r="B171" s="15" t="s">
        <v>641</v>
      </c>
      <c r="C171" s="15" t="s">
        <v>499</v>
      </c>
      <c r="D171" s="15" t="s">
        <v>680</v>
      </c>
      <c r="E171" s="15"/>
      <c r="F171" s="15"/>
      <c r="G171" s="15"/>
      <c r="H171" s="15"/>
      <c r="I171" s="16"/>
    </row>
    <row r="172" spans="1:9" x14ac:dyDescent="0.3">
      <c r="A172" s="15">
        <f>IF(B172="","",COUNTA($B$4:B172))</f>
        <v>169</v>
      </c>
      <c r="B172" s="15" t="s">
        <v>643</v>
      </c>
      <c r="C172" s="15" t="s">
        <v>499</v>
      </c>
      <c r="D172" s="15" t="s">
        <v>680</v>
      </c>
      <c r="E172" s="15"/>
      <c r="F172" s="15"/>
      <c r="G172" s="15"/>
      <c r="H172" s="15"/>
      <c r="I172" s="16"/>
    </row>
    <row r="173" spans="1:9" x14ac:dyDescent="0.3">
      <c r="A173" s="15">
        <f>IF(B173="","",COUNTA($B$4:B173))</f>
        <v>170</v>
      </c>
      <c r="B173" s="15" t="s">
        <v>646</v>
      </c>
      <c r="C173" s="15" t="s">
        <v>499</v>
      </c>
      <c r="D173" s="15" t="s">
        <v>680</v>
      </c>
      <c r="E173" s="15"/>
      <c r="F173" s="15"/>
      <c r="G173" s="15"/>
      <c r="H173" s="15"/>
      <c r="I173" s="16"/>
    </row>
    <row r="174" spans="1:9" x14ac:dyDescent="0.3">
      <c r="A174" s="15">
        <f>IF(B174="","",COUNTA($B$4:B174))</f>
        <v>171</v>
      </c>
      <c r="B174" s="15" t="s">
        <v>649</v>
      </c>
      <c r="C174" s="15" t="s">
        <v>499</v>
      </c>
      <c r="D174" s="15" t="s">
        <v>680</v>
      </c>
      <c r="E174" s="15"/>
      <c r="F174" s="15"/>
      <c r="G174" s="15"/>
      <c r="H174" s="15"/>
      <c r="I174" s="16"/>
    </row>
    <row r="175" spans="1:9" x14ac:dyDescent="0.3">
      <c r="A175" s="15">
        <f>IF(B175="","",COUNTA($B$4:B175))</f>
        <v>172</v>
      </c>
      <c r="B175" s="15" t="s">
        <v>651</v>
      </c>
      <c r="C175" s="15" t="s">
        <v>499</v>
      </c>
      <c r="D175" s="15" t="s">
        <v>680</v>
      </c>
      <c r="E175" s="15"/>
      <c r="F175" s="15"/>
      <c r="G175" s="15"/>
      <c r="H175" s="15"/>
      <c r="I175" s="16"/>
    </row>
    <row r="176" spans="1:9" x14ac:dyDescent="0.3">
      <c r="A176" s="15">
        <f>IF(B176="","",COUNTA($B$4:B176))</f>
        <v>173</v>
      </c>
      <c r="B176" s="15" t="s">
        <v>654</v>
      </c>
      <c r="C176" s="15" t="s">
        <v>499</v>
      </c>
      <c r="D176" s="15" t="s">
        <v>680</v>
      </c>
      <c r="E176" s="15"/>
      <c r="F176" s="15"/>
      <c r="G176" s="15"/>
      <c r="H176" s="15"/>
      <c r="I176" s="16"/>
    </row>
    <row r="177" spans="1:9" x14ac:dyDescent="0.3">
      <c r="A177" s="15">
        <f>IF(B177="","",COUNTA($B$4:B177))</f>
        <v>174</v>
      </c>
      <c r="B177" s="15" t="s">
        <v>663</v>
      </c>
      <c r="C177" s="15" t="s">
        <v>499</v>
      </c>
      <c r="D177" s="15" t="s">
        <v>680</v>
      </c>
      <c r="E177" s="15"/>
      <c r="F177" s="15"/>
      <c r="G177" s="15"/>
      <c r="H177" s="15"/>
      <c r="I177" s="16"/>
    </row>
    <row r="178" spans="1:9" x14ac:dyDescent="0.3">
      <c r="A178" s="15">
        <f>IF(B178="","",COUNTA($B$4:B178))</f>
        <v>175</v>
      </c>
      <c r="B178" s="15" t="s">
        <v>672</v>
      </c>
      <c r="C178" s="15" t="s">
        <v>499</v>
      </c>
      <c r="D178" s="15" t="s">
        <v>680</v>
      </c>
      <c r="E178" s="15"/>
      <c r="F178" s="15"/>
      <c r="G178" s="15"/>
      <c r="H178" s="15"/>
      <c r="I178" s="16"/>
    </row>
    <row r="179" spans="1:9" x14ac:dyDescent="0.3">
      <c r="A179" s="15">
        <f>IF(B179="","",COUNTA($B$4:B179))</f>
        <v>176</v>
      </c>
      <c r="B179" s="15" t="s">
        <v>675</v>
      </c>
      <c r="C179" s="15" t="s">
        <v>499</v>
      </c>
      <c r="D179" s="15" t="s">
        <v>680</v>
      </c>
      <c r="E179" s="15"/>
      <c r="F179" s="15"/>
      <c r="G179" s="15"/>
      <c r="H179" s="15"/>
      <c r="I179" s="16"/>
    </row>
    <row r="180" spans="1:9" x14ac:dyDescent="0.3">
      <c r="A180" s="15">
        <f>IF(B180="","",COUNTA($B$4:B180))</f>
        <v>177</v>
      </c>
      <c r="B180" s="15" t="s">
        <v>677</v>
      </c>
      <c r="C180" s="15" t="s">
        <v>499</v>
      </c>
      <c r="D180" s="15" t="s">
        <v>680</v>
      </c>
      <c r="E180" s="15"/>
      <c r="F180" s="15"/>
      <c r="G180" s="15"/>
      <c r="H180" s="15"/>
      <c r="I180" s="16"/>
    </row>
    <row r="181" spans="1:9" x14ac:dyDescent="0.3">
      <c r="A181" s="15">
        <f>IF(B181="","",COUNTA($B$4:B181))</f>
        <v>178</v>
      </c>
      <c r="B181" s="15" t="s">
        <v>654</v>
      </c>
      <c r="C181" s="15" t="s">
        <v>656</v>
      </c>
      <c r="D181" s="15" t="s">
        <v>733</v>
      </c>
      <c r="E181" s="15"/>
      <c r="F181" s="15">
        <v>13</v>
      </c>
      <c r="G181" s="15"/>
      <c r="H181" s="15"/>
      <c r="I181" s="16"/>
    </row>
    <row r="182" spans="1:9" x14ac:dyDescent="0.3">
      <c r="A182" s="15">
        <f>IF(B182="","",COUNTA($B$4:B182))</f>
        <v>179</v>
      </c>
      <c r="B182" s="15" t="s">
        <v>654</v>
      </c>
      <c r="C182" s="15" t="s">
        <v>657</v>
      </c>
      <c r="D182" s="15" t="s">
        <v>734</v>
      </c>
      <c r="E182" s="15"/>
      <c r="F182" s="15">
        <v>2</v>
      </c>
      <c r="G182" s="15"/>
      <c r="H182" s="15"/>
      <c r="I182" s="16"/>
    </row>
    <row r="183" spans="1:9" x14ac:dyDescent="0.3">
      <c r="A183" s="15">
        <f>IF(B183="","",COUNTA($B$4:B183))</f>
        <v>180</v>
      </c>
      <c r="B183" s="15" t="s">
        <v>484</v>
      </c>
      <c r="C183" s="15" t="s">
        <v>490</v>
      </c>
      <c r="D183" s="15" t="s">
        <v>303</v>
      </c>
      <c r="E183" s="15"/>
      <c r="F183" s="15">
        <v>1</v>
      </c>
      <c r="G183" s="15"/>
      <c r="H183" s="15"/>
      <c r="I183" s="16"/>
    </row>
    <row r="184" spans="1:9" x14ac:dyDescent="0.3">
      <c r="A184" s="15">
        <f>IF(B184="","",COUNTA($B$4:B184))</f>
        <v>181</v>
      </c>
      <c r="B184" s="15" t="s">
        <v>552</v>
      </c>
      <c r="C184" s="15" t="s">
        <v>490</v>
      </c>
      <c r="D184" s="15" t="s">
        <v>303</v>
      </c>
      <c r="E184" s="15"/>
      <c r="F184" s="15">
        <v>1</v>
      </c>
      <c r="G184" s="15"/>
      <c r="H184" s="15"/>
      <c r="I184" s="16"/>
    </row>
    <row r="185" spans="1:9" x14ac:dyDescent="0.3">
      <c r="A185" s="15">
        <f>IF(B185="","",COUNTA($B$4:B185))</f>
        <v>182</v>
      </c>
      <c r="B185" s="15" t="s">
        <v>663</v>
      </c>
      <c r="C185" s="15" t="s">
        <v>490</v>
      </c>
      <c r="D185" s="15" t="s">
        <v>303</v>
      </c>
      <c r="E185" s="15"/>
      <c r="F185" s="15">
        <v>1</v>
      </c>
      <c r="G185" s="15"/>
      <c r="H185" s="15"/>
      <c r="I185" s="16"/>
    </row>
    <row r="186" spans="1:9" x14ac:dyDescent="0.3">
      <c r="A186" s="15">
        <f>IF(B186="","",COUNTA($B$4:B186))</f>
        <v>183</v>
      </c>
      <c r="B186" s="15" t="s">
        <v>651</v>
      </c>
      <c r="C186" s="15" t="s">
        <v>653</v>
      </c>
      <c r="D186" s="15" t="s">
        <v>357</v>
      </c>
      <c r="E186" s="15"/>
      <c r="F186" s="15">
        <v>1</v>
      </c>
      <c r="G186" s="15"/>
      <c r="H186" s="15"/>
      <c r="I186" s="16"/>
    </row>
    <row r="187" spans="1:9" x14ac:dyDescent="0.3">
      <c r="A187" s="15">
        <f>IF(B187="","",COUNTA($B$4:B187))</f>
        <v>184</v>
      </c>
      <c r="B187" s="15" t="s">
        <v>585</v>
      </c>
      <c r="C187" s="15" t="s">
        <v>592</v>
      </c>
      <c r="D187" s="15" t="s">
        <v>722</v>
      </c>
      <c r="E187" s="15"/>
      <c r="F187" s="15">
        <v>4</v>
      </c>
      <c r="G187" s="15"/>
      <c r="H187" s="15"/>
      <c r="I187" s="16"/>
    </row>
    <row r="188" spans="1:9" x14ac:dyDescent="0.3">
      <c r="A188" s="15">
        <f>IF(B188="","",COUNTA($B$4:B188))</f>
        <v>185</v>
      </c>
      <c r="B188" s="15" t="s">
        <v>509</v>
      </c>
      <c r="C188" s="15" t="s">
        <v>522</v>
      </c>
      <c r="D188" s="15" t="s">
        <v>291</v>
      </c>
      <c r="E188" s="15"/>
      <c r="F188" s="15">
        <v>1</v>
      </c>
      <c r="G188" s="15"/>
      <c r="H188" s="15"/>
      <c r="I188" s="16"/>
    </row>
    <row r="189" spans="1:9" x14ac:dyDescent="0.3">
      <c r="A189" s="15">
        <f>IF(B189="","",COUNTA($B$4:B189))</f>
        <v>186</v>
      </c>
      <c r="B189" s="15" t="s">
        <v>484</v>
      </c>
      <c r="C189" s="15" t="s">
        <v>493</v>
      </c>
      <c r="D189" s="15" t="s">
        <v>272</v>
      </c>
      <c r="E189" s="15"/>
      <c r="F189" s="15">
        <v>1</v>
      </c>
      <c r="G189" s="15"/>
      <c r="H189" s="15"/>
      <c r="I189" s="16"/>
    </row>
    <row r="190" spans="1:9" x14ac:dyDescent="0.3">
      <c r="A190" s="15">
        <f>IF(B190="","",COUNTA($B$4:B190))</f>
        <v>187</v>
      </c>
      <c r="B190" s="15" t="s">
        <v>500</v>
      </c>
      <c r="C190" s="15" t="s">
        <v>493</v>
      </c>
      <c r="D190" s="15" t="s">
        <v>272</v>
      </c>
      <c r="E190" s="15"/>
      <c r="F190" s="15">
        <v>1</v>
      </c>
      <c r="G190" s="15"/>
      <c r="H190" s="15"/>
      <c r="I190" s="16"/>
    </row>
    <row r="191" spans="1:9" x14ac:dyDescent="0.3">
      <c r="A191" s="15">
        <f>IF(B191="","",COUNTA($B$4:B191))</f>
        <v>188</v>
      </c>
      <c r="B191" s="15" t="s">
        <v>504</v>
      </c>
      <c r="C191" s="15" t="s">
        <v>493</v>
      </c>
      <c r="D191" s="15" t="s">
        <v>272</v>
      </c>
      <c r="E191" s="15"/>
      <c r="F191" s="15">
        <v>1</v>
      </c>
      <c r="G191" s="15"/>
      <c r="H191" s="15"/>
      <c r="I191" s="16"/>
    </row>
    <row r="192" spans="1:9" x14ac:dyDescent="0.3">
      <c r="A192" s="15">
        <f>IF(B192="","",COUNTA($B$4:B192))</f>
        <v>189</v>
      </c>
      <c r="B192" s="15" t="s">
        <v>508</v>
      </c>
      <c r="C192" s="15" t="s">
        <v>493</v>
      </c>
      <c r="D192" s="15" t="s">
        <v>272</v>
      </c>
      <c r="E192" s="15"/>
      <c r="F192" s="15">
        <v>1</v>
      </c>
      <c r="G192" s="15"/>
      <c r="H192" s="15"/>
      <c r="I192" s="16"/>
    </row>
    <row r="193" spans="1:9" x14ac:dyDescent="0.3">
      <c r="A193" s="15">
        <f>IF(B193="","",COUNTA($B$4:B193))</f>
        <v>190</v>
      </c>
      <c r="B193" s="15" t="s">
        <v>509</v>
      </c>
      <c r="C193" s="15" t="s">
        <v>493</v>
      </c>
      <c r="D193" s="15" t="s">
        <v>272</v>
      </c>
      <c r="E193" s="15"/>
      <c r="F193" s="15">
        <v>1</v>
      </c>
      <c r="G193" s="15"/>
      <c r="H193" s="15"/>
      <c r="I193" s="16"/>
    </row>
    <row r="194" spans="1:9" x14ac:dyDescent="0.3">
      <c r="A194" s="15">
        <f>IF(B194="","",COUNTA($B$4:B194))</f>
        <v>191</v>
      </c>
      <c r="B194" s="15" t="s">
        <v>552</v>
      </c>
      <c r="C194" s="15" t="s">
        <v>493</v>
      </c>
      <c r="D194" s="15" t="s">
        <v>272</v>
      </c>
      <c r="E194" s="15"/>
      <c r="F194" s="15">
        <v>1</v>
      </c>
      <c r="G194" s="15"/>
      <c r="H194" s="15"/>
      <c r="I194" s="16"/>
    </row>
    <row r="195" spans="1:9" x14ac:dyDescent="0.3">
      <c r="A195" s="15">
        <f>IF(B195="","",COUNTA($B$4:B195))</f>
        <v>192</v>
      </c>
      <c r="B195" s="15" t="s">
        <v>585</v>
      </c>
      <c r="C195" s="15" t="s">
        <v>493</v>
      </c>
      <c r="D195" s="15" t="s">
        <v>272</v>
      </c>
      <c r="E195" s="15"/>
      <c r="F195" s="15">
        <v>1</v>
      </c>
      <c r="G195" s="15"/>
      <c r="H195" s="15"/>
      <c r="I195" s="16"/>
    </row>
    <row r="196" spans="1:9" x14ac:dyDescent="0.3">
      <c r="A196" s="15">
        <f>IF(B196="","",COUNTA($B$4:B196))</f>
        <v>193</v>
      </c>
      <c r="B196" s="15" t="s">
        <v>593</v>
      </c>
      <c r="C196" s="15" t="s">
        <v>493</v>
      </c>
      <c r="D196" s="15" t="s">
        <v>272</v>
      </c>
      <c r="E196" s="15"/>
      <c r="F196" s="15">
        <v>1</v>
      </c>
      <c r="G196" s="15"/>
      <c r="H196" s="15"/>
      <c r="I196" s="16"/>
    </row>
    <row r="197" spans="1:9" x14ac:dyDescent="0.3">
      <c r="A197" s="15">
        <f>IF(B197="","",COUNTA($B$4:B197))</f>
        <v>194</v>
      </c>
      <c r="B197" s="15" t="s">
        <v>594</v>
      </c>
      <c r="C197" s="15" t="s">
        <v>493</v>
      </c>
      <c r="D197" s="15" t="s">
        <v>272</v>
      </c>
      <c r="E197" s="15"/>
      <c r="F197" s="15">
        <v>1</v>
      </c>
      <c r="G197" s="15"/>
      <c r="H197" s="15"/>
      <c r="I197" s="16"/>
    </row>
    <row r="198" spans="1:9" x14ac:dyDescent="0.3">
      <c r="A198" s="15">
        <f>IF(B198="","",COUNTA($B$4:B198))</f>
        <v>195</v>
      </c>
      <c r="B198" s="15" t="s">
        <v>596</v>
      </c>
      <c r="C198" s="15" t="s">
        <v>493</v>
      </c>
      <c r="D198" s="15" t="s">
        <v>272</v>
      </c>
      <c r="E198" s="15"/>
      <c r="F198" s="15">
        <v>1</v>
      </c>
      <c r="G198" s="15"/>
      <c r="H198" s="15"/>
      <c r="I198" s="16"/>
    </row>
    <row r="199" spans="1:9" x14ac:dyDescent="0.3">
      <c r="A199" s="15">
        <f>IF(B199="","",COUNTA($B$4:B199))</f>
        <v>196</v>
      </c>
      <c r="B199" s="15" t="s">
        <v>598</v>
      </c>
      <c r="C199" s="15" t="s">
        <v>493</v>
      </c>
      <c r="D199" s="15" t="s">
        <v>272</v>
      </c>
      <c r="E199" s="15"/>
      <c r="F199" s="15">
        <v>1</v>
      </c>
      <c r="G199" s="15"/>
      <c r="H199" s="15"/>
      <c r="I199" s="16"/>
    </row>
    <row r="200" spans="1:9" x14ac:dyDescent="0.3">
      <c r="A200" s="15">
        <f>IF(B200="","",COUNTA($B$4:B200))</f>
        <v>197</v>
      </c>
      <c r="B200" s="15" t="s">
        <v>600</v>
      </c>
      <c r="C200" s="15" t="s">
        <v>493</v>
      </c>
      <c r="D200" s="15" t="s">
        <v>272</v>
      </c>
      <c r="E200" s="15"/>
      <c r="F200" s="15">
        <v>1</v>
      </c>
      <c r="G200" s="15"/>
      <c r="H200" s="15"/>
      <c r="I200" s="16"/>
    </row>
    <row r="201" spans="1:9" x14ac:dyDescent="0.3">
      <c r="A201" s="15">
        <f>IF(B201="","",COUNTA($B$4:B201))</f>
        <v>198</v>
      </c>
      <c r="B201" s="15" t="s">
        <v>604</v>
      </c>
      <c r="C201" s="15" t="s">
        <v>493</v>
      </c>
      <c r="D201" s="15" t="s">
        <v>272</v>
      </c>
      <c r="E201" s="15"/>
      <c r="F201" s="15">
        <v>1</v>
      </c>
      <c r="G201" s="15"/>
      <c r="H201" s="15"/>
      <c r="I201" s="16"/>
    </row>
    <row r="202" spans="1:9" x14ac:dyDescent="0.3">
      <c r="A202" s="15">
        <f>IF(B202="","",COUNTA($B$4:B202))</f>
        <v>199</v>
      </c>
      <c r="B202" s="15" t="s">
        <v>606</v>
      </c>
      <c r="C202" s="15" t="s">
        <v>493</v>
      </c>
      <c r="D202" s="15" t="s">
        <v>272</v>
      </c>
      <c r="E202" s="15"/>
      <c r="F202" s="15">
        <v>1</v>
      </c>
      <c r="G202" s="15"/>
      <c r="H202" s="15"/>
      <c r="I202" s="16"/>
    </row>
    <row r="203" spans="1:9" x14ac:dyDescent="0.3">
      <c r="A203" s="15">
        <f>IF(B203="","",COUNTA($B$4:B203))</f>
        <v>200</v>
      </c>
      <c r="B203" s="15" t="s">
        <v>610</v>
      </c>
      <c r="C203" s="15" t="s">
        <v>493</v>
      </c>
      <c r="D203" s="15" t="s">
        <v>272</v>
      </c>
      <c r="E203" s="15"/>
      <c r="F203" s="15">
        <v>1</v>
      </c>
      <c r="G203" s="15"/>
      <c r="H203" s="15"/>
      <c r="I203" s="16"/>
    </row>
    <row r="204" spans="1:9" x14ac:dyDescent="0.3">
      <c r="A204" s="15">
        <f>IF(B204="","",COUNTA($B$4:B204))</f>
        <v>201</v>
      </c>
      <c r="B204" s="15" t="s">
        <v>619</v>
      </c>
      <c r="C204" s="15" t="s">
        <v>493</v>
      </c>
      <c r="D204" s="15" t="s">
        <v>272</v>
      </c>
      <c r="E204" s="15"/>
      <c r="F204" s="15">
        <v>1</v>
      </c>
      <c r="G204" s="15"/>
      <c r="H204" s="15"/>
      <c r="I204" s="16"/>
    </row>
    <row r="205" spans="1:9" x14ac:dyDescent="0.3">
      <c r="A205" s="15">
        <f>IF(B205="","",COUNTA($B$4:B205))</f>
        <v>202</v>
      </c>
      <c r="B205" s="15" t="s">
        <v>623</v>
      </c>
      <c r="C205" s="15" t="s">
        <v>493</v>
      </c>
      <c r="D205" s="15" t="s">
        <v>272</v>
      </c>
      <c r="E205" s="15"/>
      <c r="F205" s="15">
        <v>1</v>
      </c>
      <c r="G205" s="15"/>
      <c r="H205" s="15"/>
      <c r="I205" s="16"/>
    </row>
    <row r="206" spans="1:9" x14ac:dyDescent="0.3">
      <c r="A206" s="15">
        <f>IF(B206="","",COUNTA($B$4:B206))</f>
        <v>203</v>
      </c>
      <c r="B206" s="15" t="s">
        <v>641</v>
      </c>
      <c r="C206" s="15" t="s">
        <v>493</v>
      </c>
      <c r="D206" s="15" t="s">
        <v>272</v>
      </c>
      <c r="E206" s="15"/>
      <c r="F206" s="15">
        <v>1</v>
      </c>
      <c r="G206" s="15"/>
      <c r="H206" s="15"/>
      <c r="I206" s="16"/>
    </row>
    <row r="207" spans="1:9" x14ac:dyDescent="0.3">
      <c r="A207" s="15">
        <f>IF(B207="","",COUNTA($B$4:B207))</f>
        <v>204</v>
      </c>
      <c r="B207" s="15" t="s">
        <v>643</v>
      </c>
      <c r="C207" s="15" t="s">
        <v>493</v>
      </c>
      <c r="D207" s="15" t="s">
        <v>272</v>
      </c>
      <c r="E207" s="15"/>
      <c r="F207" s="15">
        <v>1</v>
      </c>
      <c r="G207" s="15"/>
      <c r="H207" s="15"/>
      <c r="I207" s="16"/>
    </row>
    <row r="208" spans="1:9" x14ac:dyDescent="0.3">
      <c r="A208" s="15">
        <f>IF(B208="","",COUNTA($B$4:B208))</f>
        <v>205</v>
      </c>
      <c r="B208" s="15" t="s">
        <v>646</v>
      </c>
      <c r="C208" s="15" t="s">
        <v>493</v>
      </c>
      <c r="D208" s="15" t="s">
        <v>272</v>
      </c>
      <c r="E208" s="15"/>
      <c r="F208" s="15">
        <v>1</v>
      </c>
      <c r="G208" s="15"/>
      <c r="H208" s="15"/>
      <c r="I208" s="16"/>
    </row>
    <row r="209" spans="1:9" x14ac:dyDescent="0.3">
      <c r="A209" s="15">
        <f>IF(B209="","",COUNTA($B$4:B209))</f>
        <v>206</v>
      </c>
      <c r="B209" s="15" t="s">
        <v>649</v>
      </c>
      <c r="C209" s="15" t="s">
        <v>493</v>
      </c>
      <c r="D209" s="15" t="s">
        <v>272</v>
      </c>
      <c r="E209" s="15"/>
      <c r="F209" s="15">
        <v>1</v>
      </c>
      <c r="G209" s="15"/>
      <c r="H209" s="15"/>
      <c r="I209" s="16"/>
    </row>
    <row r="210" spans="1:9" x14ac:dyDescent="0.3">
      <c r="A210" s="15">
        <f>IF(B210="","",COUNTA($B$4:B210))</f>
        <v>207</v>
      </c>
      <c r="B210" s="15" t="s">
        <v>651</v>
      </c>
      <c r="C210" s="15" t="s">
        <v>493</v>
      </c>
      <c r="D210" s="15" t="s">
        <v>272</v>
      </c>
      <c r="E210" s="15"/>
      <c r="F210" s="15">
        <v>1</v>
      </c>
      <c r="G210" s="15"/>
      <c r="H210" s="15"/>
      <c r="I210" s="16"/>
    </row>
    <row r="211" spans="1:9" x14ac:dyDescent="0.3">
      <c r="A211" s="15">
        <f>IF(B211="","",COUNTA($B$4:B211))</f>
        <v>208</v>
      </c>
      <c r="B211" s="15" t="s">
        <v>654</v>
      </c>
      <c r="C211" s="15" t="s">
        <v>493</v>
      </c>
      <c r="D211" s="15" t="s">
        <v>272</v>
      </c>
      <c r="E211" s="15"/>
      <c r="F211" s="15">
        <v>1</v>
      </c>
      <c r="G211" s="15"/>
      <c r="H211" s="15"/>
      <c r="I211" s="16"/>
    </row>
    <row r="212" spans="1:9" x14ac:dyDescent="0.3">
      <c r="A212" s="15">
        <f>IF(B212="","",COUNTA($B$4:B212))</f>
        <v>209</v>
      </c>
      <c r="B212" s="15" t="s">
        <v>663</v>
      </c>
      <c r="C212" s="15" t="s">
        <v>493</v>
      </c>
      <c r="D212" s="15" t="s">
        <v>272</v>
      </c>
      <c r="E212" s="15"/>
      <c r="F212" s="15">
        <v>1</v>
      </c>
      <c r="G212" s="15"/>
      <c r="H212" s="15"/>
      <c r="I212" s="16"/>
    </row>
    <row r="213" spans="1:9" x14ac:dyDescent="0.3">
      <c r="A213" s="15">
        <f>IF(B213="","",COUNTA($B$4:B213))</f>
        <v>210</v>
      </c>
      <c r="B213" s="15" t="s">
        <v>672</v>
      </c>
      <c r="C213" s="15" t="s">
        <v>493</v>
      </c>
      <c r="D213" s="15" t="s">
        <v>272</v>
      </c>
      <c r="E213" s="15"/>
      <c r="F213" s="15">
        <v>1</v>
      </c>
      <c r="G213" s="15"/>
      <c r="H213" s="15"/>
      <c r="I213" s="16"/>
    </row>
    <row r="214" spans="1:9" x14ac:dyDescent="0.3">
      <c r="A214" s="15">
        <f>IF(B214="","",COUNTA($B$4:B214))</f>
        <v>211</v>
      </c>
      <c r="B214" s="15" t="s">
        <v>675</v>
      </c>
      <c r="C214" s="15" t="s">
        <v>493</v>
      </c>
      <c r="D214" s="15" t="s">
        <v>272</v>
      </c>
      <c r="E214" s="15"/>
      <c r="F214" s="15">
        <v>1</v>
      </c>
      <c r="G214" s="15"/>
      <c r="H214" s="15"/>
      <c r="I214" s="16"/>
    </row>
    <row r="215" spans="1:9" x14ac:dyDescent="0.3">
      <c r="A215" s="15">
        <f>IF(B215="","",COUNTA($B$4:B215))</f>
        <v>212</v>
      </c>
      <c r="B215" s="15" t="s">
        <v>677</v>
      </c>
      <c r="C215" s="15" t="s">
        <v>493</v>
      </c>
      <c r="D215" s="15" t="s">
        <v>272</v>
      </c>
      <c r="E215" s="15"/>
      <c r="F215" s="15">
        <v>1</v>
      </c>
      <c r="G215" s="15"/>
      <c r="H215" s="15"/>
      <c r="I215" s="16"/>
    </row>
    <row r="216" spans="1:9" x14ac:dyDescent="0.3">
      <c r="A216" s="15">
        <f>IF(B216="","",COUNTA($B$4:B216))</f>
        <v>213</v>
      </c>
      <c r="B216" s="15" t="s">
        <v>552</v>
      </c>
      <c r="C216" s="15" t="s">
        <v>558</v>
      </c>
      <c r="D216" s="15" t="s">
        <v>705</v>
      </c>
      <c r="E216" s="15"/>
      <c r="F216" s="15">
        <v>1</v>
      </c>
      <c r="G216" s="15"/>
      <c r="H216" s="15"/>
      <c r="I216" s="16"/>
    </row>
    <row r="217" spans="1:9" x14ac:dyDescent="0.3">
      <c r="A217" s="15">
        <f>IF(B217="","",COUNTA($B$4:B217))</f>
        <v>214</v>
      </c>
      <c r="B217" s="15" t="s">
        <v>552</v>
      </c>
      <c r="C217" s="15" t="s">
        <v>581</v>
      </c>
      <c r="D217" s="15" t="s">
        <v>322</v>
      </c>
      <c r="E217" s="15"/>
      <c r="F217" s="15">
        <v>2</v>
      </c>
      <c r="G217" s="15"/>
      <c r="H217" s="15"/>
      <c r="I217" s="16"/>
    </row>
    <row r="218" spans="1:9" x14ac:dyDescent="0.3">
      <c r="A218" s="15">
        <f>IF(B218="","",COUNTA($B$4:B218))</f>
        <v>215</v>
      </c>
      <c r="B218" s="15" t="s">
        <v>509</v>
      </c>
      <c r="C218" s="15" t="s">
        <v>546</v>
      </c>
      <c r="D218" s="15"/>
      <c r="E218" s="15"/>
      <c r="F218" s="15">
        <v>2</v>
      </c>
      <c r="G218" s="15"/>
      <c r="H218" s="15"/>
      <c r="I218" s="16"/>
    </row>
    <row r="219" spans="1:9" x14ac:dyDescent="0.3">
      <c r="A219" s="15">
        <f>IF(B219="","",COUNTA($B$4:B219))</f>
        <v>216</v>
      </c>
      <c r="B219" s="15" t="s">
        <v>509</v>
      </c>
      <c r="C219" s="19" t="s">
        <v>548</v>
      </c>
      <c r="D219" s="20"/>
      <c r="E219" s="19"/>
      <c r="F219" s="15">
        <v>5</v>
      </c>
      <c r="G219" s="15"/>
      <c r="H219" s="15"/>
      <c r="I219" s="16"/>
    </row>
    <row r="220" spans="1:9" x14ac:dyDescent="0.3">
      <c r="A220" s="15">
        <f>IF(B220="","",COUNTA($B$4:B220))</f>
        <v>217</v>
      </c>
      <c r="B220" s="15" t="s">
        <v>552</v>
      </c>
      <c r="C220" s="15" t="s">
        <v>582</v>
      </c>
      <c r="D220" s="15" t="s">
        <v>323</v>
      </c>
      <c r="E220" s="15"/>
      <c r="F220" s="15">
        <v>2</v>
      </c>
      <c r="G220" s="15"/>
      <c r="H220" s="15"/>
      <c r="I220" s="16"/>
    </row>
    <row r="221" spans="1:9" x14ac:dyDescent="0.3">
      <c r="A221" s="15">
        <f>IF(B221="","",COUNTA($B$4:B221))</f>
        <v>218</v>
      </c>
      <c r="B221" s="15" t="s">
        <v>552</v>
      </c>
      <c r="C221" s="15" t="s">
        <v>583</v>
      </c>
      <c r="D221" s="15" t="s">
        <v>716</v>
      </c>
      <c r="E221" s="15"/>
      <c r="F221" s="15">
        <v>2</v>
      </c>
      <c r="G221" s="15"/>
      <c r="H221" s="15"/>
      <c r="I221" s="16"/>
    </row>
    <row r="222" spans="1:9" x14ac:dyDescent="0.3">
      <c r="A222" s="15">
        <f>IF(B222="","",COUNTA($B$4:B222))</f>
        <v>219</v>
      </c>
      <c r="B222" s="15" t="s">
        <v>663</v>
      </c>
      <c r="C222" s="15" t="s">
        <v>666</v>
      </c>
      <c r="D222" s="15" t="s">
        <v>363</v>
      </c>
      <c r="E222" s="15"/>
      <c r="F222" s="15">
        <v>4</v>
      </c>
      <c r="G222" s="15"/>
      <c r="H222" s="15"/>
      <c r="I222" s="16"/>
    </row>
    <row r="223" spans="1:9" x14ac:dyDescent="0.3">
      <c r="A223" s="15">
        <f>IF(B223="","",COUNTA($B$4:B223))</f>
        <v>220</v>
      </c>
      <c r="B223" s="15" t="s">
        <v>663</v>
      </c>
      <c r="C223" s="15" t="s">
        <v>667</v>
      </c>
      <c r="D223" s="15" t="s">
        <v>364</v>
      </c>
      <c r="E223" s="15"/>
      <c r="F223" s="15">
        <v>2</v>
      </c>
      <c r="G223" s="15"/>
      <c r="H223" s="15"/>
      <c r="I223" s="16"/>
    </row>
    <row r="224" spans="1:9" x14ac:dyDescent="0.3">
      <c r="A224" s="15">
        <f>IF(B224="","",COUNTA($B$4:B224))</f>
        <v>221</v>
      </c>
      <c r="B224" s="15" t="s">
        <v>623</v>
      </c>
      <c r="C224" s="15" t="s">
        <v>631</v>
      </c>
      <c r="D224" s="15" t="s">
        <v>730</v>
      </c>
      <c r="E224" s="15"/>
      <c r="F224" s="15">
        <v>4</v>
      </c>
      <c r="G224" s="15"/>
      <c r="H224" s="15"/>
      <c r="I224" s="16"/>
    </row>
    <row r="225" spans="1:9" x14ac:dyDescent="0.3">
      <c r="A225" s="15">
        <f>IF(B225="","",COUNTA($B$4:B225))</f>
        <v>222</v>
      </c>
      <c r="B225" s="15" t="s">
        <v>623</v>
      </c>
      <c r="C225" s="15" t="s">
        <v>630</v>
      </c>
      <c r="D225" s="15" t="s">
        <v>346</v>
      </c>
      <c r="E225" s="15"/>
      <c r="F225" s="15">
        <v>4</v>
      </c>
      <c r="G225" s="15"/>
      <c r="H225" s="15"/>
      <c r="I225" s="16"/>
    </row>
    <row r="226" spans="1:9" x14ac:dyDescent="0.3">
      <c r="A226" s="15">
        <f>IF(B226="","",COUNTA($B$4:B226))</f>
        <v>223</v>
      </c>
      <c r="B226" s="15" t="s">
        <v>552</v>
      </c>
      <c r="C226" s="15" t="s">
        <v>568</v>
      </c>
      <c r="D226" s="15" t="s">
        <v>305</v>
      </c>
      <c r="E226" s="15"/>
      <c r="F226" s="15">
        <v>60</v>
      </c>
      <c r="G226" s="15"/>
      <c r="H226" s="15"/>
      <c r="I226" s="16"/>
    </row>
    <row r="227" spans="1:9" x14ac:dyDescent="0.3">
      <c r="A227" s="15">
        <f>IF(B227="","",COUNTA($B$4:B227))</f>
        <v>224</v>
      </c>
      <c r="B227" s="15" t="s">
        <v>552</v>
      </c>
      <c r="C227" s="15" t="s">
        <v>574</v>
      </c>
      <c r="D227" s="15" t="s">
        <v>713</v>
      </c>
      <c r="E227" s="15"/>
      <c r="F227" s="15">
        <v>60</v>
      </c>
      <c r="G227" s="15"/>
      <c r="H227" s="15"/>
      <c r="I227" s="16"/>
    </row>
    <row r="228" spans="1:9" x14ac:dyDescent="0.3">
      <c r="A228" s="15">
        <f>IF(B228="","",COUNTA($B$4:B228))</f>
        <v>225</v>
      </c>
      <c r="B228" s="15" t="s">
        <v>509</v>
      </c>
      <c r="C228" s="15" t="s">
        <v>535</v>
      </c>
      <c r="D228" s="15" t="s">
        <v>692</v>
      </c>
      <c r="E228" s="15"/>
      <c r="F228" s="15">
        <v>5</v>
      </c>
      <c r="G228" s="15"/>
      <c r="H228" s="15"/>
      <c r="I228" s="16"/>
    </row>
    <row r="229" spans="1:9" x14ac:dyDescent="0.3">
      <c r="A229" s="15">
        <f>IF(B229="","",COUNTA($B$4:B229))</f>
        <v>226</v>
      </c>
      <c r="B229" s="15" t="s">
        <v>500</v>
      </c>
      <c r="C229" s="15" t="s">
        <v>503</v>
      </c>
      <c r="D229" s="15" t="s">
        <v>682</v>
      </c>
      <c r="E229" s="15"/>
      <c r="F229" s="15">
        <v>1</v>
      </c>
      <c r="G229" s="15"/>
      <c r="H229" s="15"/>
      <c r="I229" s="16"/>
    </row>
    <row r="230" spans="1:9" x14ac:dyDescent="0.3">
      <c r="A230" s="15">
        <f>IF(B230="","",COUNTA($B$4:B230))</f>
        <v>227</v>
      </c>
      <c r="B230" s="15" t="s">
        <v>651</v>
      </c>
      <c r="C230" s="15" t="s">
        <v>652</v>
      </c>
      <c r="D230" s="15" t="s">
        <v>356</v>
      </c>
      <c r="E230" s="15"/>
      <c r="F230" s="15">
        <v>2</v>
      </c>
      <c r="G230" s="15"/>
      <c r="H230" s="15"/>
      <c r="I230" s="16"/>
    </row>
    <row r="231" spans="1:9" x14ac:dyDescent="0.3">
      <c r="A231" s="15">
        <f>IF(B231="","",COUNTA($B$4:B231))</f>
        <v>228</v>
      </c>
      <c r="B231" s="15" t="s">
        <v>509</v>
      </c>
      <c r="C231" s="15" t="s">
        <v>550</v>
      </c>
      <c r="D231" s="15" t="s">
        <v>313</v>
      </c>
      <c r="E231" s="15"/>
      <c r="F231" s="15">
        <v>1</v>
      </c>
      <c r="G231" s="15"/>
      <c r="H231" s="15"/>
      <c r="I231" s="16"/>
    </row>
    <row r="232" spans="1:9" x14ac:dyDescent="0.3">
      <c r="A232" s="15">
        <f>IF(B232="","",COUNTA($B$4:B232))</f>
        <v>229</v>
      </c>
      <c r="B232" s="15" t="s">
        <v>552</v>
      </c>
      <c r="C232" s="15" t="s">
        <v>550</v>
      </c>
      <c r="D232" s="15" t="s">
        <v>313</v>
      </c>
      <c r="E232" s="15"/>
      <c r="F232" s="15">
        <v>1</v>
      </c>
      <c r="G232" s="15"/>
      <c r="H232" s="15"/>
      <c r="I232" s="16"/>
    </row>
    <row r="233" spans="1:9" x14ac:dyDescent="0.3">
      <c r="A233" s="15">
        <f>IF(B233="","",COUNTA($B$4:B233))</f>
        <v>230</v>
      </c>
      <c r="B233" s="15" t="s">
        <v>509</v>
      </c>
      <c r="C233" s="15" t="s">
        <v>551</v>
      </c>
      <c r="D233" s="15" t="s">
        <v>314</v>
      </c>
      <c r="E233" s="15"/>
      <c r="F233" s="15">
        <v>1</v>
      </c>
      <c r="G233" s="15"/>
      <c r="H233" s="15"/>
      <c r="I233" s="16"/>
    </row>
    <row r="234" spans="1:9" x14ac:dyDescent="0.3">
      <c r="A234" s="15">
        <f>IF(B234="","",COUNTA($B$4:B234))</f>
        <v>231</v>
      </c>
      <c r="B234" s="15" t="s">
        <v>552</v>
      </c>
      <c r="C234" s="15" t="s">
        <v>551</v>
      </c>
      <c r="D234" s="15" t="s">
        <v>314</v>
      </c>
      <c r="E234" s="15"/>
      <c r="F234" s="15">
        <v>1</v>
      </c>
      <c r="G234" s="15"/>
      <c r="H234" s="15"/>
      <c r="I234" s="16"/>
    </row>
    <row r="235" spans="1:9" x14ac:dyDescent="0.3">
      <c r="A235" s="15">
        <f>IF(B235="","",COUNTA($B$4:B235))</f>
        <v>232</v>
      </c>
      <c r="B235" s="15" t="s">
        <v>606</v>
      </c>
      <c r="C235" s="15" t="s">
        <v>609</v>
      </c>
      <c r="D235" s="15" t="s">
        <v>333</v>
      </c>
      <c r="E235" s="15"/>
      <c r="F235" s="15">
        <v>1</v>
      </c>
      <c r="G235" s="15"/>
      <c r="H235" s="15"/>
      <c r="I235" s="16"/>
    </row>
    <row r="236" spans="1:9" x14ac:dyDescent="0.3">
      <c r="A236" s="15">
        <f>IF(B236="","",COUNTA($B$4:B236))</f>
        <v>233</v>
      </c>
      <c r="B236" s="15" t="s">
        <v>509</v>
      </c>
      <c r="C236" s="15" t="s">
        <v>549</v>
      </c>
      <c r="D236" s="15" t="s">
        <v>701</v>
      </c>
      <c r="E236" s="15"/>
      <c r="F236" s="15">
        <v>1</v>
      </c>
      <c r="G236" s="15"/>
      <c r="H236" s="15"/>
      <c r="I236" s="16"/>
    </row>
    <row r="237" spans="1:9" x14ac:dyDescent="0.3">
      <c r="A237" s="15">
        <f>IF(B237="","",COUNTA($B$4:B237))</f>
        <v>234</v>
      </c>
      <c r="B237" s="15" t="s">
        <v>552</v>
      </c>
      <c r="C237" s="15" t="s">
        <v>579</v>
      </c>
      <c r="D237" s="15" t="s">
        <v>316</v>
      </c>
      <c r="E237" s="15"/>
      <c r="F237" s="15">
        <v>1</v>
      </c>
      <c r="G237" s="15"/>
      <c r="H237" s="15"/>
      <c r="I237" s="16"/>
    </row>
    <row r="238" spans="1:9" x14ac:dyDescent="0.3">
      <c r="A238" s="15">
        <f>IF(B238="","",COUNTA($B$4:B238))</f>
        <v>235</v>
      </c>
      <c r="B238" s="15" t="s">
        <v>654</v>
      </c>
      <c r="C238" s="15" t="s">
        <v>655</v>
      </c>
      <c r="D238" s="15" t="s">
        <v>360</v>
      </c>
      <c r="E238" s="15"/>
      <c r="F238" s="15">
        <v>2</v>
      </c>
      <c r="G238" s="15"/>
      <c r="H238" s="15"/>
      <c r="I238" s="16"/>
    </row>
    <row r="239" spans="1:9" x14ac:dyDescent="0.3">
      <c r="A239" s="15">
        <f>IF(B239="","",COUNTA($B$4:B239))</f>
        <v>236</v>
      </c>
      <c r="B239" s="15" t="s">
        <v>585</v>
      </c>
      <c r="C239" s="15" t="s">
        <v>588</v>
      </c>
      <c r="D239" s="15" t="s">
        <v>720</v>
      </c>
      <c r="E239" s="15"/>
      <c r="F239" s="15">
        <v>1</v>
      </c>
      <c r="G239" s="15"/>
      <c r="H239" s="15"/>
      <c r="I239" s="16"/>
    </row>
    <row r="240" spans="1:9" x14ac:dyDescent="0.3">
      <c r="A240" s="15">
        <f>IF(B240="","",COUNTA($B$4:B240))</f>
        <v>237</v>
      </c>
      <c r="B240" s="15" t="s">
        <v>623</v>
      </c>
      <c r="C240" s="15" t="s">
        <v>632</v>
      </c>
      <c r="D240" s="15" t="s">
        <v>731</v>
      </c>
      <c r="E240" s="15"/>
      <c r="F240" s="15">
        <v>1</v>
      </c>
      <c r="G240" s="15"/>
      <c r="H240" s="15"/>
      <c r="I240" s="16"/>
    </row>
    <row r="241" spans="1:9" x14ac:dyDescent="0.3">
      <c r="A241" s="15">
        <f>IF(B241="","",COUNTA($B$4:B241))</f>
        <v>238</v>
      </c>
      <c r="B241" s="15" t="s">
        <v>610</v>
      </c>
      <c r="C241" s="15" t="s">
        <v>614</v>
      </c>
      <c r="D241" s="15" t="s">
        <v>336</v>
      </c>
      <c r="E241" s="15"/>
      <c r="F241" s="15">
        <v>1</v>
      </c>
      <c r="G241" s="15"/>
      <c r="H241" s="15"/>
      <c r="I241" s="16"/>
    </row>
    <row r="242" spans="1:9" x14ac:dyDescent="0.3">
      <c r="A242" s="15">
        <f>IF(B242="","",COUNTA($B$4:B242))</f>
        <v>239</v>
      </c>
      <c r="B242" s="15" t="s">
        <v>610</v>
      </c>
      <c r="C242" s="15" t="s">
        <v>612</v>
      </c>
      <c r="D242" s="15" t="s">
        <v>335</v>
      </c>
      <c r="E242" s="15"/>
      <c r="F242" s="15">
        <v>1</v>
      </c>
      <c r="G242" s="15"/>
      <c r="H242" s="15"/>
      <c r="I242" s="16"/>
    </row>
    <row r="243" spans="1:9" x14ac:dyDescent="0.3">
      <c r="A243" s="15">
        <f>IF(B243="","",COUNTA($B$4:B243))</f>
        <v>240</v>
      </c>
      <c r="B243" s="15" t="s">
        <v>509</v>
      </c>
      <c r="C243" s="15" t="s">
        <v>523</v>
      </c>
      <c r="D243" s="15" t="s">
        <v>292</v>
      </c>
      <c r="E243" s="15"/>
      <c r="F243" s="15">
        <v>5</v>
      </c>
      <c r="G243" s="15"/>
      <c r="H243" s="15"/>
      <c r="I243" s="16"/>
    </row>
    <row r="244" spans="1:9" x14ac:dyDescent="0.3">
      <c r="A244" s="15">
        <f>IF(B244="","",COUNTA($B$4:B244))</f>
        <v>241</v>
      </c>
      <c r="B244" s="15" t="s">
        <v>619</v>
      </c>
      <c r="C244" s="15" t="s">
        <v>621</v>
      </c>
      <c r="D244" s="15" t="s">
        <v>341</v>
      </c>
      <c r="E244" s="15"/>
      <c r="F244" s="15">
        <v>2</v>
      </c>
      <c r="G244" s="15"/>
      <c r="H244" s="15"/>
      <c r="I244" s="16"/>
    </row>
    <row r="245" spans="1:9" x14ac:dyDescent="0.3">
      <c r="A245" s="15">
        <f>IF(B245="","",COUNTA($B$4:B245))</f>
        <v>242</v>
      </c>
      <c r="B245" s="15" t="s">
        <v>509</v>
      </c>
      <c r="C245" s="15" t="s">
        <v>515</v>
      </c>
      <c r="D245" s="15" t="s">
        <v>289</v>
      </c>
      <c r="E245" s="15"/>
      <c r="F245" s="15">
        <v>2</v>
      </c>
      <c r="G245" s="15"/>
      <c r="H245" s="15"/>
      <c r="I245" s="16"/>
    </row>
    <row r="246" spans="1:9" x14ac:dyDescent="0.3">
      <c r="A246" s="15">
        <f>IF(B246="","",COUNTA($B$4:B246))</f>
        <v>243</v>
      </c>
      <c r="B246" s="15" t="s">
        <v>509</v>
      </c>
      <c r="C246" s="15" t="s">
        <v>516</v>
      </c>
      <c r="D246" s="15" t="s">
        <v>278</v>
      </c>
      <c r="E246" s="15"/>
      <c r="F246" s="15">
        <v>2</v>
      </c>
      <c r="G246" s="15"/>
      <c r="H246" s="15"/>
      <c r="I246" s="16"/>
    </row>
    <row r="247" spans="1:9" x14ac:dyDescent="0.3">
      <c r="A247" s="15">
        <f>IF(B247="","",COUNTA($B$4:B247))</f>
        <v>244</v>
      </c>
      <c r="B247" s="15" t="s">
        <v>509</v>
      </c>
      <c r="C247" s="15" t="s">
        <v>517</v>
      </c>
      <c r="D247" s="15" t="s">
        <v>279</v>
      </c>
      <c r="E247" s="15"/>
      <c r="F247" s="15">
        <v>2</v>
      </c>
      <c r="G247" s="15"/>
      <c r="H247" s="15"/>
      <c r="I247" s="16"/>
    </row>
    <row r="248" spans="1:9" x14ac:dyDescent="0.3">
      <c r="A248" s="15">
        <f>IF(B248="","",COUNTA($B$4:B248))</f>
        <v>245</v>
      </c>
      <c r="B248" s="15" t="s">
        <v>509</v>
      </c>
      <c r="C248" s="15" t="s">
        <v>518</v>
      </c>
      <c r="D248" s="15" t="s">
        <v>280</v>
      </c>
      <c r="E248" s="15"/>
      <c r="F248" s="15">
        <v>2</v>
      </c>
      <c r="G248" s="15"/>
      <c r="H248" s="15"/>
      <c r="I248" s="16"/>
    </row>
    <row r="249" spans="1:9" x14ac:dyDescent="0.3">
      <c r="A249" s="15">
        <f>IF(B249="","",COUNTA($B$4:B249))</f>
        <v>246</v>
      </c>
      <c r="B249" s="15" t="s">
        <v>509</v>
      </c>
      <c r="C249" s="15" t="s">
        <v>519</v>
      </c>
      <c r="D249" s="15" t="s">
        <v>290</v>
      </c>
      <c r="E249" s="15"/>
      <c r="F249" s="15">
        <v>2</v>
      </c>
      <c r="G249" s="15"/>
      <c r="H249" s="15"/>
      <c r="I249" s="16"/>
    </row>
    <row r="250" spans="1:9" x14ac:dyDescent="0.3">
      <c r="A250" s="15">
        <f>IF(B250="","",COUNTA($B$4:B250))</f>
        <v>247</v>
      </c>
      <c r="B250" s="15" t="s">
        <v>509</v>
      </c>
      <c r="C250" s="15" t="s">
        <v>520</v>
      </c>
      <c r="D250" s="15" t="s">
        <v>686</v>
      </c>
      <c r="E250" s="15"/>
      <c r="F250" s="15">
        <v>2</v>
      </c>
      <c r="G250" s="15"/>
      <c r="H250" s="15"/>
      <c r="I250" s="16"/>
    </row>
    <row r="251" spans="1:9" x14ac:dyDescent="0.3">
      <c r="A251" s="15">
        <f>IF(B251="","",COUNTA($B$4:B251))</f>
        <v>248</v>
      </c>
      <c r="B251" s="15" t="s">
        <v>509</v>
      </c>
      <c r="C251" s="15" t="s">
        <v>521</v>
      </c>
      <c r="D251" s="15" t="s">
        <v>687</v>
      </c>
      <c r="E251" s="15"/>
      <c r="F251" s="15">
        <v>2</v>
      </c>
      <c r="G251" s="15"/>
      <c r="H251" s="15"/>
      <c r="I251" s="16"/>
    </row>
    <row r="252" spans="1:9" x14ac:dyDescent="0.3">
      <c r="A252" s="15">
        <f>IF(B252="","",COUNTA($B$4:B252))</f>
        <v>249</v>
      </c>
      <c r="B252" s="15" t="s">
        <v>623</v>
      </c>
      <c r="C252" s="15" t="s">
        <v>634</v>
      </c>
      <c r="D252" s="15" t="s">
        <v>732</v>
      </c>
      <c r="E252" s="15"/>
      <c r="F252" s="15">
        <v>1</v>
      </c>
      <c r="G252" s="15"/>
      <c r="H252" s="15"/>
      <c r="I252" s="16"/>
    </row>
    <row r="253" spans="1:9" x14ac:dyDescent="0.3">
      <c r="A253" s="15">
        <f>IF(B253="","",COUNTA($B$4:B253))</f>
        <v>250</v>
      </c>
      <c r="B253" s="15" t="s">
        <v>623</v>
      </c>
      <c r="C253" s="15" t="s">
        <v>635</v>
      </c>
      <c r="D253" s="15" t="s">
        <v>448</v>
      </c>
      <c r="E253" s="15"/>
      <c r="F253" s="15">
        <v>1</v>
      </c>
      <c r="G253" s="15"/>
      <c r="H253" s="15"/>
      <c r="I253" s="16"/>
    </row>
    <row r="254" spans="1:9" x14ac:dyDescent="0.3">
      <c r="A254" s="15">
        <f>IF(B254="","",COUNTA($B$4:B254))</f>
        <v>251</v>
      </c>
      <c r="B254" s="15" t="s">
        <v>623</v>
      </c>
      <c r="C254" s="15" t="s">
        <v>636</v>
      </c>
      <c r="D254" s="15" t="s">
        <v>450</v>
      </c>
      <c r="E254" s="15"/>
      <c r="F254" s="15">
        <v>1</v>
      </c>
      <c r="G254" s="15"/>
      <c r="H254" s="15"/>
      <c r="I254" s="16"/>
    </row>
    <row r="255" spans="1:9" x14ac:dyDescent="0.3">
      <c r="A255" s="15">
        <f>IF(B255="","",COUNTA($B$4:B255))</f>
        <v>252</v>
      </c>
      <c r="B255" s="15" t="s">
        <v>623</v>
      </c>
      <c r="C255" s="15" t="s">
        <v>637</v>
      </c>
      <c r="D255" s="15" t="s">
        <v>452</v>
      </c>
      <c r="E255" s="15"/>
      <c r="F255" s="15">
        <v>1</v>
      </c>
      <c r="G255" s="15"/>
      <c r="H255" s="15"/>
      <c r="I255" s="16"/>
    </row>
    <row r="256" spans="1:9" x14ac:dyDescent="0.3">
      <c r="A256" s="15">
        <f>IF(B256="","",COUNTA($B$4:B256))</f>
        <v>253</v>
      </c>
      <c r="B256" s="15" t="s">
        <v>623</v>
      </c>
      <c r="C256" s="15" t="s">
        <v>638</v>
      </c>
      <c r="D256" s="15" t="s">
        <v>454</v>
      </c>
      <c r="E256" s="15"/>
      <c r="F256" s="15">
        <v>1</v>
      </c>
      <c r="G256" s="15"/>
      <c r="H256" s="15"/>
      <c r="I256" s="16"/>
    </row>
    <row r="257" spans="1:9" x14ac:dyDescent="0.3">
      <c r="A257" s="15">
        <f>IF(B257="","",COUNTA($B$4:B257))</f>
        <v>254</v>
      </c>
      <c r="B257" s="15" t="s">
        <v>623</v>
      </c>
      <c r="C257" s="15" t="s">
        <v>639</v>
      </c>
      <c r="D257" s="15" t="s">
        <v>456</v>
      </c>
      <c r="E257" s="15"/>
      <c r="F257" s="15">
        <v>1</v>
      </c>
      <c r="G257" s="15"/>
      <c r="H257" s="15"/>
      <c r="I257" s="16"/>
    </row>
    <row r="258" spans="1:9" x14ac:dyDescent="0.3">
      <c r="A258" s="15">
        <f>IF(B258="","",COUNTA($B$4:B258))</f>
        <v>255</v>
      </c>
      <c r="B258" s="15" t="s">
        <v>623</v>
      </c>
      <c r="C258" s="15" t="s">
        <v>640</v>
      </c>
      <c r="D258" s="15" t="s">
        <v>458</v>
      </c>
      <c r="E258" s="15"/>
      <c r="F258" s="15">
        <v>1</v>
      </c>
      <c r="G258" s="15"/>
      <c r="H258" s="15"/>
      <c r="I258" s="16"/>
    </row>
    <row r="259" spans="1:9" x14ac:dyDescent="0.3">
      <c r="A259" s="15">
        <f>IF(B259="","",COUNTA($B$4:B259))</f>
        <v>256</v>
      </c>
      <c r="B259" s="15" t="s">
        <v>619</v>
      </c>
      <c r="C259" s="15" t="s">
        <v>620</v>
      </c>
      <c r="D259" s="15" t="s">
        <v>725</v>
      </c>
      <c r="E259" s="15"/>
      <c r="F259" s="15">
        <v>1</v>
      </c>
      <c r="G259" s="15"/>
      <c r="H259" s="15"/>
      <c r="I259" s="16"/>
    </row>
    <row r="260" spans="1:9" x14ac:dyDescent="0.3">
      <c r="A260" s="15">
        <f>IF(B260="","",COUNTA($B$4:B260))</f>
        <v>257</v>
      </c>
      <c r="B260" s="15" t="s">
        <v>619</v>
      </c>
      <c r="C260" s="15" t="s">
        <v>622</v>
      </c>
      <c r="D260" s="15" t="s">
        <v>342</v>
      </c>
      <c r="E260" s="15"/>
      <c r="F260" s="15">
        <v>30</v>
      </c>
      <c r="G260" s="15"/>
      <c r="H260" s="15"/>
      <c r="I260" s="16"/>
    </row>
    <row r="261" spans="1:9" x14ac:dyDescent="0.3">
      <c r="A261" s="15">
        <f>IF(B261="","",COUNTA($B$4:B261))</f>
        <v>258</v>
      </c>
      <c r="B261" s="15" t="s">
        <v>663</v>
      </c>
      <c r="C261" s="15" t="s">
        <v>664</v>
      </c>
      <c r="D261" s="15" t="s">
        <v>361</v>
      </c>
      <c r="E261" s="15"/>
      <c r="F261" s="15">
        <v>3</v>
      </c>
      <c r="G261" s="15"/>
      <c r="H261" s="15"/>
      <c r="I261" s="16"/>
    </row>
    <row r="262" spans="1:9" x14ac:dyDescent="0.3">
      <c r="A262" s="15">
        <f>IF(B262="","",COUNTA($B$4:B262))</f>
        <v>259</v>
      </c>
      <c r="B262" s="15" t="s">
        <v>610</v>
      </c>
      <c r="C262" s="15" t="s">
        <v>613</v>
      </c>
      <c r="D262" s="15" t="s">
        <v>324</v>
      </c>
      <c r="E262" s="15"/>
      <c r="F262" s="15">
        <v>1</v>
      </c>
      <c r="G262" s="15"/>
      <c r="H262" s="15"/>
      <c r="I262" s="16"/>
    </row>
    <row r="263" spans="1:9" x14ac:dyDescent="0.3">
      <c r="A263" s="15">
        <f>IF(B263="","",COUNTA($B$4:B263))</f>
        <v>260</v>
      </c>
      <c r="B263" s="15" t="s">
        <v>610</v>
      </c>
      <c r="C263" s="15" t="s">
        <v>616</v>
      </c>
      <c r="D263" s="15" t="s">
        <v>338</v>
      </c>
      <c r="E263" s="15"/>
      <c r="F263" s="15">
        <v>1</v>
      </c>
      <c r="G263" s="15"/>
      <c r="H263" s="15"/>
      <c r="I263" s="16"/>
    </row>
    <row r="264" spans="1:9" x14ac:dyDescent="0.3">
      <c r="A264" s="15">
        <f>IF(B264="","",COUNTA($B$4:B264))</f>
        <v>261</v>
      </c>
      <c r="B264" s="15" t="s">
        <v>509</v>
      </c>
      <c r="C264" s="15" t="s">
        <v>534</v>
      </c>
      <c r="D264" s="15" t="s">
        <v>691</v>
      </c>
      <c r="E264" s="15"/>
      <c r="F264" s="15">
        <v>5</v>
      </c>
      <c r="G264" s="15"/>
      <c r="H264" s="15"/>
      <c r="I264" s="16"/>
    </row>
    <row r="265" spans="1:9" x14ac:dyDescent="0.3">
      <c r="A265" s="15">
        <f>IF(B265="","",COUNTA($B$4:B265))</f>
        <v>262</v>
      </c>
      <c r="B265" s="15" t="s">
        <v>663</v>
      </c>
      <c r="C265" s="15" t="s">
        <v>668</v>
      </c>
      <c r="D265" s="15" t="s">
        <v>365</v>
      </c>
      <c r="E265" s="15"/>
      <c r="F265" s="15">
        <v>4</v>
      </c>
      <c r="G265" s="15"/>
      <c r="H265" s="15"/>
      <c r="I265" s="16"/>
    </row>
    <row r="266" spans="1:9" x14ac:dyDescent="0.3">
      <c r="A266" s="15">
        <f>IF(B266="","",COUNTA($B$4:B266))</f>
        <v>263</v>
      </c>
      <c r="B266" s="15" t="s">
        <v>663</v>
      </c>
      <c r="C266" s="15" t="s">
        <v>669</v>
      </c>
      <c r="D266" s="15" t="s">
        <v>366</v>
      </c>
      <c r="E266" s="15"/>
      <c r="F266" s="15">
        <v>2</v>
      </c>
      <c r="G266" s="15"/>
      <c r="H266" s="15"/>
      <c r="I266" s="16"/>
    </row>
    <row r="267" spans="1:9" x14ac:dyDescent="0.3">
      <c r="A267" s="15">
        <f>IF(B267="","",COUNTA($B$4:B267))</f>
        <v>264</v>
      </c>
      <c r="B267" s="15" t="s">
        <v>594</v>
      </c>
      <c r="C267" s="15" t="s">
        <v>595</v>
      </c>
      <c r="D267" s="15" t="s">
        <v>326</v>
      </c>
      <c r="E267" s="15"/>
      <c r="F267" s="15">
        <v>30</v>
      </c>
      <c r="G267" s="15"/>
      <c r="H267" s="15"/>
      <c r="I267" s="16"/>
    </row>
    <row r="268" spans="1:9" x14ac:dyDescent="0.3">
      <c r="A268" s="15">
        <f>IF(B268="","",COUNTA($B$4:B268))</f>
        <v>265</v>
      </c>
      <c r="B268" s="15" t="s">
        <v>509</v>
      </c>
      <c r="C268" s="15" t="s">
        <v>529</v>
      </c>
      <c r="D268" s="15" t="s">
        <v>297</v>
      </c>
      <c r="E268" s="15"/>
      <c r="F268" s="15">
        <v>2</v>
      </c>
      <c r="G268" s="15"/>
      <c r="H268" s="15"/>
      <c r="I268" s="16"/>
    </row>
    <row r="269" spans="1:9" x14ac:dyDescent="0.3">
      <c r="A269" s="15">
        <f>IF(B269="","",COUNTA($B$4:B269))</f>
        <v>266</v>
      </c>
      <c r="B269" s="15" t="s">
        <v>598</v>
      </c>
      <c r="C269" s="15" t="s">
        <v>529</v>
      </c>
      <c r="D269" s="15" t="s">
        <v>297</v>
      </c>
      <c r="E269" s="15"/>
      <c r="F269" s="15">
        <v>2</v>
      </c>
      <c r="G269" s="15"/>
      <c r="H269" s="15"/>
      <c r="I269" s="16"/>
    </row>
    <row r="270" spans="1:9" x14ac:dyDescent="0.3">
      <c r="A270" s="15">
        <f>IF(B270="","",COUNTA($B$4:B270))</f>
        <v>267</v>
      </c>
      <c r="B270" s="15" t="s">
        <v>675</v>
      </c>
      <c r="C270" s="15" t="s">
        <v>529</v>
      </c>
      <c r="D270" s="15" t="s">
        <v>297</v>
      </c>
      <c r="E270" s="15"/>
      <c r="F270" s="15">
        <v>2</v>
      </c>
      <c r="G270" s="15"/>
      <c r="H270" s="15"/>
      <c r="I270" s="16"/>
    </row>
    <row r="271" spans="1:9" x14ac:dyDescent="0.3">
      <c r="A271" s="15">
        <f>IF(B271="","",COUNTA($B$4:B271))</f>
        <v>268</v>
      </c>
      <c r="B271" s="15" t="s">
        <v>677</v>
      </c>
      <c r="C271" s="15" t="s">
        <v>529</v>
      </c>
      <c r="D271" s="15" t="s">
        <v>297</v>
      </c>
      <c r="E271" s="15"/>
      <c r="F271" s="15">
        <v>2</v>
      </c>
      <c r="G271" s="15"/>
      <c r="H271" s="15"/>
      <c r="I271" s="16"/>
    </row>
    <row r="272" spans="1:9" x14ac:dyDescent="0.3">
      <c r="A272" s="15">
        <f>IF(B272="","",COUNTA($B$4:B272))</f>
        <v>269</v>
      </c>
      <c r="B272" s="15" t="s">
        <v>598</v>
      </c>
      <c r="C272" s="15" t="s">
        <v>599</v>
      </c>
      <c r="D272" s="15" t="s">
        <v>328</v>
      </c>
      <c r="E272" s="15"/>
      <c r="F272" s="15">
        <v>1</v>
      </c>
      <c r="G272" s="15"/>
      <c r="H272" s="15"/>
      <c r="I272" s="16"/>
    </row>
    <row r="273" spans="1:9" x14ac:dyDescent="0.3">
      <c r="A273" s="15">
        <f>IF(B273="","",COUNTA($B$4:B273))</f>
        <v>270</v>
      </c>
      <c r="B273" s="15" t="s">
        <v>509</v>
      </c>
      <c r="C273" s="15" t="s">
        <v>531</v>
      </c>
      <c r="D273" s="15" t="s">
        <v>688</v>
      </c>
      <c r="E273" s="15"/>
      <c r="F273" s="15">
        <v>5</v>
      </c>
      <c r="G273" s="15"/>
      <c r="H273" s="15"/>
      <c r="I273" s="16"/>
    </row>
    <row r="274" spans="1:9" x14ac:dyDescent="0.3">
      <c r="A274" s="15">
        <f>IF(B274="","",COUNTA($B$4:B274))</f>
        <v>271</v>
      </c>
      <c r="B274" s="15" t="s">
        <v>677</v>
      </c>
      <c r="C274" s="15" t="s">
        <v>531</v>
      </c>
      <c r="D274" s="15" t="s">
        <v>688</v>
      </c>
      <c r="E274" s="15"/>
      <c r="F274" s="15">
        <v>5</v>
      </c>
      <c r="G274" s="15"/>
      <c r="H274" s="15"/>
      <c r="I274" s="16"/>
    </row>
    <row r="275" spans="1:9" x14ac:dyDescent="0.3">
      <c r="A275" s="15">
        <f>IF(B275="","",COUNTA($B$4:B275))</f>
        <v>272</v>
      </c>
      <c r="B275" s="15" t="s">
        <v>675</v>
      </c>
      <c r="C275" s="15" t="s">
        <v>676</v>
      </c>
      <c r="D275" s="15" t="s">
        <v>741</v>
      </c>
      <c r="E275" s="15"/>
      <c r="F275" s="15">
        <v>5</v>
      </c>
      <c r="G275" s="15"/>
      <c r="H275" s="15"/>
      <c r="I275" s="16"/>
    </row>
    <row r="276" spans="1:9" x14ac:dyDescent="0.3">
      <c r="A276" s="15">
        <f>IF(B276="","",COUNTA($B$4:B276))</f>
        <v>273</v>
      </c>
      <c r="B276" s="15" t="s">
        <v>677</v>
      </c>
      <c r="C276" s="15" t="s">
        <v>676</v>
      </c>
      <c r="D276" s="15" t="s">
        <v>741</v>
      </c>
      <c r="E276" s="15"/>
      <c r="F276" s="15">
        <v>2</v>
      </c>
      <c r="G276" s="15"/>
      <c r="H276" s="15"/>
      <c r="I276" s="16"/>
    </row>
    <row r="277" spans="1:9" x14ac:dyDescent="0.3">
      <c r="A277" s="15">
        <f>IF(B277="","",COUNTA($B$4:B277))</f>
        <v>274</v>
      </c>
      <c r="B277" s="15" t="s">
        <v>509</v>
      </c>
      <c r="C277" s="15" t="s">
        <v>530</v>
      </c>
      <c r="D277" s="15" t="s">
        <v>298</v>
      </c>
      <c r="E277" s="15"/>
      <c r="F277" s="15">
        <v>4</v>
      </c>
      <c r="G277" s="15"/>
      <c r="H277" s="15"/>
      <c r="I277" s="16"/>
    </row>
    <row r="278" spans="1:9" x14ac:dyDescent="0.3">
      <c r="A278" s="15">
        <f>IF(B278="","",COUNTA($B$4:B278))</f>
        <v>275</v>
      </c>
      <c r="B278" s="15" t="s">
        <v>598</v>
      </c>
      <c r="C278" s="15" t="s">
        <v>530</v>
      </c>
      <c r="D278" s="15" t="s">
        <v>298</v>
      </c>
      <c r="E278" s="15"/>
      <c r="F278" s="15">
        <v>4</v>
      </c>
      <c r="G278" s="15"/>
      <c r="H278" s="15"/>
      <c r="I278" s="16"/>
    </row>
    <row r="279" spans="1:9" x14ac:dyDescent="0.3">
      <c r="A279" s="15">
        <f>IF(B279="","",COUNTA($B$4:B279))</f>
        <v>276</v>
      </c>
      <c r="B279" s="15" t="s">
        <v>552</v>
      </c>
      <c r="C279" s="15" t="s">
        <v>570</v>
      </c>
      <c r="D279" s="15" t="s">
        <v>308</v>
      </c>
      <c r="E279" s="15"/>
      <c r="F279" s="15">
        <v>40</v>
      </c>
      <c r="G279" s="15"/>
      <c r="H279" s="15"/>
      <c r="I279" s="16"/>
    </row>
    <row r="280" spans="1:9" x14ac:dyDescent="0.3">
      <c r="A280" s="15">
        <f>IF(B280="","",COUNTA($B$4:B280))</f>
        <v>277</v>
      </c>
      <c r="B280" s="15" t="s">
        <v>552</v>
      </c>
      <c r="C280" s="15" t="s">
        <v>572</v>
      </c>
      <c r="D280" s="15" t="s">
        <v>310</v>
      </c>
      <c r="E280" s="15"/>
      <c r="F280" s="15">
        <v>40</v>
      </c>
      <c r="G280" s="15"/>
      <c r="H280" s="15"/>
      <c r="I280" s="16"/>
    </row>
    <row r="281" spans="1:9" x14ac:dyDescent="0.3">
      <c r="A281" s="15">
        <f>IF(B281="","",COUNTA($B$4:B281))</f>
        <v>278</v>
      </c>
      <c r="B281" s="15" t="s">
        <v>552</v>
      </c>
      <c r="C281" s="15" t="s">
        <v>571</v>
      </c>
      <c r="D281" s="15" t="s">
        <v>309</v>
      </c>
      <c r="E281" s="15"/>
      <c r="F281" s="15">
        <v>50</v>
      </c>
      <c r="G281" s="15"/>
      <c r="H281" s="15"/>
      <c r="I281" s="16"/>
    </row>
    <row r="282" spans="1:9" x14ac:dyDescent="0.3">
      <c r="A282" s="15">
        <f>IF(B282="","",COUNTA($B$4:B282))</f>
        <v>279</v>
      </c>
      <c r="B282" s="15" t="s">
        <v>552</v>
      </c>
      <c r="C282" s="15" t="s">
        <v>573</v>
      </c>
      <c r="D282" s="15" t="s">
        <v>311</v>
      </c>
      <c r="E282" s="15"/>
      <c r="F282" s="15">
        <v>50</v>
      </c>
      <c r="G282" s="15"/>
      <c r="H282" s="15"/>
      <c r="I282" s="16"/>
    </row>
    <row r="283" spans="1:9" x14ac:dyDescent="0.3">
      <c r="A283" s="15">
        <f>IF(B283="","",COUNTA($B$4:B283))</f>
        <v>280</v>
      </c>
      <c r="B283" s="15" t="s">
        <v>552</v>
      </c>
      <c r="C283" s="15" t="s">
        <v>584</v>
      </c>
      <c r="D283" s="15" t="s">
        <v>717</v>
      </c>
      <c r="E283" s="15"/>
      <c r="F283" s="15">
        <v>20</v>
      </c>
      <c r="G283" s="15"/>
      <c r="H283" s="15"/>
      <c r="I283" s="16"/>
    </row>
    <row r="284" spans="1:9" x14ac:dyDescent="0.3">
      <c r="A284" s="15">
        <f>IF(B284="","",COUNTA($B$4:B284))</f>
        <v>281</v>
      </c>
      <c r="B284" s="15" t="s">
        <v>596</v>
      </c>
      <c r="C284" s="15" t="s">
        <v>597</v>
      </c>
      <c r="D284" s="15" t="s">
        <v>327</v>
      </c>
      <c r="E284" s="15"/>
      <c r="F284" s="15">
        <v>30</v>
      </c>
      <c r="G284" s="15"/>
      <c r="H284" s="15"/>
      <c r="I284" s="16"/>
    </row>
    <row r="285" spans="1:9" x14ac:dyDescent="0.3">
      <c r="A285" s="15">
        <f>IF(B285="","",COUNTA($B$4:B285))</f>
        <v>282</v>
      </c>
      <c r="B285" s="15" t="s">
        <v>509</v>
      </c>
      <c r="C285" s="15" t="s">
        <v>526</v>
      </c>
      <c r="D285" s="15" t="s">
        <v>359</v>
      </c>
      <c r="E285" s="15"/>
      <c r="F285" s="15">
        <v>5</v>
      </c>
      <c r="G285" s="15"/>
      <c r="H285" s="15"/>
      <c r="I285" s="16"/>
    </row>
    <row r="286" spans="1:9" x14ac:dyDescent="0.3">
      <c r="A286" s="15">
        <f>IF(B286="","",COUNTA($B$4:B286))</f>
        <v>283</v>
      </c>
      <c r="B286" s="15" t="s">
        <v>654</v>
      </c>
      <c r="C286" s="15" t="s">
        <v>526</v>
      </c>
      <c r="D286" s="15" t="s">
        <v>359</v>
      </c>
      <c r="E286" s="15"/>
      <c r="F286" s="15">
        <v>5</v>
      </c>
      <c r="G286" s="15"/>
      <c r="H286" s="15"/>
      <c r="I286" s="16"/>
    </row>
    <row r="287" spans="1:9" x14ac:dyDescent="0.3">
      <c r="A287" s="15">
        <f>IF(B287="","",COUNTA($B$4:B287))</f>
        <v>284</v>
      </c>
      <c r="B287" s="15" t="s">
        <v>600</v>
      </c>
      <c r="C287" s="15" t="s">
        <v>601</v>
      </c>
      <c r="D287" s="15" t="s">
        <v>329</v>
      </c>
      <c r="E287" s="15"/>
      <c r="F287" s="15">
        <v>4</v>
      </c>
      <c r="G287" s="15"/>
      <c r="H287" s="15"/>
      <c r="I287" s="16"/>
    </row>
    <row r="288" spans="1:9" x14ac:dyDescent="0.3">
      <c r="A288" s="15">
        <f>IF(B288="","",COUNTA($B$4:B288))</f>
        <v>285</v>
      </c>
      <c r="B288" s="15" t="s">
        <v>654</v>
      </c>
      <c r="C288" s="15" t="s">
        <v>601</v>
      </c>
      <c r="D288" s="15" t="s">
        <v>329</v>
      </c>
      <c r="E288" s="15"/>
      <c r="F288" s="15">
        <v>4</v>
      </c>
      <c r="G288" s="15"/>
      <c r="H288" s="15"/>
      <c r="I288" s="16"/>
    </row>
    <row r="289" spans="1:9" x14ac:dyDescent="0.3">
      <c r="A289" s="15">
        <f>IF(B289="","",COUNTA($B$4:B289))</f>
        <v>286</v>
      </c>
      <c r="B289" s="15" t="s">
        <v>600</v>
      </c>
      <c r="C289" s="15" t="s">
        <v>603</v>
      </c>
      <c r="D289" s="15" t="s">
        <v>724</v>
      </c>
      <c r="E289" s="15"/>
      <c r="F289" s="15">
        <v>5</v>
      </c>
      <c r="G289" s="15"/>
      <c r="H289" s="15"/>
      <c r="I289" s="16"/>
    </row>
    <row r="290" spans="1:9" x14ac:dyDescent="0.3">
      <c r="A290" s="15">
        <f>IF(B290="","",COUNTA($B$4:B290))</f>
        <v>287</v>
      </c>
      <c r="B290" s="15" t="s">
        <v>600</v>
      </c>
      <c r="C290" s="15" t="s">
        <v>602</v>
      </c>
      <c r="D290" s="15" t="s">
        <v>723</v>
      </c>
      <c r="E290" s="15"/>
      <c r="F290" s="15">
        <v>10</v>
      </c>
      <c r="G290" s="15"/>
      <c r="H290" s="15"/>
      <c r="I290" s="16"/>
    </row>
    <row r="291" spans="1:9" x14ac:dyDescent="0.3">
      <c r="A291" s="15">
        <f>IF(B291="","",COUNTA($B$4:B291))</f>
        <v>288</v>
      </c>
      <c r="B291" s="15" t="s">
        <v>509</v>
      </c>
      <c r="C291" s="15" t="s">
        <v>524</v>
      </c>
      <c r="D291" s="15" t="s">
        <v>293</v>
      </c>
      <c r="E291" s="15"/>
      <c r="F291" s="15">
        <v>5</v>
      </c>
      <c r="G291" s="15"/>
      <c r="H291" s="15"/>
      <c r="I291" s="16"/>
    </row>
    <row r="292" spans="1:9" x14ac:dyDescent="0.3">
      <c r="A292" s="15">
        <f>IF(B292="","",COUNTA($B$4:B292))</f>
        <v>289</v>
      </c>
      <c r="B292" s="15" t="s">
        <v>663</v>
      </c>
      <c r="C292" s="15" t="s">
        <v>670</v>
      </c>
      <c r="D292" s="15" t="s">
        <v>367</v>
      </c>
      <c r="E292" s="15"/>
      <c r="F292" s="15">
        <v>60</v>
      </c>
      <c r="G292" s="15"/>
      <c r="H292" s="15"/>
      <c r="I292" s="16"/>
    </row>
    <row r="293" spans="1:9" x14ac:dyDescent="0.3">
      <c r="A293" s="15">
        <f>IF(B293="","",COUNTA($B$4:B293))</f>
        <v>290</v>
      </c>
      <c r="B293" s="15" t="s">
        <v>663</v>
      </c>
      <c r="C293" s="15" t="s">
        <v>671</v>
      </c>
      <c r="D293" s="15" t="s">
        <v>740</v>
      </c>
      <c r="E293" s="15"/>
      <c r="F293" s="15">
        <v>4</v>
      </c>
      <c r="G293" s="15"/>
      <c r="H293" s="15"/>
      <c r="I293" s="16"/>
    </row>
    <row r="294" spans="1:9" x14ac:dyDescent="0.3">
      <c r="A294" s="15">
        <f>IF(B294="","",COUNTA($B$4:B294))</f>
        <v>291</v>
      </c>
      <c r="B294" s="15" t="s">
        <v>552</v>
      </c>
      <c r="C294" s="15" t="s">
        <v>569</v>
      </c>
      <c r="D294" s="15" t="s">
        <v>306</v>
      </c>
      <c r="E294" s="15"/>
      <c r="F294" s="15">
        <v>20</v>
      </c>
      <c r="G294" s="15"/>
      <c r="H294" s="15"/>
      <c r="I294" s="16"/>
    </row>
    <row r="295" spans="1:9" x14ac:dyDescent="0.3">
      <c r="A295" s="15">
        <f>IF(B295="","",COUNTA($B$4:B295))</f>
        <v>292</v>
      </c>
      <c r="B295" s="15" t="s">
        <v>552</v>
      </c>
      <c r="C295" s="15" t="s">
        <v>575</v>
      </c>
      <c r="D295" s="15" t="s">
        <v>714</v>
      </c>
      <c r="E295" s="15"/>
      <c r="F295" s="15">
        <v>20</v>
      </c>
      <c r="G295" s="15"/>
      <c r="H295" s="15"/>
      <c r="I295" s="16"/>
    </row>
    <row r="296" spans="1:9" x14ac:dyDescent="0.3">
      <c r="A296" s="15">
        <f>IF(B296="","",COUNTA($B$4:B296))</f>
        <v>293</v>
      </c>
      <c r="B296" s="15" t="s">
        <v>484</v>
      </c>
      <c r="C296" s="15" t="s">
        <v>494</v>
      </c>
      <c r="D296" s="15" t="s">
        <v>273</v>
      </c>
      <c r="E296" s="15"/>
      <c r="F296" s="15">
        <v>10</v>
      </c>
      <c r="G296" s="15"/>
      <c r="H296" s="15"/>
      <c r="I296" s="16"/>
    </row>
    <row r="297" spans="1:9" x14ac:dyDescent="0.3">
      <c r="A297" s="15">
        <f>IF(B297="","",COUNTA($B$4:B297))</f>
        <v>294</v>
      </c>
      <c r="B297" s="15" t="s">
        <v>500</v>
      </c>
      <c r="C297" s="15" t="s">
        <v>494</v>
      </c>
      <c r="D297" s="15" t="s">
        <v>273</v>
      </c>
      <c r="E297" s="15"/>
      <c r="F297" s="15">
        <v>10</v>
      </c>
      <c r="G297" s="15"/>
      <c r="H297" s="15"/>
      <c r="I297" s="16"/>
    </row>
    <row r="298" spans="1:9" x14ac:dyDescent="0.3">
      <c r="A298" s="15">
        <f>IF(B298="","",COUNTA($B$4:B298))</f>
        <v>295</v>
      </c>
      <c r="B298" s="15" t="s">
        <v>504</v>
      </c>
      <c r="C298" s="15" t="s">
        <v>494</v>
      </c>
      <c r="D298" s="15" t="s">
        <v>273</v>
      </c>
      <c r="E298" s="15"/>
      <c r="F298" s="15">
        <v>10</v>
      </c>
      <c r="G298" s="15"/>
      <c r="H298" s="15"/>
      <c r="I298" s="16"/>
    </row>
    <row r="299" spans="1:9" x14ac:dyDescent="0.3">
      <c r="A299" s="15">
        <f>IF(B299="","",COUNTA($B$4:B299))</f>
        <v>296</v>
      </c>
      <c r="B299" s="15" t="s">
        <v>508</v>
      </c>
      <c r="C299" s="15" t="s">
        <v>494</v>
      </c>
      <c r="D299" s="15" t="s">
        <v>273</v>
      </c>
      <c r="E299" s="15"/>
      <c r="F299" s="15">
        <v>10</v>
      </c>
      <c r="G299" s="15"/>
      <c r="H299" s="15"/>
      <c r="I299" s="16"/>
    </row>
    <row r="300" spans="1:9" x14ac:dyDescent="0.3">
      <c r="A300" s="15">
        <f>IF(B300="","",COUNTA($B$4:B300))</f>
        <v>297</v>
      </c>
      <c r="B300" s="15" t="s">
        <v>509</v>
      </c>
      <c r="C300" s="15" t="s">
        <v>494</v>
      </c>
      <c r="D300" s="15" t="s">
        <v>273</v>
      </c>
      <c r="E300" s="15"/>
      <c r="F300" s="15">
        <v>10</v>
      </c>
      <c r="G300" s="15"/>
      <c r="H300" s="15"/>
      <c r="I300" s="16"/>
    </row>
    <row r="301" spans="1:9" x14ac:dyDescent="0.3">
      <c r="A301" s="15">
        <f>IF(B301="","",COUNTA($B$4:B301))</f>
        <v>298</v>
      </c>
      <c r="B301" s="15" t="s">
        <v>552</v>
      </c>
      <c r="C301" s="15" t="s">
        <v>494</v>
      </c>
      <c r="D301" s="15" t="s">
        <v>273</v>
      </c>
      <c r="E301" s="15"/>
      <c r="F301" s="15">
        <v>10</v>
      </c>
      <c r="G301" s="15"/>
      <c r="H301" s="15"/>
      <c r="I301" s="16"/>
    </row>
    <row r="302" spans="1:9" x14ac:dyDescent="0.3">
      <c r="A302" s="15">
        <f>IF(B302="","",COUNTA($B$4:B302))</f>
        <v>299</v>
      </c>
      <c r="B302" s="15" t="s">
        <v>585</v>
      </c>
      <c r="C302" s="15" t="s">
        <v>494</v>
      </c>
      <c r="D302" s="15" t="s">
        <v>273</v>
      </c>
      <c r="E302" s="15"/>
      <c r="F302" s="15">
        <v>10</v>
      </c>
      <c r="G302" s="15"/>
      <c r="H302" s="15"/>
      <c r="I302" s="16"/>
    </row>
    <row r="303" spans="1:9" x14ac:dyDescent="0.3">
      <c r="A303" s="15">
        <f>IF(B303="","",COUNTA($B$4:B303))</f>
        <v>300</v>
      </c>
      <c r="B303" s="15" t="s">
        <v>593</v>
      </c>
      <c r="C303" s="15" t="s">
        <v>494</v>
      </c>
      <c r="D303" s="15" t="s">
        <v>273</v>
      </c>
      <c r="E303" s="15"/>
      <c r="F303" s="15">
        <v>10</v>
      </c>
      <c r="G303" s="15"/>
      <c r="H303" s="15"/>
      <c r="I303" s="16"/>
    </row>
    <row r="304" spans="1:9" x14ac:dyDescent="0.3">
      <c r="A304" s="15">
        <f>IF(B304="","",COUNTA($B$4:B304))</f>
        <v>301</v>
      </c>
      <c r="B304" s="15" t="s">
        <v>594</v>
      </c>
      <c r="C304" s="15" t="s">
        <v>494</v>
      </c>
      <c r="D304" s="15" t="s">
        <v>273</v>
      </c>
      <c r="E304" s="15"/>
      <c r="F304" s="15">
        <v>10</v>
      </c>
      <c r="G304" s="15"/>
      <c r="H304" s="15"/>
      <c r="I304" s="16"/>
    </row>
    <row r="305" spans="1:9" x14ac:dyDescent="0.3">
      <c r="A305" s="15">
        <f>IF(B305="","",COUNTA($B$4:B305))</f>
        <v>302</v>
      </c>
      <c r="B305" s="15" t="s">
        <v>596</v>
      </c>
      <c r="C305" s="15" t="s">
        <v>494</v>
      </c>
      <c r="D305" s="15" t="s">
        <v>273</v>
      </c>
      <c r="E305" s="15"/>
      <c r="F305" s="15">
        <v>10</v>
      </c>
      <c r="G305" s="15"/>
      <c r="H305" s="15"/>
      <c r="I305" s="16"/>
    </row>
    <row r="306" spans="1:9" x14ac:dyDescent="0.3">
      <c r="A306" s="15">
        <f>IF(B306="","",COUNTA($B$4:B306))</f>
        <v>303</v>
      </c>
      <c r="B306" s="15" t="s">
        <v>598</v>
      </c>
      <c r="C306" s="15" t="s">
        <v>494</v>
      </c>
      <c r="D306" s="15" t="s">
        <v>273</v>
      </c>
      <c r="E306" s="15"/>
      <c r="F306" s="15">
        <v>10</v>
      </c>
      <c r="G306" s="15"/>
      <c r="H306" s="15"/>
      <c r="I306" s="16"/>
    </row>
    <row r="307" spans="1:9" x14ac:dyDescent="0.3">
      <c r="A307" s="15">
        <f>IF(B307="","",COUNTA($B$4:B307))</f>
        <v>304</v>
      </c>
      <c r="B307" s="15" t="s">
        <v>600</v>
      </c>
      <c r="C307" s="15" t="s">
        <v>494</v>
      </c>
      <c r="D307" s="15" t="s">
        <v>273</v>
      </c>
      <c r="E307" s="15"/>
      <c r="F307" s="15">
        <v>10</v>
      </c>
      <c r="G307" s="15"/>
      <c r="H307" s="15"/>
      <c r="I307" s="16"/>
    </row>
    <row r="308" spans="1:9" x14ac:dyDescent="0.3">
      <c r="A308" s="15">
        <f>IF(B308="","",COUNTA($B$4:B308))</f>
        <v>305</v>
      </c>
      <c r="B308" s="15" t="s">
        <v>604</v>
      </c>
      <c r="C308" s="15" t="s">
        <v>494</v>
      </c>
      <c r="D308" s="15" t="s">
        <v>273</v>
      </c>
      <c r="E308" s="15"/>
      <c r="F308" s="15">
        <v>10</v>
      </c>
      <c r="G308" s="15"/>
      <c r="H308" s="15"/>
      <c r="I308" s="16"/>
    </row>
    <row r="309" spans="1:9" x14ac:dyDescent="0.3">
      <c r="A309" s="15">
        <f>IF(B309="","",COUNTA($B$4:B309))</f>
        <v>306</v>
      </c>
      <c r="B309" s="15" t="s">
        <v>606</v>
      </c>
      <c r="C309" s="15" t="s">
        <v>494</v>
      </c>
      <c r="D309" s="15" t="s">
        <v>273</v>
      </c>
      <c r="E309" s="15"/>
      <c r="F309" s="15">
        <v>10</v>
      </c>
      <c r="G309" s="15"/>
      <c r="H309" s="15"/>
      <c r="I309" s="16"/>
    </row>
    <row r="310" spans="1:9" x14ac:dyDescent="0.3">
      <c r="A310" s="15">
        <f>IF(B310="","",COUNTA($B$4:B310))</f>
        <v>307</v>
      </c>
      <c r="B310" s="15" t="s">
        <v>610</v>
      </c>
      <c r="C310" s="15" t="s">
        <v>494</v>
      </c>
      <c r="D310" s="15" t="s">
        <v>273</v>
      </c>
      <c r="E310" s="15"/>
      <c r="F310" s="15">
        <v>10</v>
      </c>
      <c r="G310" s="15"/>
      <c r="H310" s="15"/>
      <c r="I310" s="16"/>
    </row>
    <row r="311" spans="1:9" x14ac:dyDescent="0.3">
      <c r="A311" s="15">
        <f>IF(B311="","",COUNTA($B$4:B311))</f>
        <v>308</v>
      </c>
      <c r="B311" s="15" t="s">
        <v>619</v>
      </c>
      <c r="C311" s="15" t="s">
        <v>494</v>
      </c>
      <c r="D311" s="15" t="s">
        <v>273</v>
      </c>
      <c r="E311" s="15"/>
      <c r="F311" s="15">
        <v>10</v>
      </c>
      <c r="G311" s="15"/>
      <c r="H311" s="15"/>
      <c r="I311" s="16"/>
    </row>
    <row r="312" spans="1:9" x14ac:dyDescent="0.3">
      <c r="A312" s="15">
        <f>IF(B312="","",COUNTA($B$4:B312))</f>
        <v>309</v>
      </c>
      <c r="B312" s="15" t="s">
        <v>623</v>
      </c>
      <c r="C312" s="15" t="s">
        <v>494</v>
      </c>
      <c r="D312" s="15" t="s">
        <v>273</v>
      </c>
      <c r="E312" s="15"/>
      <c r="F312" s="15">
        <v>10</v>
      </c>
      <c r="G312" s="15"/>
      <c r="H312" s="15"/>
      <c r="I312" s="16"/>
    </row>
    <row r="313" spans="1:9" x14ac:dyDescent="0.3">
      <c r="A313" s="15">
        <f>IF(B313="","",COUNTA($B$4:B313))</f>
        <v>310</v>
      </c>
      <c r="B313" s="15" t="s">
        <v>641</v>
      </c>
      <c r="C313" s="15" t="s">
        <v>494</v>
      </c>
      <c r="D313" s="15" t="s">
        <v>273</v>
      </c>
      <c r="E313" s="15"/>
      <c r="F313" s="15">
        <v>10</v>
      </c>
      <c r="G313" s="15"/>
      <c r="H313" s="15"/>
      <c r="I313" s="16"/>
    </row>
    <row r="314" spans="1:9" x14ac:dyDescent="0.3">
      <c r="A314" s="15">
        <f>IF(B314="","",COUNTA($B$4:B314))</f>
        <v>311</v>
      </c>
      <c r="B314" s="15" t="s">
        <v>643</v>
      </c>
      <c r="C314" s="15" t="s">
        <v>494</v>
      </c>
      <c r="D314" s="15" t="s">
        <v>273</v>
      </c>
      <c r="E314" s="15"/>
      <c r="F314" s="15">
        <v>10</v>
      </c>
      <c r="G314" s="15"/>
      <c r="H314" s="15"/>
      <c r="I314" s="16"/>
    </row>
    <row r="315" spans="1:9" x14ac:dyDescent="0.3">
      <c r="A315" s="15">
        <f>IF(B315="","",COUNTA($B$4:B315))</f>
        <v>312</v>
      </c>
      <c r="B315" s="15" t="s">
        <v>646</v>
      </c>
      <c r="C315" s="15" t="s">
        <v>494</v>
      </c>
      <c r="D315" s="15" t="s">
        <v>273</v>
      </c>
      <c r="E315" s="15"/>
      <c r="F315" s="15">
        <v>10</v>
      </c>
      <c r="G315" s="15"/>
      <c r="H315" s="15"/>
      <c r="I315" s="16"/>
    </row>
    <row r="316" spans="1:9" x14ac:dyDescent="0.3">
      <c r="A316" s="15">
        <f>IF(B316="","",COUNTA($B$4:B316))</f>
        <v>313</v>
      </c>
      <c r="B316" s="15" t="s">
        <v>649</v>
      </c>
      <c r="C316" s="15" t="s">
        <v>494</v>
      </c>
      <c r="D316" s="15" t="s">
        <v>273</v>
      </c>
      <c r="E316" s="15"/>
      <c r="F316" s="15">
        <v>10</v>
      </c>
      <c r="G316" s="15"/>
      <c r="H316" s="15"/>
      <c r="I316" s="16"/>
    </row>
    <row r="317" spans="1:9" x14ac:dyDescent="0.3">
      <c r="A317" s="15">
        <f>IF(B317="","",COUNTA($B$4:B317))</f>
        <v>314</v>
      </c>
      <c r="B317" s="15" t="s">
        <v>651</v>
      </c>
      <c r="C317" s="15" t="s">
        <v>494</v>
      </c>
      <c r="D317" s="15" t="s">
        <v>273</v>
      </c>
      <c r="E317" s="15"/>
      <c r="F317" s="15">
        <v>10</v>
      </c>
      <c r="G317" s="15"/>
      <c r="H317" s="15"/>
      <c r="I317" s="16"/>
    </row>
    <row r="318" spans="1:9" x14ac:dyDescent="0.3">
      <c r="A318" s="15">
        <f>IF(B318="","",COUNTA($B$4:B318))</f>
        <v>315</v>
      </c>
      <c r="B318" s="15" t="s">
        <v>654</v>
      </c>
      <c r="C318" s="15" t="s">
        <v>494</v>
      </c>
      <c r="D318" s="15" t="s">
        <v>273</v>
      </c>
      <c r="E318" s="15"/>
      <c r="F318" s="15">
        <v>10</v>
      </c>
      <c r="G318" s="15"/>
      <c r="H318" s="15"/>
      <c r="I318" s="16"/>
    </row>
    <row r="319" spans="1:9" x14ac:dyDescent="0.3">
      <c r="A319" s="15">
        <f>IF(B319="","",COUNTA($B$4:B319))</f>
        <v>316</v>
      </c>
      <c r="B319" s="15" t="s">
        <v>663</v>
      </c>
      <c r="C319" s="15" t="s">
        <v>494</v>
      </c>
      <c r="D319" s="15" t="s">
        <v>273</v>
      </c>
      <c r="E319" s="15"/>
      <c r="F319" s="15">
        <v>10</v>
      </c>
      <c r="G319" s="15"/>
      <c r="H319" s="15"/>
      <c r="I319" s="16"/>
    </row>
    <row r="320" spans="1:9" x14ac:dyDescent="0.3">
      <c r="A320" s="15">
        <f>IF(B320="","",COUNTA($B$4:B320))</f>
        <v>317</v>
      </c>
      <c r="B320" s="15" t="s">
        <v>672</v>
      </c>
      <c r="C320" s="15" t="s">
        <v>494</v>
      </c>
      <c r="D320" s="15" t="s">
        <v>273</v>
      </c>
      <c r="E320" s="15"/>
      <c r="F320" s="15">
        <v>10</v>
      </c>
      <c r="G320" s="15"/>
      <c r="H320" s="15"/>
      <c r="I320" s="16"/>
    </row>
    <row r="321" spans="1:9" x14ac:dyDescent="0.3">
      <c r="A321" s="15">
        <f>IF(B321="","",COUNTA($B$4:B321))</f>
        <v>318</v>
      </c>
      <c r="B321" s="15" t="s">
        <v>675</v>
      </c>
      <c r="C321" s="15" t="s">
        <v>494</v>
      </c>
      <c r="D321" s="15" t="s">
        <v>273</v>
      </c>
      <c r="E321" s="15"/>
      <c r="F321" s="15">
        <v>10</v>
      </c>
      <c r="G321" s="15"/>
      <c r="H321" s="15"/>
      <c r="I321" s="16"/>
    </row>
    <row r="322" spans="1:9" x14ac:dyDescent="0.3">
      <c r="A322" s="15">
        <f>IF(B322="","",COUNTA($B$4:B322))</f>
        <v>319</v>
      </c>
      <c r="B322" s="15" t="s">
        <v>677</v>
      </c>
      <c r="C322" s="15" t="s">
        <v>494</v>
      </c>
      <c r="D322" s="15" t="s">
        <v>273</v>
      </c>
      <c r="E322" s="15"/>
      <c r="F322" s="15">
        <v>10</v>
      </c>
      <c r="G322" s="15"/>
      <c r="H322" s="15"/>
      <c r="I322" s="16"/>
    </row>
    <row r="323" spans="1:9" x14ac:dyDescent="0.3">
      <c r="A323" s="15">
        <f>IF(B323="","",COUNTA($B$4:B323))</f>
        <v>320</v>
      </c>
      <c r="B323" s="15" t="s">
        <v>484</v>
      </c>
      <c r="C323" s="15" t="s">
        <v>495</v>
      </c>
      <c r="D323" s="15" t="s">
        <v>274</v>
      </c>
      <c r="E323" s="15"/>
      <c r="F323" s="15">
        <v>20</v>
      </c>
      <c r="G323" s="15"/>
      <c r="H323" s="15"/>
      <c r="I323" s="16"/>
    </row>
    <row r="324" spans="1:9" x14ac:dyDescent="0.3">
      <c r="A324" s="15">
        <f>IF(B324="","",COUNTA($B$4:B324))</f>
        <v>321</v>
      </c>
      <c r="B324" s="15" t="s">
        <v>500</v>
      </c>
      <c r="C324" s="15" t="s">
        <v>495</v>
      </c>
      <c r="D324" s="15" t="s">
        <v>274</v>
      </c>
      <c r="E324" s="15"/>
      <c r="F324" s="15">
        <v>20</v>
      </c>
      <c r="G324" s="15"/>
      <c r="H324" s="15"/>
      <c r="I324" s="16"/>
    </row>
    <row r="325" spans="1:9" x14ac:dyDescent="0.3">
      <c r="A325" s="15">
        <f>IF(B325="","",COUNTA($B$4:B325))</f>
        <v>322</v>
      </c>
      <c r="B325" s="15" t="s">
        <v>504</v>
      </c>
      <c r="C325" s="15" t="s">
        <v>495</v>
      </c>
      <c r="D325" s="15" t="s">
        <v>274</v>
      </c>
      <c r="E325" s="15"/>
      <c r="F325" s="15">
        <v>20</v>
      </c>
      <c r="G325" s="15"/>
      <c r="H325" s="15"/>
      <c r="I325" s="16"/>
    </row>
    <row r="326" spans="1:9" x14ac:dyDescent="0.3">
      <c r="A326" s="15">
        <f>IF(B326="","",COUNTA($B$4:B326))</f>
        <v>323</v>
      </c>
      <c r="B326" s="15" t="s">
        <v>508</v>
      </c>
      <c r="C326" s="15" t="s">
        <v>495</v>
      </c>
      <c r="D326" s="15" t="s">
        <v>274</v>
      </c>
      <c r="E326" s="15"/>
      <c r="F326" s="15">
        <v>20</v>
      </c>
      <c r="G326" s="15"/>
      <c r="H326" s="15"/>
      <c r="I326" s="16"/>
    </row>
    <row r="327" spans="1:9" x14ac:dyDescent="0.3">
      <c r="A327" s="15">
        <f>IF(B327="","",COUNTA($B$4:B327))</f>
        <v>324</v>
      </c>
      <c r="B327" s="15" t="s">
        <v>509</v>
      </c>
      <c r="C327" s="15" t="s">
        <v>495</v>
      </c>
      <c r="D327" s="15" t="s">
        <v>274</v>
      </c>
      <c r="E327" s="15"/>
      <c r="F327" s="15">
        <v>20</v>
      </c>
      <c r="G327" s="15"/>
      <c r="H327" s="15"/>
      <c r="I327" s="16"/>
    </row>
    <row r="328" spans="1:9" x14ac:dyDescent="0.3">
      <c r="A328" s="15">
        <f>IF(B328="","",COUNTA($B$4:B328))</f>
        <v>325</v>
      </c>
      <c r="B328" s="15" t="s">
        <v>552</v>
      </c>
      <c r="C328" s="15" t="s">
        <v>495</v>
      </c>
      <c r="D328" s="15" t="s">
        <v>274</v>
      </c>
      <c r="E328" s="15"/>
      <c r="F328" s="15">
        <v>20</v>
      </c>
      <c r="G328" s="15"/>
      <c r="H328" s="15"/>
      <c r="I328" s="16"/>
    </row>
    <row r="329" spans="1:9" x14ac:dyDescent="0.3">
      <c r="A329" s="15">
        <f>IF(B329="","",COUNTA($B$4:B329))</f>
        <v>326</v>
      </c>
      <c r="B329" s="15" t="s">
        <v>585</v>
      </c>
      <c r="C329" s="15" t="s">
        <v>495</v>
      </c>
      <c r="D329" s="15" t="s">
        <v>274</v>
      </c>
      <c r="E329" s="15"/>
      <c r="F329" s="15">
        <v>20</v>
      </c>
      <c r="G329" s="15"/>
      <c r="H329" s="15"/>
      <c r="I329" s="16"/>
    </row>
    <row r="330" spans="1:9" x14ac:dyDescent="0.3">
      <c r="A330" s="15">
        <f>IF(B330="","",COUNTA($B$4:B330))</f>
        <v>327</v>
      </c>
      <c r="B330" s="15" t="s">
        <v>593</v>
      </c>
      <c r="C330" s="15" t="s">
        <v>495</v>
      </c>
      <c r="D330" s="15" t="s">
        <v>274</v>
      </c>
      <c r="E330" s="15"/>
      <c r="F330" s="15">
        <v>20</v>
      </c>
      <c r="G330" s="15"/>
      <c r="H330" s="15"/>
      <c r="I330" s="16"/>
    </row>
    <row r="331" spans="1:9" x14ac:dyDescent="0.3">
      <c r="A331" s="15">
        <f>IF(B331="","",COUNTA($B$4:B331))</f>
        <v>328</v>
      </c>
      <c r="B331" s="15" t="s">
        <v>594</v>
      </c>
      <c r="C331" s="15" t="s">
        <v>495</v>
      </c>
      <c r="D331" s="15" t="s">
        <v>274</v>
      </c>
      <c r="E331" s="15"/>
      <c r="F331" s="15">
        <v>20</v>
      </c>
      <c r="G331" s="15"/>
      <c r="H331" s="15"/>
      <c r="I331" s="16"/>
    </row>
    <row r="332" spans="1:9" x14ac:dyDescent="0.3">
      <c r="A332" s="15">
        <f>IF(B332="","",COUNTA($B$4:B332))</f>
        <v>329</v>
      </c>
      <c r="B332" s="15" t="s">
        <v>596</v>
      </c>
      <c r="C332" s="15" t="s">
        <v>495</v>
      </c>
      <c r="D332" s="15" t="s">
        <v>274</v>
      </c>
      <c r="E332" s="15"/>
      <c r="F332" s="15">
        <v>20</v>
      </c>
      <c r="G332" s="15"/>
      <c r="H332" s="15"/>
      <c r="I332" s="16"/>
    </row>
    <row r="333" spans="1:9" x14ac:dyDescent="0.3">
      <c r="A333" s="15">
        <f>IF(B333="","",COUNTA($B$4:B333))</f>
        <v>330</v>
      </c>
      <c r="B333" s="15" t="s">
        <v>598</v>
      </c>
      <c r="C333" s="15" t="s">
        <v>495</v>
      </c>
      <c r="D333" s="15" t="s">
        <v>274</v>
      </c>
      <c r="E333" s="15"/>
      <c r="F333" s="15">
        <v>20</v>
      </c>
      <c r="G333" s="15"/>
      <c r="H333" s="15"/>
      <c r="I333" s="16"/>
    </row>
    <row r="334" spans="1:9" x14ac:dyDescent="0.3">
      <c r="A334" s="15">
        <f>IF(B334="","",COUNTA($B$4:B334))</f>
        <v>331</v>
      </c>
      <c r="B334" s="15" t="s">
        <v>600</v>
      </c>
      <c r="C334" s="15" t="s">
        <v>495</v>
      </c>
      <c r="D334" s="15" t="s">
        <v>274</v>
      </c>
      <c r="E334" s="15"/>
      <c r="F334" s="15">
        <v>20</v>
      </c>
      <c r="G334" s="15"/>
      <c r="H334" s="15"/>
      <c r="I334" s="16"/>
    </row>
    <row r="335" spans="1:9" x14ac:dyDescent="0.3">
      <c r="A335" s="15">
        <f>IF(B335="","",COUNTA($B$4:B335))</f>
        <v>332</v>
      </c>
      <c r="B335" s="15" t="s">
        <v>604</v>
      </c>
      <c r="C335" s="15" t="s">
        <v>495</v>
      </c>
      <c r="D335" s="15" t="s">
        <v>274</v>
      </c>
      <c r="E335" s="15"/>
      <c r="F335" s="15">
        <v>20</v>
      </c>
      <c r="G335" s="15"/>
      <c r="H335" s="15"/>
      <c r="I335" s="16"/>
    </row>
    <row r="336" spans="1:9" x14ac:dyDescent="0.3">
      <c r="A336" s="15">
        <f>IF(B336="","",COUNTA($B$4:B336))</f>
        <v>333</v>
      </c>
      <c r="B336" s="15" t="s">
        <v>606</v>
      </c>
      <c r="C336" s="15" t="s">
        <v>495</v>
      </c>
      <c r="D336" s="15" t="s">
        <v>274</v>
      </c>
      <c r="E336" s="15"/>
      <c r="F336" s="15">
        <v>20</v>
      </c>
      <c r="G336" s="15"/>
      <c r="H336" s="15"/>
      <c r="I336" s="16"/>
    </row>
    <row r="337" spans="1:9" x14ac:dyDescent="0.3">
      <c r="A337" s="15">
        <f>IF(B337="","",COUNTA($B$4:B337))</f>
        <v>334</v>
      </c>
      <c r="B337" s="15" t="s">
        <v>610</v>
      </c>
      <c r="C337" s="15" t="s">
        <v>495</v>
      </c>
      <c r="D337" s="15" t="s">
        <v>274</v>
      </c>
      <c r="E337" s="15"/>
      <c r="F337" s="15">
        <v>20</v>
      </c>
      <c r="G337" s="15"/>
      <c r="H337" s="15"/>
      <c r="I337" s="16"/>
    </row>
    <row r="338" spans="1:9" x14ac:dyDescent="0.3">
      <c r="A338" s="15">
        <f>IF(B338="","",COUNTA($B$4:B338))</f>
        <v>335</v>
      </c>
      <c r="B338" s="15" t="s">
        <v>619</v>
      </c>
      <c r="C338" s="15" t="s">
        <v>495</v>
      </c>
      <c r="D338" s="15" t="s">
        <v>274</v>
      </c>
      <c r="E338" s="15"/>
      <c r="F338" s="15">
        <v>20</v>
      </c>
      <c r="G338" s="15"/>
      <c r="H338" s="15"/>
      <c r="I338" s="16"/>
    </row>
    <row r="339" spans="1:9" x14ac:dyDescent="0.3">
      <c r="A339" s="15">
        <f>IF(B339="","",COUNTA($B$4:B339))</f>
        <v>336</v>
      </c>
      <c r="B339" s="15" t="s">
        <v>623</v>
      </c>
      <c r="C339" s="15" t="s">
        <v>495</v>
      </c>
      <c r="D339" s="15" t="s">
        <v>274</v>
      </c>
      <c r="E339" s="15"/>
      <c r="F339" s="15">
        <v>20</v>
      </c>
      <c r="G339" s="15"/>
      <c r="H339" s="15"/>
      <c r="I339" s="16"/>
    </row>
    <row r="340" spans="1:9" x14ac:dyDescent="0.3">
      <c r="A340" s="15">
        <f>IF(B340="","",COUNTA($B$4:B340))</f>
        <v>337</v>
      </c>
      <c r="B340" s="15" t="s">
        <v>641</v>
      </c>
      <c r="C340" s="15" t="s">
        <v>495</v>
      </c>
      <c r="D340" s="15" t="s">
        <v>274</v>
      </c>
      <c r="E340" s="15"/>
      <c r="F340" s="15">
        <v>20</v>
      </c>
      <c r="G340" s="15"/>
      <c r="H340" s="15"/>
      <c r="I340" s="16"/>
    </row>
    <row r="341" spans="1:9" x14ac:dyDescent="0.3">
      <c r="A341" s="15">
        <f>IF(B341="","",COUNTA($B$4:B341))</f>
        <v>338</v>
      </c>
      <c r="B341" s="15" t="s">
        <v>643</v>
      </c>
      <c r="C341" s="15" t="s">
        <v>495</v>
      </c>
      <c r="D341" s="15" t="s">
        <v>274</v>
      </c>
      <c r="E341" s="15"/>
      <c r="F341" s="15">
        <v>20</v>
      </c>
      <c r="G341" s="15"/>
      <c r="H341" s="15"/>
      <c r="I341" s="16"/>
    </row>
    <row r="342" spans="1:9" x14ac:dyDescent="0.3">
      <c r="A342" s="15">
        <f>IF(B342="","",COUNTA($B$4:B342))</f>
        <v>339</v>
      </c>
      <c r="B342" s="15" t="s">
        <v>646</v>
      </c>
      <c r="C342" s="15" t="s">
        <v>495</v>
      </c>
      <c r="D342" s="15" t="s">
        <v>274</v>
      </c>
      <c r="E342" s="15"/>
      <c r="F342" s="15">
        <v>20</v>
      </c>
      <c r="G342" s="15"/>
      <c r="H342" s="15"/>
      <c r="I342" s="16"/>
    </row>
    <row r="343" spans="1:9" x14ac:dyDescent="0.3">
      <c r="A343" s="15">
        <f>IF(B343="","",COUNTA($B$4:B343))</f>
        <v>340</v>
      </c>
      <c r="B343" s="15" t="s">
        <v>649</v>
      </c>
      <c r="C343" s="15" t="s">
        <v>495</v>
      </c>
      <c r="D343" s="15" t="s">
        <v>274</v>
      </c>
      <c r="E343" s="15"/>
      <c r="F343" s="15">
        <v>20</v>
      </c>
      <c r="G343" s="15"/>
      <c r="H343" s="15"/>
      <c r="I343" s="16"/>
    </row>
    <row r="344" spans="1:9" x14ac:dyDescent="0.3">
      <c r="A344" s="15">
        <f>IF(B344="","",COUNTA($B$4:B344))</f>
        <v>341</v>
      </c>
      <c r="B344" s="15" t="s">
        <v>651</v>
      </c>
      <c r="C344" s="15" t="s">
        <v>495</v>
      </c>
      <c r="D344" s="15" t="s">
        <v>274</v>
      </c>
      <c r="E344" s="15"/>
      <c r="F344" s="15">
        <v>20</v>
      </c>
      <c r="G344" s="15"/>
      <c r="H344" s="15"/>
      <c r="I344" s="16"/>
    </row>
    <row r="345" spans="1:9" x14ac:dyDescent="0.3">
      <c r="A345" s="15">
        <f>IF(B345="","",COUNTA($B$4:B345))</f>
        <v>342</v>
      </c>
      <c r="B345" s="15" t="s">
        <v>654</v>
      </c>
      <c r="C345" s="15" t="s">
        <v>495</v>
      </c>
      <c r="D345" s="15" t="s">
        <v>274</v>
      </c>
      <c r="E345" s="15"/>
      <c r="F345" s="15">
        <v>20</v>
      </c>
      <c r="G345" s="15"/>
      <c r="H345" s="15"/>
      <c r="I345" s="16"/>
    </row>
    <row r="346" spans="1:9" x14ac:dyDescent="0.3">
      <c r="A346" s="15">
        <f>IF(B346="","",COUNTA($B$4:B346))</f>
        <v>343</v>
      </c>
      <c r="B346" s="15" t="s">
        <v>663</v>
      </c>
      <c r="C346" s="15" t="s">
        <v>495</v>
      </c>
      <c r="D346" s="15" t="s">
        <v>274</v>
      </c>
      <c r="E346" s="15"/>
      <c r="F346" s="15">
        <v>20</v>
      </c>
      <c r="G346" s="15"/>
      <c r="H346" s="15"/>
      <c r="I346" s="16"/>
    </row>
    <row r="347" spans="1:9" x14ac:dyDescent="0.3">
      <c r="A347" s="15">
        <f>IF(B347="","",COUNTA($B$4:B347))</f>
        <v>344</v>
      </c>
      <c r="B347" s="15" t="s">
        <v>672</v>
      </c>
      <c r="C347" s="15" t="s">
        <v>495</v>
      </c>
      <c r="D347" s="15" t="s">
        <v>274</v>
      </c>
      <c r="E347" s="15"/>
      <c r="F347" s="15">
        <v>20</v>
      </c>
      <c r="G347" s="15"/>
      <c r="H347" s="15"/>
      <c r="I347" s="16"/>
    </row>
    <row r="348" spans="1:9" x14ac:dyDescent="0.3">
      <c r="A348" s="15">
        <f>IF(B348="","",COUNTA($B$4:B348))</f>
        <v>345</v>
      </c>
      <c r="B348" s="15" t="s">
        <v>675</v>
      </c>
      <c r="C348" s="15" t="s">
        <v>495</v>
      </c>
      <c r="D348" s="15" t="s">
        <v>274</v>
      </c>
      <c r="E348" s="15"/>
      <c r="F348" s="15">
        <v>20</v>
      </c>
      <c r="G348" s="15"/>
      <c r="H348" s="15"/>
      <c r="I348" s="16"/>
    </row>
    <row r="349" spans="1:9" x14ac:dyDescent="0.3">
      <c r="A349" s="15">
        <f>IF(B349="","",COUNTA($B$4:B349))</f>
        <v>346</v>
      </c>
      <c r="B349" s="15" t="s">
        <v>677</v>
      </c>
      <c r="C349" s="15" t="s">
        <v>495</v>
      </c>
      <c r="D349" s="15" t="s">
        <v>274</v>
      </c>
      <c r="E349" s="15"/>
      <c r="F349" s="15">
        <v>20</v>
      </c>
      <c r="G349" s="15"/>
      <c r="H349" s="15"/>
      <c r="I349" s="16"/>
    </row>
    <row r="350" spans="1:9" x14ac:dyDescent="0.3">
      <c r="A350" s="15">
        <f>IF(B350="","",COUNTA($B$4:B350))</f>
        <v>347</v>
      </c>
      <c r="B350" s="15" t="s">
        <v>484</v>
      </c>
      <c r="C350" s="15" t="s">
        <v>496</v>
      </c>
      <c r="D350" s="15" t="s">
        <v>679</v>
      </c>
      <c r="E350" s="15"/>
      <c r="F350" s="15"/>
      <c r="G350" s="15"/>
      <c r="H350" s="15"/>
      <c r="I350" s="16"/>
    </row>
    <row r="351" spans="1:9" x14ac:dyDescent="0.3">
      <c r="A351" s="15">
        <f>IF(B351="","",COUNTA($B$4:B351))</f>
        <v>348</v>
      </c>
      <c r="B351" s="15" t="s">
        <v>500</v>
      </c>
      <c r="C351" s="15" t="s">
        <v>496</v>
      </c>
      <c r="D351" s="15" t="s">
        <v>679</v>
      </c>
      <c r="E351" s="15"/>
      <c r="F351" s="15"/>
      <c r="G351" s="15"/>
      <c r="H351" s="15"/>
      <c r="I351" s="16"/>
    </row>
    <row r="352" spans="1:9" x14ac:dyDescent="0.3">
      <c r="A352" s="15">
        <f>IF(B352="","",COUNTA($B$4:B352))</f>
        <v>349</v>
      </c>
      <c r="B352" s="15" t="s">
        <v>504</v>
      </c>
      <c r="C352" s="15" t="s">
        <v>496</v>
      </c>
      <c r="D352" s="15" t="s">
        <v>679</v>
      </c>
      <c r="E352" s="15"/>
      <c r="F352" s="15"/>
      <c r="G352" s="15"/>
      <c r="H352" s="15"/>
      <c r="I352" s="16"/>
    </row>
    <row r="353" spans="1:9" x14ac:dyDescent="0.3">
      <c r="A353" s="15">
        <f>IF(B353="","",COUNTA($B$4:B353))</f>
        <v>350</v>
      </c>
      <c r="B353" s="15" t="s">
        <v>508</v>
      </c>
      <c r="C353" s="15" t="s">
        <v>496</v>
      </c>
      <c r="D353" s="15" t="s">
        <v>679</v>
      </c>
      <c r="E353" s="15"/>
      <c r="F353" s="15"/>
      <c r="G353" s="15"/>
      <c r="H353" s="15"/>
      <c r="I353" s="16"/>
    </row>
    <row r="354" spans="1:9" x14ac:dyDescent="0.3">
      <c r="A354" s="15">
        <f>IF(B354="","",COUNTA($B$4:B354))</f>
        <v>351</v>
      </c>
      <c r="B354" s="15" t="s">
        <v>509</v>
      </c>
      <c r="C354" s="15" t="s">
        <v>496</v>
      </c>
      <c r="D354" s="15" t="s">
        <v>679</v>
      </c>
      <c r="E354" s="15"/>
      <c r="F354" s="15"/>
      <c r="G354" s="15"/>
      <c r="H354" s="15"/>
      <c r="I354" s="16"/>
    </row>
    <row r="355" spans="1:9" x14ac:dyDescent="0.3">
      <c r="A355" s="15">
        <f>IF(B355="","",COUNTA($B$4:B355))</f>
        <v>352</v>
      </c>
      <c r="B355" s="15" t="s">
        <v>552</v>
      </c>
      <c r="C355" s="15" t="s">
        <v>496</v>
      </c>
      <c r="D355" s="15" t="s">
        <v>679</v>
      </c>
      <c r="E355" s="15"/>
      <c r="F355" s="15"/>
      <c r="G355" s="15"/>
      <c r="H355" s="15"/>
      <c r="I355" s="16"/>
    </row>
    <row r="356" spans="1:9" x14ac:dyDescent="0.3">
      <c r="A356" s="15">
        <f>IF(B356="","",COUNTA($B$4:B356))</f>
        <v>353</v>
      </c>
      <c r="B356" s="15" t="s">
        <v>585</v>
      </c>
      <c r="C356" s="15" t="s">
        <v>496</v>
      </c>
      <c r="D356" s="15" t="s">
        <v>679</v>
      </c>
      <c r="E356" s="15"/>
      <c r="F356" s="15"/>
      <c r="G356" s="15"/>
      <c r="H356" s="15"/>
      <c r="I356" s="16"/>
    </row>
    <row r="357" spans="1:9" x14ac:dyDescent="0.3">
      <c r="A357" s="15">
        <f>IF(B357="","",COUNTA($B$4:B357))</f>
        <v>354</v>
      </c>
      <c r="B357" s="15" t="s">
        <v>593</v>
      </c>
      <c r="C357" s="15" t="s">
        <v>496</v>
      </c>
      <c r="D357" s="15" t="s">
        <v>679</v>
      </c>
      <c r="E357" s="15"/>
      <c r="F357" s="15"/>
      <c r="G357" s="15"/>
      <c r="H357" s="15"/>
      <c r="I357" s="16"/>
    </row>
    <row r="358" spans="1:9" x14ac:dyDescent="0.3">
      <c r="A358" s="15">
        <f>IF(B358="","",COUNTA($B$4:B358))</f>
        <v>355</v>
      </c>
      <c r="B358" s="15" t="s">
        <v>594</v>
      </c>
      <c r="C358" s="15" t="s">
        <v>496</v>
      </c>
      <c r="D358" s="15" t="s">
        <v>679</v>
      </c>
      <c r="E358" s="15"/>
      <c r="F358" s="15"/>
      <c r="G358" s="15"/>
      <c r="H358" s="15"/>
      <c r="I358" s="16"/>
    </row>
    <row r="359" spans="1:9" x14ac:dyDescent="0.3">
      <c r="A359" s="15">
        <f>IF(B359="","",COUNTA($B$4:B359))</f>
        <v>356</v>
      </c>
      <c r="B359" s="15" t="s">
        <v>596</v>
      </c>
      <c r="C359" s="15" t="s">
        <v>496</v>
      </c>
      <c r="D359" s="15" t="s">
        <v>679</v>
      </c>
      <c r="E359" s="15"/>
      <c r="F359" s="15"/>
      <c r="G359" s="15"/>
      <c r="H359" s="15"/>
      <c r="I359" s="16"/>
    </row>
    <row r="360" spans="1:9" x14ac:dyDescent="0.3">
      <c r="A360" s="15">
        <f>IF(B360="","",COUNTA($B$4:B360))</f>
        <v>357</v>
      </c>
      <c r="B360" s="15" t="s">
        <v>598</v>
      </c>
      <c r="C360" s="15" t="s">
        <v>496</v>
      </c>
      <c r="D360" s="15" t="s">
        <v>679</v>
      </c>
      <c r="E360" s="15"/>
      <c r="F360" s="15"/>
      <c r="G360" s="15"/>
      <c r="H360" s="15"/>
      <c r="I360" s="16"/>
    </row>
    <row r="361" spans="1:9" x14ac:dyDescent="0.3">
      <c r="A361" s="15">
        <f>IF(B361="","",COUNTA($B$4:B361))</f>
        <v>358</v>
      </c>
      <c r="B361" s="15" t="s">
        <v>600</v>
      </c>
      <c r="C361" s="15" t="s">
        <v>496</v>
      </c>
      <c r="D361" s="15" t="s">
        <v>679</v>
      </c>
      <c r="E361" s="15"/>
      <c r="F361" s="15"/>
      <c r="G361" s="15"/>
      <c r="H361" s="15"/>
      <c r="I361" s="16"/>
    </row>
    <row r="362" spans="1:9" x14ac:dyDescent="0.3">
      <c r="A362" s="15">
        <f>IF(B362="","",COUNTA($B$4:B362))</f>
        <v>359</v>
      </c>
      <c r="B362" s="15" t="s">
        <v>604</v>
      </c>
      <c r="C362" s="15" t="s">
        <v>496</v>
      </c>
      <c r="D362" s="15" t="s">
        <v>679</v>
      </c>
      <c r="E362" s="15"/>
      <c r="F362" s="15"/>
      <c r="G362" s="15"/>
      <c r="H362" s="15"/>
      <c r="I362" s="16"/>
    </row>
    <row r="363" spans="1:9" x14ac:dyDescent="0.3">
      <c r="A363" s="15">
        <f>IF(B363="","",COUNTA($B$4:B363))</f>
        <v>360</v>
      </c>
      <c r="B363" s="15" t="s">
        <v>606</v>
      </c>
      <c r="C363" s="15" t="s">
        <v>496</v>
      </c>
      <c r="D363" s="15" t="s">
        <v>679</v>
      </c>
      <c r="E363" s="15"/>
      <c r="F363" s="15"/>
      <c r="G363" s="15"/>
      <c r="H363" s="15"/>
      <c r="I363" s="16"/>
    </row>
    <row r="364" spans="1:9" x14ac:dyDescent="0.3">
      <c r="A364" s="15">
        <f>IF(B364="","",COUNTA($B$4:B364))</f>
        <v>361</v>
      </c>
      <c r="B364" s="15" t="s">
        <v>610</v>
      </c>
      <c r="C364" s="15" t="s">
        <v>496</v>
      </c>
      <c r="D364" s="15" t="s">
        <v>679</v>
      </c>
      <c r="E364" s="15"/>
      <c r="F364" s="15"/>
      <c r="G364" s="15"/>
      <c r="H364" s="15"/>
      <c r="I364" s="16"/>
    </row>
    <row r="365" spans="1:9" x14ac:dyDescent="0.3">
      <c r="A365" s="15">
        <f>IF(B365="","",COUNTA($B$4:B365))</f>
        <v>362</v>
      </c>
      <c r="B365" s="15" t="s">
        <v>619</v>
      </c>
      <c r="C365" s="15" t="s">
        <v>496</v>
      </c>
      <c r="D365" s="15" t="s">
        <v>679</v>
      </c>
      <c r="E365" s="15"/>
      <c r="F365" s="15"/>
      <c r="G365" s="15"/>
      <c r="H365" s="15"/>
      <c r="I365" s="16"/>
    </row>
    <row r="366" spans="1:9" x14ac:dyDescent="0.3">
      <c r="A366" s="15">
        <f>IF(B366="","",COUNTA($B$4:B366))</f>
        <v>363</v>
      </c>
      <c r="B366" s="15" t="s">
        <v>623</v>
      </c>
      <c r="C366" s="15" t="s">
        <v>496</v>
      </c>
      <c r="D366" s="15" t="s">
        <v>679</v>
      </c>
      <c r="E366" s="15"/>
      <c r="F366" s="15"/>
      <c r="G366" s="15"/>
      <c r="H366" s="15"/>
      <c r="I366" s="16"/>
    </row>
    <row r="367" spans="1:9" x14ac:dyDescent="0.3">
      <c r="A367" s="15">
        <f>IF(B367="","",COUNTA($B$4:B367))</f>
        <v>364</v>
      </c>
      <c r="B367" s="15" t="s">
        <v>641</v>
      </c>
      <c r="C367" s="15" t="s">
        <v>496</v>
      </c>
      <c r="D367" s="15" t="s">
        <v>679</v>
      </c>
      <c r="E367" s="15"/>
      <c r="F367" s="15"/>
      <c r="G367" s="15"/>
      <c r="H367" s="15"/>
      <c r="I367" s="16"/>
    </row>
    <row r="368" spans="1:9" x14ac:dyDescent="0.3">
      <c r="A368" s="15">
        <f>IF(B368="","",COUNTA($B$4:B368))</f>
        <v>365</v>
      </c>
      <c r="B368" s="15" t="s">
        <v>643</v>
      </c>
      <c r="C368" s="15" t="s">
        <v>496</v>
      </c>
      <c r="D368" s="15" t="s">
        <v>679</v>
      </c>
      <c r="E368" s="15"/>
      <c r="F368" s="15"/>
      <c r="G368" s="15"/>
      <c r="H368" s="15"/>
      <c r="I368" s="16"/>
    </row>
    <row r="369" spans="1:9" x14ac:dyDescent="0.3">
      <c r="A369" s="15">
        <f>IF(B369="","",COUNTA($B$4:B369))</f>
        <v>366</v>
      </c>
      <c r="B369" s="15" t="s">
        <v>646</v>
      </c>
      <c r="C369" s="15" t="s">
        <v>496</v>
      </c>
      <c r="D369" s="15" t="s">
        <v>679</v>
      </c>
      <c r="E369" s="15"/>
      <c r="F369" s="15"/>
      <c r="G369" s="15"/>
      <c r="H369" s="15"/>
      <c r="I369" s="16"/>
    </row>
    <row r="370" spans="1:9" x14ac:dyDescent="0.3">
      <c r="A370" s="15">
        <f>IF(B370="","",COUNTA($B$4:B370))</f>
        <v>367</v>
      </c>
      <c r="B370" s="15" t="s">
        <v>649</v>
      </c>
      <c r="C370" s="15" t="s">
        <v>496</v>
      </c>
      <c r="D370" s="15" t="s">
        <v>679</v>
      </c>
      <c r="E370" s="15"/>
      <c r="F370" s="15"/>
      <c r="G370" s="15"/>
      <c r="H370" s="15"/>
      <c r="I370" s="16"/>
    </row>
    <row r="371" spans="1:9" x14ac:dyDescent="0.3">
      <c r="A371" s="15">
        <f>IF(B371="","",COUNTA($B$4:B371))</f>
        <v>368</v>
      </c>
      <c r="B371" s="15" t="s">
        <v>651</v>
      </c>
      <c r="C371" s="15" t="s">
        <v>496</v>
      </c>
      <c r="D371" s="15" t="s">
        <v>679</v>
      </c>
      <c r="E371" s="15"/>
      <c r="F371" s="15"/>
      <c r="G371" s="15"/>
      <c r="H371" s="15"/>
      <c r="I371" s="16"/>
    </row>
    <row r="372" spans="1:9" x14ac:dyDescent="0.3">
      <c r="A372" s="15">
        <f>IF(B372="","",COUNTA($B$4:B372))</f>
        <v>369</v>
      </c>
      <c r="B372" s="15" t="s">
        <v>654</v>
      </c>
      <c r="C372" s="15" t="s">
        <v>496</v>
      </c>
      <c r="D372" s="15" t="s">
        <v>679</v>
      </c>
      <c r="E372" s="15"/>
      <c r="F372" s="15"/>
      <c r="G372" s="15"/>
      <c r="H372" s="15"/>
      <c r="I372" s="16"/>
    </row>
    <row r="373" spans="1:9" x14ac:dyDescent="0.3">
      <c r="A373" s="15">
        <f>IF(B373="","",COUNTA($B$4:B373))</f>
        <v>370</v>
      </c>
      <c r="B373" s="15" t="s">
        <v>663</v>
      </c>
      <c r="C373" s="15" t="s">
        <v>496</v>
      </c>
      <c r="D373" s="15" t="s">
        <v>679</v>
      </c>
      <c r="E373" s="15"/>
      <c r="F373" s="15"/>
      <c r="G373" s="15"/>
      <c r="H373" s="15"/>
      <c r="I373" s="16"/>
    </row>
    <row r="374" spans="1:9" x14ac:dyDescent="0.3">
      <c r="A374" s="15">
        <f>IF(B374="","",COUNTA($B$4:B374))</f>
        <v>371</v>
      </c>
      <c r="B374" s="15" t="s">
        <v>672</v>
      </c>
      <c r="C374" s="15" t="s">
        <v>496</v>
      </c>
      <c r="D374" s="15" t="s">
        <v>679</v>
      </c>
      <c r="E374" s="15"/>
      <c r="F374" s="15"/>
      <c r="G374" s="15"/>
      <c r="H374" s="15"/>
      <c r="I374" s="16"/>
    </row>
    <row r="375" spans="1:9" x14ac:dyDescent="0.3">
      <c r="A375" s="15">
        <f>IF(B375="","",COUNTA($B$4:B375))</f>
        <v>372</v>
      </c>
      <c r="B375" s="15" t="s">
        <v>675</v>
      </c>
      <c r="C375" s="15" t="s">
        <v>496</v>
      </c>
      <c r="D375" s="15" t="s">
        <v>679</v>
      </c>
      <c r="E375" s="15"/>
      <c r="F375" s="15"/>
      <c r="G375" s="15"/>
      <c r="H375" s="15"/>
      <c r="I375" s="16"/>
    </row>
    <row r="376" spans="1:9" x14ac:dyDescent="0.3">
      <c r="A376" s="15">
        <f>IF(B376="","",COUNTA($B$4:B376))</f>
        <v>373</v>
      </c>
      <c r="B376" s="15" t="s">
        <v>677</v>
      </c>
      <c r="C376" s="15" t="s">
        <v>496</v>
      </c>
      <c r="D376" s="15" t="s">
        <v>679</v>
      </c>
      <c r="E376" s="15"/>
      <c r="F376" s="15"/>
      <c r="G376" s="15"/>
      <c r="H376" s="15"/>
      <c r="I376" s="16"/>
    </row>
    <row r="377" spans="1:9" x14ac:dyDescent="0.3">
      <c r="A377" s="15">
        <f>IF(B377="","",COUNTA($B$4:B377))</f>
        <v>374</v>
      </c>
      <c r="B377" s="15" t="s">
        <v>552</v>
      </c>
      <c r="C377" s="15" t="s">
        <v>557</v>
      </c>
      <c r="D377" s="15" t="s">
        <v>704</v>
      </c>
      <c r="E377" s="15"/>
      <c r="F377" s="15">
        <v>1</v>
      </c>
      <c r="G377" s="15"/>
      <c r="H377" s="15"/>
      <c r="I377" s="16"/>
    </row>
    <row r="378" spans="1:9" x14ac:dyDescent="0.3">
      <c r="A378" s="15">
        <f>IF(B378="","",COUNTA($B$4:B378))</f>
        <v>375</v>
      </c>
      <c r="B378" s="15" t="s">
        <v>643</v>
      </c>
      <c r="C378" s="15" t="s">
        <v>644</v>
      </c>
      <c r="D378" s="15" t="s">
        <v>349</v>
      </c>
      <c r="E378" s="15"/>
      <c r="F378" s="15">
        <v>8</v>
      </c>
      <c r="G378" s="15"/>
      <c r="H378" s="15"/>
      <c r="I378" s="16"/>
    </row>
    <row r="379" spans="1:9" x14ac:dyDescent="0.3">
      <c r="A379" s="15">
        <f>IF(B379="","",COUNTA($B$4:B379))</f>
        <v>376</v>
      </c>
      <c r="B379" s="15" t="s">
        <v>552</v>
      </c>
      <c r="C379" s="15" t="s">
        <v>560</v>
      </c>
      <c r="D379" s="15" t="s">
        <v>707</v>
      </c>
      <c r="E379" s="15"/>
      <c r="F379" s="15">
        <v>1</v>
      </c>
      <c r="G379" s="15"/>
      <c r="H379" s="15"/>
      <c r="I379" s="16"/>
    </row>
    <row r="380" spans="1:9" x14ac:dyDescent="0.3">
      <c r="A380" s="15">
        <f>IF(B380="","",COUNTA($B$4:B380))</f>
        <v>377</v>
      </c>
      <c r="B380" s="15" t="s">
        <v>552</v>
      </c>
      <c r="C380" s="15" t="s">
        <v>578</v>
      </c>
      <c r="D380" s="15" t="s">
        <v>715</v>
      </c>
      <c r="E380" s="15"/>
      <c r="F380" s="15">
        <v>2</v>
      </c>
      <c r="G380" s="15"/>
      <c r="H380" s="15"/>
      <c r="I380" s="16"/>
    </row>
    <row r="381" spans="1:9" x14ac:dyDescent="0.3">
      <c r="A381" s="15">
        <f>IF(B381="","",COUNTA($B$4:B381))</f>
        <v>378</v>
      </c>
      <c r="B381" s="15" t="s">
        <v>610</v>
      </c>
      <c r="C381" s="15" t="s">
        <v>618</v>
      </c>
      <c r="D381" s="15" t="s">
        <v>340</v>
      </c>
      <c r="E381" s="15"/>
      <c r="F381" s="15">
        <v>1</v>
      </c>
      <c r="G381" s="15"/>
      <c r="H381" s="15"/>
      <c r="I381" s="16"/>
    </row>
    <row r="382" spans="1:9" x14ac:dyDescent="0.3">
      <c r="A382" s="15">
        <f>IF(B382="","",COUNTA($B$4:B382))</f>
        <v>379</v>
      </c>
      <c r="B382" s="15" t="s">
        <v>654</v>
      </c>
      <c r="C382" s="15" t="s">
        <v>658</v>
      </c>
      <c r="D382" s="15" t="s">
        <v>735</v>
      </c>
      <c r="E382" s="15"/>
      <c r="F382" s="15">
        <v>13</v>
      </c>
      <c r="G382" s="15"/>
      <c r="H382" s="15"/>
      <c r="I382" s="16"/>
    </row>
    <row r="383" spans="1:9" x14ac:dyDescent="0.3">
      <c r="A383" s="15">
        <f>IF(B383="","",COUNTA($B$4:B383))</f>
        <v>380</v>
      </c>
      <c r="B383" s="15" t="s">
        <v>654</v>
      </c>
      <c r="C383" s="15" t="s">
        <v>659</v>
      </c>
      <c r="D383" s="15" t="s">
        <v>736</v>
      </c>
      <c r="E383" s="15"/>
      <c r="F383" s="15">
        <v>2</v>
      </c>
      <c r="G383" s="15"/>
      <c r="H383" s="15"/>
      <c r="I383" s="16"/>
    </row>
    <row r="384" spans="1:9" x14ac:dyDescent="0.3">
      <c r="A384" s="15">
        <f>IF(B384="","",COUNTA($B$4:B384))</f>
        <v>381</v>
      </c>
      <c r="B384" s="15" t="s">
        <v>509</v>
      </c>
      <c r="C384" s="15" t="s">
        <v>536</v>
      </c>
      <c r="D384" s="15" t="s">
        <v>693</v>
      </c>
      <c r="E384" s="15"/>
      <c r="F384" s="15">
        <v>5</v>
      </c>
      <c r="G384" s="15"/>
      <c r="H384" s="15"/>
      <c r="I384" s="16"/>
    </row>
    <row r="385" spans="1:9" x14ac:dyDescent="0.3">
      <c r="A385" s="15">
        <f>IF(B385="","",COUNTA($B$4:B385))</f>
        <v>382</v>
      </c>
      <c r="B385" s="15" t="s">
        <v>484</v>
      </c>
      <c r="C385" s="15" t="s">
        <v>491</v>
      </c>
      <c r="D385" s="15" t="s">
        <v>354</v>
      </c>
      <c r="E385" s="15"/>
      <c r="F385" s="15">
        <v>3</v>
      </c>
      <c r="G385" s="15"/>
      <c r="H385" s="15"/>
      <c r="I385" s="16"/>
    </row>
    <row r="386" spans="1:9" x14ac:dyDescent="0.3">
      <c r="A386" s="15">
        <f>IF(B386="","",COUNTA($B$4:B386))</f>
        <v>383</v>
      </c>
      <c r="B386" s="15" t="s">
        <v>646</v>
      </c>
      <c r="C386" s="15" t="s">
        <v>491</v>
      </c>
      <c r="D386" s="15" t="s">
        <v>354</v>
      </c>
      <c r="E386" s="15"/>
      <c r="F386" s="15">
        <v>3</v>
      </c>
      <c r="G386" s="15"/>
      <c r="H386" s="15"/>
      <c r="I386" s="16"/>
    </row>
    <row r="387" spans="1:9" x14ac:dyDescent="0.3">
      <c r="A387" s="15">
        <f>IF(B387="","",COUNTA($B$4:B387))</f>
        <v>384</v>
      </c>
      <c r="B387" s="15" t="s">
        <v>509</v>
      </c>
      <c r="C387" s="15" t="s">
        <v>510</v>
      </c>
      <c r="D387" s="15" t="s">
        <v>286</v>
      </c>
      <c r="E387" s="15"/>
      <c r="F387" s="15">
        <v>20</v>
      </c>
      <c r="G387" s="15"/>
      <c r="H387" s="15"/>
      <c r="I387" s="16"/>
    </row>
    <row r="388" spans="1:9" x14ac:dyDescent="0.3">
      <c r="A388" s="15">
        <f>IF(B388="","",COUNTA($B$4:B388))</f>
        <v>385</v>
      </c>
      <c r="B388" s="15" t="s">
        <v>654</v>
      </c>
      <c r="C388" s="15" t="s">
        <v>510</v>
      </c>
      <c r="D388" s="15" t="s">
        <v>286</v>
      </c>
      <c r="E388" s="15"/>
      <c r="F388" s="15">
        <v>20</v>
      </c>
      <c r="G388" s="15"/>
      <c r="H388" s="15"/>
      <c r="I388" s="16"/>
    </row>
    <row r="389" spans="1:9" x14ac:dyDescent="0.3">
      <c r="A389" s="15">
        <f>IF(B389="","",COUNTA($B$4:B389))</f>
        <v>386</v>
      </c>
      <c r="B389" s="15" t="s">
        <v>675</v>
      </c>
      <c r="C389" s="15" t="s">
        <v>510</v>
      </c>
      <c r="D389" s="15" t="s">
        <v>286</v>
      </c>
      <c r="E389" s="15"/>
      <c r="F389" s="15">
        <v>20</v>
      </c>
      <c r="G389" s="15"/>
      <c r="H389" s="15"/>
      <c r="I389" s="16"/>
    </row>
    <row r="390" spans="1:9" x14ac:dyDescent="0.3">
      <c r="A390" s="15">
        <f>IF(B390="","",COUNTA($B$4:B390))</f>
        <v>387</v>
      </c>
      <c r="B390" s="15" t="s">
        <v>509</v>
      </c>
      <c r="C390" s="15" t="s">
        <v>511</v>
      </c>
      <c r="D390" s="15" t="s">
        <v>287</v>
      </c>
      <c r="E390" s="15"/>
      <c r="F390" s="15">
        <v>2</v>
      </c>
      <c r="G390" s="15"/>
      <c r="H390" s="15"/>
      <c r="I390" s="16"/>
    </row>
    <row r="391" spans="1:9" x14ac:dyDescent="0.3">
      <c r="A391" s="15">
        <f>IF(B391="","",COUNTA($B$4:B391))</f>
        <v>388</v>
      </c>
      <c r="B391" s="15" t="s">
        <v>594</v>
      </c>
      <c r="C391" s="15" t="s">
        <v>511</v>
      </c>
      <c r="D391" s="15" t="s">
        <v>287</v>
      </c>
      <c r="E391" s="15"/>
      <c r="F391" s="15">
        <v>2</v>
      </c>
      <c r="G391" s="15"/>
      <c r="H391" s="15"/>
      <c r="I391" s="16"/>
    </row>
    <row r="392" spans="1:9" x14ac:dyDescent="0.3">
      <c r="A392" s="15">
        <f>IF(B392="","",COUNTA($B$4:B392))</f>
        <v>389</v>
      </c>
      <c r="B392" s="15" t="s">
        <v>596</v>
      </c>
      <c r="C392" s="15" t="s">
        <v>511</v>
      </c>
      <c r="D392" s="15" t="s">
        <v>287</v>
      </c>
      <c r="E392" s="15"/>
      <c r="F392" s="15">
        <v>2</v>
      </c>
      <c r="G392" s="15"/>
      <c r="H392" s="15"/>
      <c r="I392" s="16"/>
    </row>
    <row r="393" spans="1:9" x14ac:dyDescent="0.3">
      <c r="A393" s="15">
        <f>IF(B393="","",COUNTA($B$4:B393))</f>
        <v>390</v>
      </c>
      <c r="B393" s="15" t="s">
        <v>509</v>
      </c>
      <c r="C393" s="15" t="s">
        <v>512</v>
      </c>
      <c r="D393" s="15" t="s">
        <v>288</v>
      </c>
      <c r="E393" s="15"/>
      <c r="F393" s="15">
        <v>2</v>
      </c>
      <c r="G393" s="15"/>
      <c r="H393" s="15"/>
      <c r="I393" s="16"/>
    </row>
    <row r="394" spans="1:9" x14ac:dyDescent="0.3">
      <c r="A394" s="15">
        <f>IF(B394="","",COUNTA($B$4:B394))</f>
        <v>391</v>
      </c>
      <c r="B394" s="15" t="s">
        <v>596</v>
      </c>
      <c r="C394" s="15" t="s">
        <v>512</v>
      </c>
      <c r="D394" s="15" t="s">
        <v>288</v>
      </c>
      <c r="E394" s="15"/>
      <c r="F394" s="15">
        <v>2</v>
      </c>
      <c r="G394" s="15"/>
      <c r="H394" s="15"/>
      <c r="I394" s="16"/>
    </row>
    <row r="395" spans="1:9" x14ac:dyDescent="0.3">
      <c r="A395" s="15">
        <f>IF(B395="","",COUNTA($B$4:B395))</f>
        <v>392</v>
      </c>
      <c r="B395" s="15" t="s">
        <v>509</v>
      </c>
      <c r="C395" s="15" t="s">
        <v>513</v>
      </c>
      <c r="D395" s="15" t="s">
        <v>684</v>
      </c>
      <c r="E395" s="15"/>
      <c r="F395" s="15">
        <v>30</v>
      </c>
      <c r="G395" s="15"/>
      <c r="H395" s="15"/>
      <c r="I395" s="16"/>
    </row>
    <row r="396" spans="1:9" x14ac:dyDescent="0.3">
      <c r="A396" s="15">
        <f>IF(B396="","",COUNTA($B$4:B396))</f>
        <v>393</v>
      </c>
      <c r="B396" s="15" t="s">
        <v>509</v>
      </c>
      <c r="C396" s="15" t="s">
        <v>514</v>
      </c>
      <c r="D396" s="15" t="s">
        <v>685</v>
      </c>
      <c r="E396" s="15"/>
      <c r="F396" s="15">
        <v>40</v>
      </c>
      <c r="G396" s="15"/>
      <c r="H396" s="15"/>
      <c r="I396" s="16"/>
    </row>
    <row r="397" spans="1:9" x14ac:dyDescent="0.3">
      <c r="A397" s="15">
        <f>IF(B397="","",COUNTA($B$4:B397))</f>
        <v>394</v>
      </c>
      <c r="B397" s="15" t="s">
        <v>504</v>
      </c>
      <c r="C397" s="15" t="s">
        <v>505</v>
      </c>
      <c r="D397" s="15" t="s">
        <v>285</v>
      </c>
      <c r="E397" s="15"/>
      <c r="F397" s="15">
        <v>4</v>
      </c>
      <c r="G397" s="15"/>
      <c r="H397" s="15"/>
      <c r="I397" s="16"/>
    </row>
    <row r="398" spans="1:9" x14ac:dyDescent="0.3">
      <c r="A398" s="15">
        <f>IF(B398="","",COUNTA($B$4:B398))</f>
        <v>395</v>
      </c>
      <c r="B398" s="15" t="s">
        <v>508</v>
      </c>
      <c r="C398" s="15" t="s">
        <v>505</v>
      </c>
      <c r="D398" s="15" t="s">
        <v>285</v>
      </c>
      <c r="E398" s="15"/>
      <c r="F398" s="15">
        <v>4</v>
      </c>
      <c r="G398" s="15"/>
      <c r="H398" s="15"/>
      <c r="I398" s="16"/>
    </row>
    <row r="399" spans="1:9" x14ac:dyDescent="0.3">
      <c r="A399" s="15">
        <f>IF(B399="","",COUNTA($B$4:B399))</f>
        <v>396</v>
      </c>
      <c r="B399" s="15" t="s">
        <v>593</v>
      </c>
      <c r="C399" s="15" t="s">
        <v>505</v>
      </c>
      <c r="D399" s="15" t="s">
        <v>285</v>
      </c>
      <c r="E399" s="15"/>
      <c r="F399" s="15">
        <v>4</v>
      </c>
      <c r="G399" s="15"/>
      <c r="H399" s="15"/>
      <c r="I399" s="16"/>
    </row>
    <row r="400" spans="1:9" x14ac:dyDescent="0.3">
      <c r="A400" s="15">
        <f>IF(B400="","",COUNTA($B$4:B400))</f>
        <v>397</v>
      </c>
      <c r="B400" s="15" t="s">
        <v>641</v>
      </c>
      <c r="C400" s="15" t="s">
        <v>505</v>
      </c>
      <c r="D400" s="15" t="s">
        <v>285</v>
      </c>
      <c r="E400" s="15"/>
      <c r="F400" s="15">
        <v>4</v>
      </c>
      <c r="G400" s="15"/>
      <c r="H400" s="15"/>
      <c r="I400" s="16"/>
    </row>
    <row r="401" spans="1:9" x14ac:dyDescent="0.3">
      <c r="A401" s="15">
        <f>IF(B401="","",COUNTA($B$4:B401))</f>
        <v>398</v>
      </c>
      <c r="B401" s="15" t="s">
        <v>643</v>
      </c>
      <c r="C401" s="15" t="s">
        <v>505</v>
      </c>
      <c r="D401" s="15" t="s">
        <v>285</v>
      </c>
      <c r="E401" s="15"/>
      <c r="F401" s="15">
        <v>4</v>
      </c>
      <c r="G401" s="15"/>
      <c r="H401" s="15"/>
      <c r="I401" s="16"/>
    </row>
    <row r="402" spans="1:9" x14ac:dyDescent="0.3">
      <c r="A402" s="15">
        <f>IF(B402="","",COUNTA($B$4:B402))</f>
        <v>399</v>
      </c>
      <c r="B402" s="15" t="s">
        <v>500</v>
      </c>
      <c r="C402" s="15" t="s">
        <v>502</v>
      </c>
      <c r="D402" s="15" t="s">
        <v>681</v>
      </c>
      <c r="E402" s="15"/>
      <c r="F402" s="15">
        <v>1</v>
      </c>
      <c r="G402" s="15"/>
      <c r="H402" s="15"/>
      <c r="I402" s="16"/>
    </row>
    <row r="403" spans="1:9" x14ac:dyDescent="0.3">
      <c r="A403" s="15">
        <f>IF(B403="","",COUNTA($B$4:B403))</f>
        <v>400</v>
      </c>
      <c r="B403" s="15" t="s">
        <v>641</v>
      </c>
      <c r="C403" s="15" t="s">
        <v>642</v>
      </c>
      <c r="D403" s="15" t="s">
        <v>348</v>
      </c>
      <c r="E403" s="15"/>
      <c r="F403" s="15">
        <v>30</v>
      </c>
      <c r="G403" s="15"/>
      <c r="H403" s="15"/>
      <c r="I403" s="16"/>
    </row>
    <row r="404" spans="1:9" x14ac:dyDescent="0.3">
      <c r="A404" s="15">
        <f>IF(B404="","",COUNTA($B$4:B404))</f>
        <v>401</v>
      </c>
      <c r="B404" s="15" t="s">
        <v>509</v>
      </c>
      <c r="C404" s="15" t="s">
        <v>525</v>
      </c>
      <c r="D404" s="15" t="s">
        <v>358</v>
      </c>
      <c r="E404" s="15"/>
      <c r="F404" s="15">
        <v>4</v>
      </c>
      <c r="G404" s="15"/>
      <c r="H404" s="15"/>
      <c r="I404" s="16"/>
    </row>
    <row r="405" spans="1:9" x14ac:dyDescent="0.3">
      <c r="A405" s="15">
        <f>IF(B405="","",COUNTA($B$4:B405))</f>
        <v>402</v>
      </c>
      <c r="B405" s="15" t="s">
        <v>654</v>
      </c>
      <c r="C405" s="15" t="s">
        <v>525</v>
      </c>
      <c r="D405" s="15" t="s">
        <v>358</v>
      </c>
      <c r="E405" s="15"/>
      <c r="F405" s="15">
        <v>4</v>
      </c>
      <c r="G405" s="15"/>
      <c r="H405" s="15"/>
      <c r="I405" s="16"/>
    </row>
    <row r="406" spans="1:9" x14ac:dyDescent="0.3">
      <c r="A406" s="15">
        <f>IF(B406="","",COUNTA($B$4:B406))</f>
        <v>403</v>
      </c>
      <c r="B406" s="15" t="s">
        <v>663</v>
      </c>
      <c r="C406" s="15" t="s">
        <v>665</v>
      </c>
      <c r="D406" s="15" t="s">
        <v>362</v>
      </c>
      <c r="E406" s="15"/>
      <c r="F406" s="15">
        <v>1</v>
      </c>
      <c r="G406" s="15"/>
      <c r="H406" s="15"/>
      <c r="I406" s="16"/>
    </row>
    <row r="407" spans="1:9" x14ac:dyDescent="0.3">
      <c r="A407" s="15">
        <f>IF(B407="","",COUNTA($B$4:B407))</f>
        <v>404</v>
      </c>
      <c r="B407" s="15" t="s">
        <v>504</v>
      </c>
      <c r="C407" s="15" t="s">
        <v>507</v>
      </c>
      <c r="D407" s="15" t="s">
        <v>683</v>
      </c>
      <c r="E407" s="15"/>
      <c r="F407" s="15">
        <v>1</v>
      </c>
      <c r="G407" s="15"/>
      <c r="H407" s="15"/>
      <c r="I407" s="16"/>
    </row>
    <row r="408" spans="1:9" x14ac:dyDescent="0.3">
      <c r="A408" s="15">
        <f>IF(B408="","",COUNTA($B$4:B408))</f>
        <v>405</v>
      </c>
      <c r="B408" s="15" t="s">
        <v>585</v>
      </c>
      <c r="C408" s="15" t="s">
        <v>589</v>
      </c>
      <c r="D408" s="15" t="s">
        <v>325</v>
      </c>
      <c r="E408" s="15"/>
      <c r="F408" s="15">
        <v>3</v>
      </c>
      <c r="G408" s="15"/>
      <c r="H408" s="15"/>
      <c r="I408" s="16"/>
    </row>
    <row r="409" spans="1:9" x14ac:dyDescent="0.3">
      <c r="A409" s="15">
        <f>IF(B409="","",COUNTA($B$4:B409))</f>
        <v>406</v>
      </c>
      <c r="B409" s="15" t="s">
        <v>593</v>
      </c>
      <c r="C409" s="15" t="s">
        <v>589</v>
      </c>
      <c r="D409" s="15" t="s">
        <v>325</v>
      </c>
      <c r="E409" s="15"/>
      <c r="F409" s="15">
        <v>3</v>
      </c>
      <c r="G409" s="15"/>
      <c r="H409" s="15"/>
      <c r="I409" s="16"/>
    </row>
    <row r="410" spans="1:9" x14ac:dyDescent="0.3">
      <c r="A410" s="15">
        <f>IF(B410="","",COUNTA($B$4:B410))</f>
        <v>407</v>
      </c>
      <c r="B410" s="15" t="s">
        <v>606</v>
      </c>
      <c r="C410" s="15" t="s">
        <v>589</v>
      </c>
      <c r="D410" s="15" t="s">
        <v>325</v>
      </c>
      <c r="E410" s="15"/>
      <c r="F410" s="15">
        <v>3</v>
      </c>
      <c r="G410" s="15"/>
      <c r="H410" s="15"/>
      <c r="I410" s="16"/>
    </row>
    <row r="411" spans="1:9" x14ac:dyDescent="0.3">
      <c r="A411" s="15">
        <f>IF(B411="","",COUNTA($B$4:B411))</f>
        <v>408</v>
      </c>
      <c r="B411" s="15" t="s">
        <v>606</v>
      </c>
      <c r="C411" s="15" t="s">
        <v>607</v>
      </c>
      <c r="D411" s="15" t="s">
        <v>331</v>
      </c>
      <c r="E411" s="15"/>
      <c r="F411" s="15">
        <v>30</v>
      </c>
      <c r="G411" s="15"/>
      <c r="H411" s="15"/>
      <c r="I411" s="16"/>
    </row>
    <row r="412" spans="1:9" x14ac:dyDescent="0.3">
      <c r="A412" s="15">
        <f>IF(B412="","",COUNTA($B$4:B412))</f>
        <v>409</v>
      </c>
      <c r="B412" s="15" t="s">
        <v>552</v>
      </c>
      <c r="C412" s="15" t="s">
        <v>576</v>
      </c>
      <c r="D412" s="15" t="s">
        <v>312</v>
      </c>
      <c r="E412" s="15"/>
      <c r="F412" s="15">
        <v>1</v>
      </c>
      <c r="G412" s="15"/>
      <c r="H412" s="15"/>
      <c r="I412" s="16"/>
    </row>
    <row r="413" spans="1:9" x14ac:dyDescent="0.3">
      <c r="A413" s="15">
        <f>IF(B413="","",COUNTA($B$4:B413))</f>
        <v>410</v>
      </c>
      <c r="B413" s="15" t="s">
        <v>646</v>
      </c>
      <c r="C413" s="15" t="s">
        <v>648</v>
      </c>
      <c r="D413" s="15" t="s">
        <v>353</v>
      </c>
      <c r="E413" s="15"/>
      <c r="F413" s="15">
        <v>60</v>
      </c>
      <c r="G413" s="15"/>
      <c r="H413" s="15"/>
      <c r="I413" s="16"/>
    </row>
    <row r="414" spans="1:9" x14ac:dyDescent="0.3">
      <c r="A414" s="15">
        <f>IF(B414="","",COUNTA($B$4:B414))</f>
        <v>411</v>
      </c>
      <c r="B414" s="15" t="s">
        <v>649</v>
      </c>
      <c r="C414" s="15" t="s">
        <v>648</v>
      </c>
      <c r="D414" s="15" t="s">
        <v>353</v>
      </c>
      <c r="E414" s="15"/>
      <c r="F414" s="15">
        <v>60</v>
      </c>
      <c r="G414" s="15"/>
      <c r="H414" s="15"/>
      <c r="I414" s="16"/>
    </row>
    <row r="415" spans="1:9" x14ac:dyDescent="0.3">
      <c r="A415" s="15">
        <f>IF(B415="","",COUNTA($B$4:B415))</f>
        <v>412</v>
      </c>
      <c r="B415" s="15" t="s">
        <v>509</v>
      </c>
      <c r="C415" s="15" t="s">
        <v>541</v>
      </c>
      <c r="D415" s="15" t="s">
        <v>698</v>
      </c>
      <c r="E415" s="15"/>
      <c r="F415" s="15">
        <v>3</v>
      </c>
      <c r="G415" s="15"/>
      <c r="H415" s="15"/>
      <c r="I415" s="16"/>
    </row>
    <row r="416" spans="1:9" x14ac:dyDescent="0.3">
      <c r="A416" s="15">
        <f>IF(B416="","",COUNTA($B$4:B416))</f>
        <v>413</v>
      </c>
      <c r="B416" s="15" t="s">
        <v>509</v>
      </c>
      <c r="C416" s="15" t="s">
        <v>528</v>
      </c>
      <c r="D416" s="15" t="s">
        <v>296</v>
      </c>
      <c r="E416" s="15"/>
      <c r="F416" s="15">
        <v>5</v>
      </c>
      <c r="G416" s="15"/>
      <c r="H416" s="15"/>
      <c r="I416" s="16"/>
    </row>
    <row r="417" spans="1:9" x14ac:dyDescent="0.3">
      <c r="A417" s="15">
        <f>IF(B417="","",COUNTA($B$4:B417))</f>
        <v>414</v>
      </c>
      <c r="B417" s="15" t="s">
        <v>585</v>
      </c>
      <c r="C417" s="15" t="s">
        <v>591</v>
      </c>
      <c r="D417" s="15"/>
      <c r="E417" s="15"/>
      <c r="F417" s="15">
        <v>2</v>
      </c>
      <c r="G417" s="15"/>
      <c r="H417" s="15"/>
      <c r="I417" s="16"/>
    </row>
    <row r="418" spans="1:9" x14ac:dyDescent="0.3">
      <c r="A418" s="15">
        <f>IF(B418="","",COUNTA($B$4:B418))</f>
        <v>415</v>
      </c>
      <c r="B418" s="15" t="s">
        <v>623</v>
      </c>
      <c r="C418" s="15" t="s">
        <v>628</v>
      </c>
      <c r="D418" s="15" t="s">
        <v>345</v>
      </c>
      <c r="E418" s="15"/>
      <c r="F418" s="15">
        <v>2</v>
      </c>
      <c r="G418" s="15"/>
      <c r="H418" s="15"/>
      <c r="I418" s="16"/>
    </row>
    <row r="419" spans="1:9" x14ac:dyDescent="0.3">
      <c r="A419" s="15">
        <f>IF(B419="","",COUNTA($B$4:B419))</f>
        <v>416</v>
      </c>
      <c r="B419" s="15" t="s">
        <v>552</v>
      </c>
      <c r="C419" s="15" t="s">
        <v>567</v>
      </c>
      <c r="D419" s="15" t="s">
        <v>712</v>
      </c>
      <c r="E419" s="15"/>
      <c r="F419" s="15">
        <v>8</v>
      </c>
      <c r="G419" s="15"/>
      <c r="H419" s="15"/>
      <c r="I419" s="16"/>
    </row>
    <row r="420" spans="1:9" x14ac:dyDescent="0.3">
      <c r="A420" s="15">
        <f>IF(B420="","",COUNTA($B$4:B420))</f>
        <v>417</v>
      </c>
      <c r="B420" s="15" t="s">
        <v>654</v>
      </c>
      <c r="C420" s="15" t="s">
        <v>662</v>
      </c>
      <c r="D420" s="15" t="s">
        <v>739</v>
      </c>
      <c r="E420" s="15"/>
      <c r="F420" s="15">
        <v>3</v>
      </c>
      <c r="G420" s="15"/>
      <c r="H420" s="15"/>
      <c r="I420" s="16"/>
    </row>
    <row r="421" spans="1:9" x14ac:dyDescent="0.3">
      <c r="A421" s="15">
        <f>IF(B421="","",COUNTA($B$4:B421))</f>
        <v>418</v>
      </c>
      <c r="B421" s="15" t="s">
        <v>500</v>
      </c>
      <c r="C421" s="15" t="s">
        <v>501</v>
      </c>
      <c r="D421" s="15" t="s">
        <v>283</v>
      </c>
      <c r="E421" s="15"/>
      <c r="F421" s="15">
        <v>10</v>
      </c>
      <c r="G421" s="15"/>
      <c r="H421" s="15"/>
      <c r="I421" s="16"/>
    </row>
    <row r="422" spans="1:9" x14ac:dyDescent="0.3">
      <c r="A422" s="15">
        <f>IF(B422="","",COUNTA($B$4:B422))</f>
        <v>419</v>
      </c>
      <c r="B422" s="15" t="s">
        <v>504</v>
      </c>
      <c r="C422" s="15" t="s">
        <v>501</v>
      </c>
      <c r="D422" s="15" t="s">
        <v>283</v>
      </c>
      <c r="E422" s="15"/>
      <c r="F422" s="15">
        <v>10</v>
      </c>
      <c r="G422" s="15"/>
      <c r="H422" s="15"/>
      <c r="I422" s="16"/>
    </row>
    <row r="423" spans="1:9" x14ac:dyDescent="0.3">
      <c r="A423" s="15">
        <f>IF(B423="","",COUNTA($B$4:B423))</f>
        <v>420</v>
      </c>
      <c r="B423" s="15" t="s">
        <v>508</v>
      </c>
      <c r="C423" s="15" t="s">
        <v>501</v>
      </c>
      <c r="D423" s="15" t="s">
        <v>283</v>
      </c>
      <c r="E423" s="15"/>
      <c r="F423" s="15">
        <v>10</v>
      </c>
      <c r="G423" s="15"/>
      <c r="H423" s="15"/>
      <c r="I423" s="16"/>
    </row>
    <row r="424" spans="1:9" x14ac:dyDescent="0.3">
      <c r="A424" s="15">
        <f>IF(B424="","",COUNTA($B$4:B424))</f>
        <v>421</v>
      </c>
      <c r="B424" s="15" t="s">
        <v>623</v>
      </c>
      <c r="C424" s="15" t="s">
        <v>501</v>
      </c>
      <c r="D424" s="15" t="s">
        <v>283</v>
      </c>
      <c r="E424" s="15"/>
      <c r="F424" s="15">
        <v>10</v>
      </c>
      <c r="G424" s="15"/>
      <c r="H424" s="15"/>
      <c r="I424" s="16"/>
    </row>
    <row r="425" spans="1:9" x14ac:dyDescent="0.3">
      <c r="A425" s="15">
        <f>IF(B425="","",COUNTA($B$4:B425))</f>
        <v>422</v>
      </c>
      <c r="B425" s="15" t="s">
        <v>651</v>
      </c>
      <c r="C425" s="15" t="s">
        <v>501</v>
      </c>
      <c r="D425" s="15" t="s">
        <v>283</v>
      </c>
      <c r="E425" s="15"/>
      <c r="F425" s="15">
        <v>10</v>
      </c>
      <c r="G425" s="15"/>
      <c r="H425" s="15"/>
      <c r="I425" s="16"/>
    </row>
    <row r="426" spans="1:9" x14ac:dyDescent="0.3">
      <c r="A426" s="15">
        <f>IF(B426="","",COUNTA($B$4:B426))</f>
        <v>423</v>
      </c>
      <c r="B426" s="15" t="s">
        <v>623</v>
      </c>
      <c r="C426" s="15" t="s">
        <v>625</v>
      </c>
      <c r="D426" s="15" t="s">
        <v>726</v>
      </c>
      <c r="E426" s="15"/>
      <c r="F426" s="15">
        <v>30</v>
      </c>
      <c r="G426" s="15"/>
      <c r="H426" s="15"/>
      <c r="I426" s="16"/>
    </row>
    <row r="427" spans="1:9" x14ac:dyDescent="0.3">
      <c r="A427" s="15">
        <f>IF(B427="","",COUNTA($B$4:B427))</f>
        <v>424</v>
      </c>
      <c r="B427" s="15" t="s">
        <v>623</v>
      </c>
      <c r="C427" s="15" t="s">
        <v>626</v>
      </c>
      <c r="D427" s="15" t="s">
        <v>727</v>
      </c>
      <c r="E427" s="15"/>
      <c r="F427" s="15">
        <v>20</v>
      </c>
      <c r="G427" s="15"/>
      <c r="H427" s="15"/>
      <c r="I427" s="16"/>
    </row>
    <row r="428" spans="1:9" x14ac:dyDescent="0.3">
      <c r="A428" s="15">
        <f>IF(B428="","",COUNTA($B$4:B428))</f>
        <v>425</v>
      </c>
      <c r="B428" s="15" t="s">
        <v>623</v>
      </c>
      <c r="C428" s="15" t="s">
        <v>627</v>
      </c>
      <c r="D428" s="15" t="s">
        <v>728</v>
      </c>
      <c r="E428" s="15"/>
      <c r="F428" s="15">
        <v>20</v>
      </c>
      <c r="G428" s="15"/>
      <c r="H428" s="15"/>
      <c r="I428" s="16"/>
    </row>
    <row r="429" spans="1:9" x14ac:dyDescent="0.3">
      <c r="A429" s="15">
        <f>IF(B429="","",COUNTA($B$4:B429))</f>
        <v>426</v>
      </c>
      <c r="B429" s="15" t="s">
        <v>623</v>
      </c>
      <c r="C429" s="15" t="s">
        <v>624</v>
      </c>
      <c r="D429" s="15" t="s">
        <v>343</v>
      </c>
      <c r="E429" s="15"/>
      <c r="F429" s="15">
        <v>20</v>
      </c>
      <c r="G429" s="15"/>
      <c r="H429" s="15"/>
      <c r="I429" s="16"/>
    </row>
    <row r="430" spans="1:9" x14ac:dyDescent="0.3">
      <c r="A430" s="15">
        <f>IF(B430="","",COUNTA($B$4:B430))</f>
        <v>427</v>
      </c>
      <c r="B430" s="15" t="s">
        <v>610</v>
      </c>
      <c r="C430" s="15" t="s">
        <v>617</v>
      </c>
      <c r="D430" s="15" t="s">
        <v>339</v>
      </c>
      <c r="E430" s="15"/>
      <c r="F430" s="15">
        <v>5</v>
      </c>
      <c r="G430" s="15"/>
      <c r="H430" s="15"/>
      <c r="I430" s="16"/>
    </row>
    <row r="431" spans="1:9" x14ac:dyDescent="0.3">
      <c r="A431" s="15">
        <f>IF(B431="","",COUNTA($B$4:B431))</f>
        <v>428</v>
      </c>
      <c r="B431" s="15" t="s">
        <v>654</v>
      </c>
      <c r="C431" s="15" t="s">
        <v>661</v>
      </c>
      <c r="D431" s="15" t="s">
        <v>738</v>
      </c>
      <c r="E431" s="15"/>
      <c r="F431" s="15">
        <v>1</v>
      </c>
      <c r="G431" s="15"/>
      <c r="H431" s="15"/>
      <c r="I431" s="16"/>
    </row>
    <row r="432" spans="1:9" x14ac:dyDescent="0.3">
      <c r="A432" s="15" t="str">
        <f>IF(B432="","",COUNTA($B$4:B432))</f>
        <v/>
      </c>
      <c r="B432" s="15"/>
      <c r="C432" s="15"/>
      <c r="D432" s="15"/>
      <c r="E432" s="15"/>
      <c r="F432" s="15"/>
      <c r="G432" s="15"/>
      <c r="H432" s="15"/>
      <c r="I432" s="16"/>
    </row>
    <row r="433" spans="1:9" x14ac:dyDescent="0.3">
      <c r="A433" s="15" t="str">
        <f>IF(B433="","",COUNTA($B$4:B433))</f>
        <v/>
      </c>
      <c r="B433" s="15"/>
      <c r="C433" s="15"/>
      <c r="D433" s="15"/>
      <c r="E433" s="15"/>
      <c r="F433" s="15"/>
      <c r="G433" s="15"/>
      <c r="H433" s="15"/>
      <c r="I433" s="16"/>
    </row>
    <row r="434" spans="1:9" x14ac:dyDescent="0.3">
      <c r="A434" s="15" t="str">
        <f>IF(B434="","",COUNTA($B$4:B434))</f>
        <v/>
      </c>
      <c r="B434" s="15"/>
      <c r="C434" s="15"/>
      <c r="D434" s="15"/>
      <c r="E434" s="15"/>
      <c r="F434" s="15"/>
      <c r="G434" s="15"/>
      <c r="H434" s="15"/>
      <c r="I434" s="16"/>
    </row>
    <row r="435" spans="1:9" x14ac:dyDescent="0.3">
      <c r="A435" s="15" t="str">
        <f>IF(B435="","",COUNTA($B$4:B435))</f>
        <v/>
      </c>
      <c r="B435" s="15"/>
      <c r="C435" s="15"/>
      <c r="D435" s="15"/>
      <c r="E435" s="15"/>
      <c r="F435" s="15"/>
      <c r="G435" s="15"/>
      <c r="H435" s="15"/>
      <c r="I435" s="16"/>
    </row>
    <row r="436" spans="1:9" x14ac:dyDescent="0.3">
      <c r="A436" s="15" t="str">
        <f>IF(B436="","",COUNTA($B$4:B436))</f>
        <v/>
      </c>
      <c r="B436" s="15"/>
      <c r="C436" s="15"/>
      <c r="D436" s="15"/>
      <c r="E436" s="15"/>
      <c r="F436" s="15"/>
      <c r="G436" s="15"/>
      <c r="H436" s="15"/>
      <c r="I436" s="16"/>
    </row>
    <row r="437" spans="1:9" x14ac:dyDescent="0.3">
      <c r="A437" s="15" t="str">
        <f>IF(B437="","",COUNTA($B$4:B437))</f>
        <v/>
      </c>
      <c r="B437" s="15"/>
      <c r="C437" s="15"/>
      <c r="D437" s="15"/>
      <c r="E437" s="15"/>
      <c r="F437" s="15"/>
      <c r="G437" s="15"/>
      <c r="H437" s="15"/>
      <c r="I437" s="16"/>
    </row>
    <row r="438" spans="1:9" x14ac:dyDescent="0.3">
      <c r="A438" s="15" t="str">
        <f>IF(B438="","",COUNTA($B$4:B438))</f>
        <v/>
      </c>
      <c r="B438" s="15"/>
      <c r="C438" s="15"/>
      <c r="D438" s="15"/>
      <c r="E438" s="15"/>
      <c r="F438" s="15"/>
      <c r="G438" s="15"/>
      <c r="H438" s="15"/>
      <c r="I438" s="16"/>
    </row>
    <row r="439" spans="1:9" x14ac:dyDescent="0.3">
      <c r="A439" s="15" t="str">
        <f>IF(B439="","",COUNTA($B$4:B439))</f>
        <v/>
      </c>
      <c r="B439" s="15"/>
      <c r="C439" s="15"/>
      <c r="D439" s="15"/>
      <c r="E439" s="15"/>
      <c r="F439" s="15"/>
      <c r="G439" s="15"/>
      <c r="H439" s="15"/>
      <c r="I439" s="16"/>
    </row>
    <row r="440" spans="1:9" x14ac:dyDescent="0.3">
      <c r="A440" s="15" t="str">
        <f>IF(B440="","",COUNTA($B$4:B440))</f>
        <v/>
      </c>
      <c r="B440" s="15"/>
      <c r="C440" s="15"/>
      <c r="D440" s="15"/>
      <c r="E440" s="15"/>
      <c r="F440" s="15"/>
      <c r="G440" s="15"/>
      <c r="H440" s="15"/>
      <c r="I440" s="16"/>
    </row>
    <row r="441" spans="1:9" x14ac:dyDescent="0.3">
      <c r="A441" s="15" t="str">
        <f>IF(B441="","",COUNTA($B$4:B441))</f>
        <v/>
      </c>
      <c r="B441" s="15"/>
      <c r="C441" s="15"/>
      <c r="D441" s="15"/>
      <c r="E441" s="15"/>
      <c r="F441" s="15"/>
      <c r="G441" s="15"/>
      <c r="H441" s="15"/>
      <c r="I441" s="16"/>
    </row>
    <row r="442" spans="1:9" x14ac:dyDescent="0.3">
      <c r="A442" s="15" t="str">
        <f>IF(B442="","",COUNTA($B$4:B442))</f>
        <v/>
      </c>
      <c r="B442" s="15"/>
      <c r="C442" s="15"/>
      <c r="D442" s="15"/>
      <c r="E442" s="15"/>
      <c r="F442" s="15"/>
      <c r="G442" s="15"/>
      <c r="H442" s="15"/>
      <c r="I442" s="16"/>
    </row>
    <row r="443" spans="1:9" x14ac:dyDescent="0.3">
      <c r="A443" s="15" t="str">
        <f>IF(B443="","",COUNTA($B$4:B443))</f>
        <v/>
      </c>
      <c r="B443" s="15"/>
      <c r="C443" s="15"/>
      <c r="D443" s="15"/>
      <c r="E443" s="15"/>
      <c r="F443" s="15"/>
      <c r="G443" s="15"/>
      <c r="H443" s="15"/>
      <c r="I443" s="16"/>
    </row>
    <row r="444" spans="1:9" x14ac:dyDescent="0.3">
      <c r="A444" s="15" t="str">
        <f>IF(B444="","",COUNTA($B$4:B444))</f>
        <v/>
      </c>
      <c r="B444" s="15"/>
      <c r="C444" s="15"/>
      <c r="D444" s="15"/>
      <c r="E444" s="15"/>
      <c r="F444" s="15"/>
      <c r="G444" s="15"/>
      <c r="H444" s="15"/>
      <c r="I444" s="16"/>
    </row>
    <row r="445" spans="1:9" x14ac:dyDescent="0.3">
      <c r="A445" s="15" t="str">
        <f>IF(B445="","",COUNTA($B$4:B445))</f>
        <v/>
      </c>
      <c r="B445" s="15"/>
      <c r="C445" s="15"/>
      <c r="D445" s="15"/>
      <c r="E445" s="15"/>
      <c r="F445" s="15"/>
      <c r="G445" s="15"/>
      <c r="H445" s="15"/>
      <c r="I445" s="16"/>
    </row>
    <row r="446" spans="1:9" x14ac:dyDescent="0.3">
      <c r="A446" s="15" t="str">
        <f>IF(B446="","",COUNTA($B$4:B446))</f>
        <v/>
      </c>
      <c r="B446" s="15"/>
      <c r="C446" s="15"/>
      <c r="D446" s="15"/>
      <c r="E446" s="15"/>
      <c r="F446" s="15"/>
      <c r="G446" s="15"/>
      <c r="H446" s="15"/>
      <c r="I446" s="16"/>
    </row>
    <row r="447" spans="1:9" x14ac:dyDescent="0.3">
      <c r="A447" s="15" t="str">
        <f>IF(B447="","",COUNTA($B$4:B447))</f>
        <v/>
      </c>
      <c r="B447" s="15"/>
      <c r="C447" s="15"/>
      <c r="D447" s="15"/>
      <c r="E447" s="15"/>
      <c r="F447" s="15"/>
      <c r="G447" s="15"/>
      <c r="H447" s="15"/>
      <c r="I447" s="16"/>
    </row>
    <row r="448" spans="1:9" x14ac:dyDescent="0.3">
      <c r="A448" s="15" t="str">
        <f>IF(B448="","",COUNTA($B$4:B448))</f>
        <v/>
      </c>
      <c r="B448" s="15"/>
      <c r="C448" s="15"/>
      <c r="D448" s="15"/>
      <c r="E448" s="15"/>
      <c r="F448" s="15"/>
      <c r="G448" s="15"/>
      <c r="H448" s="15"/>
      <c r="I448" s="16"/>
    </row>
    <row r="449" spans="1:9" x14ac:dyDescent="0.3">
      <c r="A449" s="15" t="str">
        <f>IF(B449="","",COUNTA($B$4:B449))</f>
        <v/>
      </c>
      <c r="B449" s="15"/>
      <c r="C449" s="15"/>
      <c r="D449" s="15"/>
      <c r="E449" s="15"/>
      <c r="F449" s="15"/>
      <c r="G449" s="15"/>
      <c r="H449" s="15"/>
      <c r="I449" s="16"/>
    </row>
    <row r="450" spans="1:9" x14ac:dyDescent="0.3">
      <c r="A450" s="15" t="str">
        <f>IF(B450="","",COUNTA($B$4:B450))</f>
        <v/>
      </c>
      <c r="B450" s="15"/>
      <c r="C450" s="15"/>
      <c r="D450" s="15"/>
      <c r="E450" s="15"/>
      <c r="F450" s="15"/>
      <c r="G450" s="15"/>
      <c r="H450" s="15"/>
      <c r="I450" s="16"/>
    </row>
    <row r="451" spans="1:9" x14ac:dyDescent="0.3">
      <c r="A451" s="15" t="str">
        <f>IF(B451="","",COUNTA($B$4:B451))</f>
        <v/>
      </c>
      <c r="B451" s="15"/>
      <c r="C451" s="15"/>
      <c r="D451" s="15"/>
      <c r="E451" s="15"/>
      <c r="F451" s="15"/>
      <c r="G451" s="15"/>
      <c r="H451" s="15"/>
      <c r="I451" s="16"/>
    </row>
    <row r="452" spans="1:9" x14ac:dyDescent="0.3">
      <c r="A452" s="15" t="str">
        <f>IF(B452="","",COUNTA($B$4:B452))</f>
        <v/>
      </c>
      <c r="B452" s="15"/>
      <c r="C452" s="15"/>
      <c r="D452" s="15"/>
      <c r="E452" s="15"/>
      <c r="F452" s="15"/>
      <c r="G452" s="15"/>
      <c r="H452" s="15"/>
      <c r="I452" s="16"/>
    </row>
    <row r="453" spans="1:9" x14ac:dyDescent="0.3">
      <c r="A453" s="15" t="str">
        <f>IF(B453="","",COUNTA($B$4:B453))</f>
        <v/>
      </c>
      <c r="B453" s="15"/>
      <c r="C453" s="15"/>
      <c r="D453" s="15"/>
      <c r="E453" s="15"/>
      <c r="F453" s="15"/>
      <c r="G453" s="15"/>
      <c r="H453" s="15"/>
      <c r="I453" s="16"/>
    </row>
    <row r="454" spans="1:9" x14ac:dyDescent="0.3">
      <c r="A454" s="15" t="str">
        <f>IF(B454="","",COUNTA($B$4:B454))</f>
        <v/>
      </c>
      <c r="B454" s="15"/>
      <c r="C454" s="15"/>
      <c r="D454" s="15"/>
      <c r="E454" s="15"/>
      <c r="F454" s="15"/>
      <c r="G454" s="15"/>
      <c r="H454" s="15"/>
      <c r="I454" s="16"/>
    </row>
    <row r="455" spans="1:9" x14ac:dyDescent="0.3">
      <c r="A455" s="15" t="str">
        <f>IF(B455="","",COUNTA($B$4:B455))</f>
        <v/>
      </c>
      <c r="B455" s="15"/>
      <c r="C455" s="15"/>
      <c r="D455" s="15"/>
      <c r="E455" s="15"/>
      <c r="F455" s="15"/>
      <c r="G455" s="15"/>
      <c r="H455" s="15"/>
      <c r="I455" s="16"/>
    </row>
    <row r="456" spans="1:9" x14ac:dyDescent="0.3">
      <c r="A456" s="15" t="str">
        <f>IF(B456="","",COUNTA($B$4:B456))</f>
        <v/>
      </c>
      <c r="B456" s="15"/>
      <c r="C456" s="15"/>
      <c r="D456" s="15"/>
      <c r="E456" s="15"/>
      <c r="F456" s="15"/>
      <c r="G456" s="15"/>
      <c r="H456" s="15"/>
      <c r="I456" s="16"/>
    </row>
    <row r="457" spans="1:9" x14ac:dyDescent="0.3">
      <c r="A457" s="15" t="str">
        <f>IF(B457="","",COUNTA($B$4:B457))</f>
        <v/>
      </c>
      <c r="B457" s="15"/>
      <c r="C457" s="15"/>
      <c r="D457" s="15"/>
      <c r="E457" s="15"/>
      <c r="F457" s="15"/>
      <c r="G457" s="15"/>
      <c r="H457" s="15"/>
      <c r="I457" s="16"/>
    </row>
    <row r="458" spans="1:9" x14ac:dyDescent="0.3">
      <c r="A458" s="15" t="str">
        <f>IF(B458="","",COUNTA($B$4:B458))</f>
        <v/>
      </c>
      <c r="B458" s="15"/>
      <c r="C458" s="15"/>
      <c r="D458" s="15"/>
      <c r="E458" s="15"/>
      <c r="F458" s="15"/>
      <c r="G458" s="15"/>
      <c r="H458" s="15"/>
      <c r="I458" s="16"/>
    </row>
    <row r="459" spans="1:9" x14ac:dyDescent="0.3">
      <c r="A459" s="15" t="str">
        <f>IF(B459="","",COUNTA($B$4:B459))</f>
        <v/>
      </c>
      <c r="B459" s="15"/>
      <c r="C459" s="15"/>
      <c r="D459" s="15"/>
      <c r="E459" s="15"/>
      <c r="F459" s="15"/>
      <c r="G459" s="15"/>
      <c r="H459" s="15"/>
      <c r="I459" s="16"/>
    </row>
    <row r="460" spans="1:9" x14ac:dyDescent="0.3">
      <c r="A460" s="15" t="str">
        <f>IF(B460="","",COUNTA($B$4:B460))</f>
        <v/>
      </c>
      <c r="B460" s="15"/>
      <c r="C460" s="15"/>
      <c r="D460" s="15"/>
      <c r="E460" s="15"/>
      <c r="F460" s="15"/>
      <c r="G460" s="15"/>
      <c r="H460" s="15"/>
      <c r="I460" s="16"/>
    </row>
    <row r="461" spans="1:9" x14ac:dyDescent="0.3">
      <c r="A461" s="15" t="str">
        <f>IF(B461="","",COUNTA($B$4:B461))</f>
        <v/>
      </c>
      <c r="B461" s="15"/>
      <c r="C461" s="15"/>
      <c r="D461" s="15"/>
      <c r="E461" s="15"/>
      <c r="F461" s="15"/>
      <c r="G461" s="15"/>
      <c r="H461" s="15"/>
      <c r="I461" s="16"/>
    </row>
    <row r="462" spans="1:9" x14ac:dyDescent="0.3">
      <c r="A462" s="15" t="str">
        <f>IF(B462="","",COUNTA($B$4:B462))</f>
        <v/>
      </c>
      <c r="B462" s="15"/>
      <c r="C462" s="15"/>
      <c r="D462" s="15"/>
      <c r="E462" s="15"/>
      <c r="F462" s="15"/>
      <c r="G462" s="15"/>
      <c r="H462" s="15"/>
      <c r="I462" s="16"/>
    </row>
    <row r="463" spans="1:9" x14ac:dyDescent="0.3">
      <c r="A463" s="15" t="str">
        <f>IF(B463="","",COUNTA($B$4:B463))</f>
        <v/>
      </c>
      <c r="B463" s="15"/>
      <c r="C463" s="15"/>
      <c r="D463" s="15"/>
      <c r="E463" s="15"/>
      <c r="F463" s="15"/>
      <c r="G463" s="15"/>
      <c r="H463" s="15"/>
      <c r="I463" s="16"/>
    </row>
    <row r="464" spans="1:9" x14ac:dyDescent="0.3">
      <c r="A464" s="15" t="str">
        <f>IF(B464="","",COUNTA($B$4:B464))</f>
        <v/>
      </c>
      <c r="B464" s="15"/>
      <c r="C464" s="15"/>
      <c r="D464" s="15"/>
      <c r="E464" s="15"/>
      <c r="F464" s="15"/>
      <c r="G464" s="15"/>
      <c r="H464" s="15"/>
      <c r="I464" s="16"/>
    </row>
    <row r="465" spans="1:9" x14ac:dyDescent="0.3">
      <c r="A465" s="15" t="str">
        <f>IF(B465="","",COUNTA($B$4:B465))</f>
        <v/>
      </c>
      <c r="B465" s="15"/>
      <c r="C465" s="15"/>
      <c r="D465" s="15"/>
      <c r="E465" s="15"/>
      <c r="F465" s="15"/>
      <c r="G465" s="15"/>
      <c r="H465" s="15"/>
      <c r="I465" s="16"/>
    </row>
    <row r="466" spans="1:9" x14ac:dyDescent="0.3">
      <c r="A466" s="15" t="str">
        <f>IF(B466="","",COUNTA($B$4:B466))</f>
        <v/>
      </c>
      <c r="B466" s="15"/>
      <c r="C466" s="15"/>
      <c r="D466" s="15"/>
      <c r="E466" s="15"/>
      <c r="F466" s="15"/>
      <c r="G466" s="15"/>
      <c r="H466" s="15"/>
      <c r="I466" s="16"/>
    </row>
    <row r="467" spans="1:9" x14ac:dyDescent="0.3">
      <c r="A467" s="15" t="str">
        <f>IF(B467="","",COUNTA($B$4:B467))</f>
        <v/>
      </c>
      <c r="B467" s="15"/>
      <c r="C467" s="15"/>
      <c r="D467" s="15"/>
      <c r="E467" s="15"/>
      <c r="F467" s="15"/>
      <c r="G467" s="15"/>
      <c r="H467" s="15"/>
      <c r="I467" s="16"/>
    </row>
    <row r="468" spans="1:9" x14ac:dyDescent="0.3">
      <c r="A468" s="15" t="str">
        <f>IF(B468="","",COUNTA($B$4:B468))</f>
        <v/>
      </c>
      <c r="B468" s="15"/>
      <c r="C468" s="15"/>
      <c r="D468" s="15"/>
      <c r="E468" s="15"/>
      <c r="F468" s="15"/>
      <c r="G468" s="15"/>
      <c r="H468" s="15"/>
      <c r="I468" s="16"/>
    </row>
    <row r="469" spans="1:9" x14ac:dyDescent="0.3">
      <c r="A469" s="15" t="str">
        <f>IF(B469="","",COUNTA($B$4:B469))</f>
        <v/>
      </c>
      <c r="B469" s="15"/>
      <c r="C469" s="15"/>
      <c r="D469" s="15"/>
      <c r="E469" s="15"/>
      <c r="F469" s="15"/>
      <c r="G469" s="15"/>
      <c r="H469" s="15"/>
      <c r="I469" s="16"/>
    </row>
    <row r="470" spans="1:9" x14ac:dyDescent="0.3">
      <c r="A470" s="15" t="str">
        <f>IF(B470="","",COUNTA($B$4:B470))</f>
        <v/>
      </c>
      <c r="B470" s="15"/>
      <c r="C470" s="15"/>
      <c r="D470" s="15"/>
      <c r="E470" s="15"/>
      <c r="F470" s="15"/>
      <c r="G470" s="15"/>
      <c r="H470" s="15"/>
      <c r="I470" s="16"/>
    </row>
    <row r="471" spans="1:9" x14ac:dyDescent="0.3">
      <c r="A471" s="15" t="str">
        <f>IF(B471="","",COUNTA($B$4:B471))</f>
        <v/>
      </c>
      <c r="B471" s="15"/>
      <c r="C471" s="15"/>
      <c r="D471" s="15"/>
      <c r="E471" s="15"/>
      <c r="F471" s="15"/>
      <c r="G471" s="15"/>
      <c r="H471" s="15"/>
      <c r="I471" s="16"/>
    </row>
    <row r="472" spans="1:9" x14ac:dyDescent="0.3">
      <c r="A472" s="15" t="str">
        <f>IF(B472="","",COUNTA($B$4:B472))</f>
        <v/>
      </c>
      <c r="B472" s="15"/>
      <c r="C472" s="15"/>
      <c r="D472" s="15"/>
      <c r="E472" s="15"/>
      <c r="F472" s="15"/>
      <c r="G472" s="15"/>
      <c r="H472" s="15"/>
      <c r="I472" s="16"/>
    </row>
    <row r="473" spans="1:9" x14ac:dyDescent="0.3">
      <c r="A473" s="15" t="str">
        <f>IF(B473="","",COUNTA($B$4:B473))</f>
        <v/>
      </c>
      <c r="B473" s="15"/>
      <c r="C473" s="15"/>
      <c r="D473" s="15"/>
      <c r="E473" s="15"/>
      <c r="F473" s="15"/>
      <c r="G473" s="15"/>
      <c r="H473" s="15"/>
      <c r="I473" s="16"/>
    </row>
    <row r="474" spans="1:9" x14ac:dyDescent="0.3">
      <c r="A474" s="15" t="str">
        <f>IF(B474="","",COUNTA($B$4:B474))</f>
        <v/>
      </c>
      <c r="B474" s="15"/>
      <c r="C474" s="15"/>
      <c r="D474" s="15"/>
      <c r="E474" s="15"/>
      <c r="F474" s="15"/>
      <c r="G474" s="15"/>
      <c r="H474" s="15"/>
      <c r="I474" s="16"/>
    </row>
    <row r="475" spans="1:9" x14ac:dyDescent="0.3">
      <c r="A475" s="15" t="str">
        <f>IF(B475="","",COUNTA($B$4:B475))</f>
        <v/>
      </c>
      <c r="B475" s="15"/>
      <c r="C475" s="15"/>
      <c r="D475" s="15"/>
      <c r="E475" s="15"/>
      <c r="F475" s="15"/>
      <c r="G475" s="15"/>
      <c r="H475" s="15"/>
      <c r="I475" s="16"/>
    </row>
    <row r="476" spans="1:9" x14ac:dyDescent="0.3">
      <c r="A476" s="15" t="str">
        <f>IF(B476="","",COUNTA($B$4:B476))</f>
        <v/>
      </c>
      <c r="B476" s="15"/>
      <c r="C476" s="15"/>
      <c r="D476" s="15"/>
      <c r="E476" s="15"/>
      <c r="F476" s="15"/>
      <c r="G476" s="15"/>
      <c r="H476" s="15"/>
      <c r="I476" s="16"/>
    </row>
    <row r="477" spans="1:9" x14ac:dyDescent="0.3">
      <c r="A477" s="15" t="str">
        <f>IF(B477="","",COUNTA($B$4:B477))</f>
        <v/>
      </c>
      <c r="B477" s="15"/>
      <c r="C477" s="15"/>
      <c r="D477" s="15"/>
      <c r="E477" s="15"/>
      <c r="F477" s="15"/>
      <c r="G477" s="15"/>
      <c r="H477" s="15"/>
      <c r="I477" s="16"/>
    </row>
    <row r="478" spans="1:9" x14ac:dyDescent="0.3">
      <c r="A478" s="15" t="str">
        <f>IF(B478="","",COUNTA($B$4:B478))</f>
        <v/>
      </c>
      <c r="B478" s="15"/>
      <c r="C478" s="15"/>
      <c r="D478" s="15"/>
      <c r="E478" s="15"/>
      <c r="F478" s="15"/>
      <c r="G478" s="15"/>
      <c r="H478" s="15"/>
      <c r="I478" s="16"/>
    </row>
    <row r="479" spans="1:9" x14ac:dyDescent="0.3">
      <c r="A479" s="15" t="str">
        <f>IF(B479="","",COUNTA($B$4:B479))</f>
        <v/>
      </c>
      <c r="B479" s="15"/>
      <c r="C479" s="15"/>
      <c r="D479" s="15"/>
      <c r="E479" s="15"/>
      <c r="F479" s="15"/>
      <c r="G479" s="15"/>
      <c r="H479" s="15"/>
      <c r="I479" s="16"/>
    </row>
    <row r="480" spans="1:9" x14ac:dyDescent="0.3">
      <c r="A480" s="15" t="str">
        <f>IF(B480="","",COUNTA($B$4:B480))</f>
        <v/>
      </c>
      <c r="B480" s="15"/>
      <c r="C480" s="15"/>
      <c r="D480" s="15"/>
      <c r="E480" s="15"/>
      <c r="F480" s="15"/>
      <c r="G480" s="15"/>
      <c r="H480" s="15"/>
      <c r="I480" s="16"/>
    </row>
    <row r="481" spans="1:9" x14ac:dyDescent="0.3">
      <c r="A481" s="15" t="str">
        <f>IF(B481="","",COUNTA($B$4:B481))</f>
        <v/>
      </c>
      <c r="B481" s="15"/>
      <c r="C481" s="15"/>
      <c r="D481" s="15"/>
      <c r="E481" s="15"/>
      <c r="F481" s="15"/>
      <c r="G481" s="15"/>
      <c r="H481" s="15"/>
      <c r="I481" s="16"/>
    </row>
    <row r="482" spans="1:9" x14ac:dyDescent="0.3">
      <c r="A482" s="15" t="str">
        <f>IF(B482="","",COUNTA($B$4:B482))</f>
        <v/>
      </c>
      <c r="B482" s="15"/>
      <c r="C482" s="15"/>
      <c r="D482" s="15"/>
      <c r="E482" s="15"/>
      <c r="F482" s="15"/>
      <c r="G482" s="15"/>
      <c r="H482" s="15"/>
      <c r="I482" s="16"/>
    </row>
    <row r="483" spans="1:9" x14ac:dyDescent="0.3">
      <c r="A483" s="15" t="str">
        <f>IF(B483="","",COUNTA($B$4:B483))</f>
        <v/>
      </c>
      <c r="B483" s="15"/>
      <c r="C483" s="15"/>
      <c r="D483" s="15"/>
      <c r="E483" s="15"/>
      <c r="F483" s="15"/>
      <c r="G483" s="15"/>
      <c r="H483" s="15"/>
      <c r="I483" s="16"/>
    </row>
    <row r="484" spans="1:9" x14ac:dyDescent="0.3">
      <c r="A484" s="15" t="str">
        <f>IF(B484="","",COUNTA($B$4:B484))</f>
        <v/>
      </c>
      <c r="B484" s="15"/>
      <c r="C484" s="15"/>
      <c r="D484" s="15"/>
      <c r="E484" s="15"/>
      <c r="F484" s="15"/>
      <c r="G484" s="15"/>
      <c r="H484" s="15"/>
      <c r="I484" s="16"/>
    </row>
    <row r="485" spans="1:9" x14ac:dyDescent="0.3">
      <c r="A485" s="15" t="str">
        <f>IF(B485="","",COUNTA($B$4:B485))</f>
        <v/>
      </c>
      <c r="B485" s="15"/>
      <c r="C485" s="15"/>
      <c r="D485" s="15"/>
      <c r="E485" s="15"/>
      <c r="F485" s="15"/>
      <c r="G485" s="15"/>
      <c r="H485" s="15"/>
      <c r="I485" s="16"/>
    </row>
    <row r="486" spans="1:9" x14ac:dyDescent="0.3">
      <c r="A486" s="15" t="str">
        <f>IF(B486="","",COUNTA($B$4:B486))</f>
        <v/>
      </c>
      <c r="B486" s="15"/>
      <c r="C486" s="15"/>
      <c r="D486" s="15"/>
      <c r="E486" s="15"/>
      <c r="F486" s="15"/>
      <c r="G486" s="15"/>
      <c r="H486" s="15"/>
      <c r="I486" s="16"/>
    </row>
    <row r="487" spans="1:9" x14ac:dyDescent="0.3">
      <c r="A487" s="15" t="str">
        <f>IF(B487="","",COUNTA($B$4:B487))</f>
        <v/>
      </c>
      <c r="B487" s="15"/>
      <c r="C487" s="15"/>
      <c r="D487" s="15"/>
      <c r="E487" s="15"/>
      <c r="F487" s="15"/>
      <c r="G487" s="15"/>
      <c r="H487" s="15"/>
      <c r="I487" s="16"/>
    </row>
    <row r="488" spans="1:9" x14ac:dyDescent="0.3">
      <c r="A488" s="15" t="str">
        <f>IF(B488="","",COUNTA($B$4:B488))</f>
        <v/>
      </c>
      <c r="B488" s="15"/>
      <c r="C488" s="15"/>
      <c r="D488" s="15"/>
      <c r="E488" s="15"/>
      <c r="F488" s="15"/>
      <c r="G488" s="15"/>
      <c r="H488" s="15"/>
      <c r="I488" s="16"/>
    </row>
    <row r="489" spans="1:9" x14ac:dyDescent="0.3">
      <c r="A489" s="15" t="str">
        <f>IF(B489="","",COUNTA($B$4:B489))</f>
        <v/>
      </c>
      <c r="B489" s="15"/>
      <c r="C489" s="15"/>
      <c r="D489" s="15"/>
      <c r="E489" s="15"/>
      <c r="F489" s="15"/>
      <c r="G489" s="15"/>
      <c r="H489" s="15"/>
      <c r="I489" s="16"/>
    </row>
  </sheetData>
  <autoFilter ref="A3:I489" xr:uid="{00000000-0009-0000-0000-000028000000}">
    <sortState xmlns:xlrd2="http://schemas.microsoft.com/office/spreadsheetml/2017/richdata2" ref="A4:I489">
      <sortCondition ref="C4:C489"/>
    </sortState>
  </autoFilter>
  <sortState xmlns:xlrd2="http://schemas.microsoft.com/office/spreadsheetml/2017/richdata2" ref="A4:I814">
    <sortCondition ref="C4:C814"/>
  </sortState>
  <phoneticPr fontId="13"/>
  <pageMargins left="0.39370078740157483" right="0.39370078740157483" top="0.39370078740157483" bottom="0.39370078740157483" header="0.39370078740157483" footer="0.39370078740157483"/>
  <pageSetup paperSize="9" scale="65" fitToHeight="0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26">
    <tabColor rgb="FFFFC000"/>
  </sheetPr>
  <dimension ref="A1:BN81"/>
  <sheetViews>
    <sheetView showGridLines="0" view="pageBreakPreview" zoomScaleNormal="55" zoomScaleSheetLayoutView="100" workbookViewId="0">
      <selection sqref="A1:I4"/>
    </sheetView>
  </sheetViews>
  <sheetFormatPr defaultColWidth="2.6328125" defaultRowHeight="15" customHeight="1" x14ac:dyDescent="0.3"/>
  <cols>
    <col min="1" max="1" width="4.6328125" style="22" customWidth="1"/>
    <col min="2" max="26" width="2.6328125" style="22"/>
    <col min="27" max="27" width="4.6328125" style="22" customWidth="1"/>
    <col min="28" max="30" width="2.6328125" style="22"/>
    <col min="31" max="31" width="6.6328125" style="22" customWidth="1"/>
    <col min="32" max="16384" width="2.6328125" style="22"/>
  </cols>
  <sheetData>
    <row r="1" spans="1:57" s="21" customFormat="1" ht="15" customHeight="1" x14ac:dyDescent="0.3">
      <c r="A1" s="423" t="s">
        <v>98</v>
      </c>
      <c r="B1" s="424"/>
      <c r="C1" s="424"/>
      <c r="D1" s="424"/>
      <c r="E1" s="424"/>
      <c r="F1" s="424"/>
      <c r="G1" s="424"/>
      <c r="H1" s="424"/>
      <c r="I1" s="425"/>
      <c r="J1" s="62" t="s">
        <v>96</v>
      </c>
      <c r="K1" s="63"/>
      <c r="L1" s="63"/>
      <c r="M1" s="63"/>
      <c r="N1" s="63"/>
      <c r="O1" s="63"/>
      <c r="P1" s="63"/>
      <c r="Q1" s="63"/>
      <c r="R1" s="63"/>
      <c r="S1" s="63"/>
      <c r="T1" s="63"/>
      <c r="U1" s="62" t="s">
        <v>97</v>
      </c>
      <c r="V1" s="63"/>
      <c r="W1" s="63"/>
      <c r="X1" s="63"/>
      <c r="Y1" s="63"/>
      <c r="Z1" s="63"/>
      <c r="AA1" s="63"/>
      <c r="AB1" s="62" t="s">
        <v>0</v>
      </c>
      <c r="AC1" s="63"/>
      <c r="AD1" s="63"/>
      <c r="AE1" s="63"/>
      <c r="AF1" s="63"/>
      <c r="AG1" s="63"/>
      <c r="AH1" s="63"/>
      <c r="AI1" s="63"/>
      <c r="AJ1" s="63"/>
      <c r="AK1" s="63"/>
      <c r="AL1" s="63"/>
      <c r="AM1" s="63"/>
      <c r="AN1" s="63"/>
      <c r="AO1" s="61"/>
      <c r="AP1" s="64" t="s">
        <v>1</v>
      </c>
      <c r="AQ1" s="65"/>
      <c r="AR1" s="65"/>
      <c r="AS1" s="65"/>
      <c r="AT1" s="66"/>
      <c r="AU1" s="64" t="s">
        <v>2</v>
      </c>
      <c r="AV1" s="65"/>
      <c r="AW1" s="65"/>
      <c r="AX1" s="65"/>
      <c r="AY1" s="65"/>
      <c r="AZ1" s="66"/>
      <c r="BA1" s="64" t="s">
        <v>3</v>
      </c>
      <c r="BB1" s="65"/>
      <c r="BC1" s="65"/>
      <c r="BD1" s="66"/>
    </row>
    <row r="2" spans="1:57" s="21" customFormat="1" ht="15" customHeight="1" x14ac:dyDescent="0.3">
      <c r="A2" s="426"/>
      <c r="B2" s="427"/>
      <c r="C2" s="427"/>
      <c r="D2" s="427"/>
      <c r="E2" s="427"/>
      <c r="F2" s="427"/>
      <c r="G2" s="427"/>
      <c r="H2" s="427"/>
      <c r="I2" s="428"/>
      <c r="J2" s="432" t="s">
        <v>95</v>
      </c>
      <c r="K2" s="433"/>
      <c r="L2" s="433"/>
      <c r="M2" s="433"/>
      <c r="N2" s="433"/>
      <c r="O2" s="433"/>
      <c r="P2" s="433"/>
      <c r="Q2" s="433"/>
      <c r="R2" s="433"/>
      <c r="S2" s="433"/>
      <c r="T2" s="434"/>
      <c r="U2" s="432"/>
      <c r="V2" s="433"/>
      <c r="W2" s="433"/>
      <c r="X2" s="433"/>
      <c r="Y2" s="433"/>
      <c r="Z2" s="433"/>
      <c r="AA2" s="434"/>
      <c r="AB2" s="441"/>
      <c r="AC2" s="451"/>
      <c r="AD2" s="451"/>
      <c r="AE2" s="451"/>
      <c r="AF2" s="451"/>
      <c r="AG2" s="451"/>
      <c r="AH2" s="451"/>
      <c r="AI2" s="451"/>
      <c r="AJ2" s="451"/>
      <c r="AK2" s="451"/>
      <c r="AL2" s="451"/>
      <c r="AM2" s="451"/>
      <c r="AN2" s="451"/>
      <c r="AO2" s="452"/>
      <c r="AP2" s="417">
        <v>44926</v>
      </c>
      <c r="AQ2" s="418"/>
      <c r="AR2" s="418"/>
      <c r="AS2" s="418"/>
      <c r="AT2" s="419"/>
      <c r="AU2" s="67"/>
      <c r="AV2" s="68"/>
      <c r="AW2" s="68"/>
      <c r="AX2" s="68"/>
      <c r="AY2" s="68"/>
      <c r="AZ2" s="69"/>
      <c r="BA2" s="70" t="s">
        <v>15</v>
      </c>
      <c r="BB2" s="71"/>
      <c r="BC2" s="71"/>
      <c r="BD2" s="72"/>
    </row>
    <row r="3" spans="1:57" s="21" customFormat="1" ht="15" customHeight="1" x14ac:dyDescent="0.3">
      <c r="A3" s="426"/>
      <c r="B3" s="427"/>
      <c r="C3" s="427"/>
      <c r="D3" s="427"/>
      <c r="E3" s="427"/>
      <c r="F3" s="427"/>
      <c r="G3" s="427"/>
      <c r="H3" s="427"/>
      <c r="I3" s="428"/>
      <c r="J3" s="435"/>
      <c r="K3" s="436"/>
      <c r="L3" s="436"/>
      <c r="M3" s="436"/>
      <c r="N3" s="436"/>
      <c r="O3" s="436"/>
      <c r="P3" s="436"/>
      <c r="Q3" s="436"/>
      <c r="R3" s="436"/>
      <c r="S3" s="436"/>
      <c r="T3" s="437"/>
      <c r="U3" s="435"/>
      <c r="V3" s="436"/>
      <c r="W3" s="436"/>
      <c r="X3" s="436"/>
      <c r="Y3" s="436"/>
      <c r="Z3" s="436"/>
      <c r="AA3" s="437"/>
      <c r="AB3" s="456"/>
      <c r="AC3" s="457"/>
      <c r="AD3" s="457"/>
      <c r="AE3" s="457"/>
      <c r="AF3" s="457"/>
      <c r="AG3" s="457"/>
      <c r="AH3" s="457"/>
      <c r="AI3" s="457"/>
      <c r="AJ3" s="457"/>
      <c r="AK3" s="457"/>
      <c r="AL3" s="457"/>
      <c r="AM3" s="457"/>
      <c r="AN3" s="457"/>
      <c r="AO3" s="458"/>
      <c r="AP3" s="420"/>
      <c r="AQ3" s="421"/>
      <c r="AR3" s="421"/>
      <c r="AS3" s="421"/>
      <c r="AT3" s="422"/>
      <c r="AU3" s="67"/>
      <c r="AV3" s="68"/>
      <c r="AW3" s="68"/>
      <c r="AX3" s="68"/>
      <c r="AY3" s="68"/>
      <c r="AZ3" s="69"/>
      <c r="BA3" s="70"/>
      <c r="BB3" s="71"/>
      <c r="BC3" s="71"/>
      <c r="BD3" s="72"/>
    </row>
    <row r="4" spans="1:57" s="21" customFormat="1" ht="15" customHeight="1" x14ac:dyDescent="0.3">
      <c r="A4" s="429"/>
      <c r="B4" s="430"/>
      <c r="C4" s="430"/>
      <c r="D4" s="430"/>
      <c r="E4" s="430"/>
      <c r="F4" s="430"/>
      <c r="G4" s="430"/>
      <c r="H4" s="430"/>
      <c r="I4" s="431"/>
      <c r="J4" s="438"/>
      <c r="K4" s="439"/>
      <c r="L4" s="439"/>
      <c r="M4" s="439"/>
      <c r="N4" s="439"/>
      <c r="O4" s="439"/>
      <c r="P4" s="439"/>
      <c r="Q4" s="439"/>
      <c r="R4" s="439"/>
      <c r="S4" s="439"/>
      <c r="T4" s="440"/>
      <c r="U4" s="438"/>
      <c r="V4" s="439"/>
      <c r="W4" s="439"/>
      <c r="X4" s="439"/>
      <c r="Y4" s="439"/>
      <c r="Z4" s="439"/>
      <c r="AA4" s="440"/>
      <c r="AB4" s="564"/>
      <c r="AC4" s="504"/>
      <c r="AD4" s="504"/>
      <c r="AE4" s="504"/>
      <c r="AF4" s="504"/>
      <c r="AG4" s="504"/>
      <c r="AH4" s="504"/>
      <c r="AI4" s="504"/>
      <c r="AJ4" s="504"/>
      <c r="AK4" s="504"/>
      <c r="AL4" s="504"/>
      <c r="AM4" s="504"/>
      <c r="AN4" s="504"/>
      <c r="AO4" s="505"/>
      <c r="AP4" s="420"/>
      <c r="AQ4" s="421"/>
      <c r="AR4" s="421"/>
      <c r="AS4" s="421"/>
      <c r="AT4" s="422"/>
      <c r="AU4" s="67"/>
      <c r="AV4" s="68"/>
      <c r="AW4" s="68"/>
      <c r="AX4" s="68"/>
      <c r="AY4" s="68"/>
      <c r="AZ4" s="69"/>
      <c r="BA4" s="70"/>
      <c r="BB4" s="71"/>
      <c r="BC4" s="71"/>
      <c r="BD4" s="72"/>
    </row>
    <row r="6" spans="1:57" ht="15" customHeight="1" x14ac:dyDescent="0.3">
      <c r="A6" s="478" t="s">
        <v>99</v>
      </c>
      <c r="B6" s="478" t="s">
        <v>4</v>
      </c>
      <c r="C6" s="480"/>
      <c r="D6" s="480"/>
      <c r="E6" s="480"/>
      <c r="F6" s="480"/>
      <c r="G6" s="480"/>
      <c r="H6" s="480"/>
      <c r="I6" s="480"/>
      <c r="J6" s="478" t="s">
        <v>5</v>
      </c>
      <c r="K6" s="480"/>
      <c r="L6" s="480"/>
      <c r="M6" s="480"/>
      <c r="N6" s="480"/>
      <c r="O6" s="480"/>
      <c r="P6" s="480"/>
      <c r="Q6" s="480"/>
      <c r="R6" s="480"/>
      <c r="S6" s="480"/>
      <c r="T6" s="481"/>
      <c r="U6" s="478" t="s">
        <v>6</v>
      </c>
      <c r="V6" s="480"/>
      <c r="W6" s="478" t="s">
        <v>7</v>
      </c>
      <c r="X6" s="480"/>
      <c r="Y6" s="480"/>
      <c r="Z6" s="481"/>
      <c r="AA6" s="473" t="s">
        <v>8</v>
      </c>
      <c r="AB6" s="486" t="s">
        <v>9</v>
      </c>
      <c r="AC6" s="473" t="s">
        <v>10</v>
      </c>
      <c r="AD6" s="473" t="s">
        <v>11</v>
      </c>
      <c r="AE6" s="473" t="s">
        <v>12</v>
      </c>
      <c r="AF6" s="475" t="s">
        <v>13</v>
      </c>
      <c r="AG6" s="476"/>
      <c r="AH6" s="476"/>
      <c r="AI6" s="476"/>
      <c r="AJ6" s="476"/>
      <c r="AK6" s="476"/>
      <c r="AL6" s="476"/>
      <c r="AM6" s="476"/>
      <c r="AN6" s="476"/>
      <c r="AO6" s="477"/>
      <c r="AP6" s="478" t="s">
        <v>14</v>
      </c>
      <c r="AQ6" s="480"/>
      <c r="AR6" s="480"/>
      <c r="AS6" s="480"/>
      <c r="AT6" s="480"/>
      <c r="AU6" s="480"/>
      <c r="AV6" s="480"/>
      <c r="AW6" s="480"/>
      <c r="AX6" s="480"/>
      <c r="AY6" s="480"/>
      <c r="AZ6" s="480"/>
      <c r="BA6" s="480"/>
      <c r="BB6" s="480"/>
      <c r="BC6" s="480"/>
      <c r="BD6" s="481"/>
    </row>
    <row r="7" spans="1:57" ht="15" customHeight="1" x14ac:dyDescent="0.3">
      <c r="A7" s="479"/>
      <c r="B7" s="479"/>
      <c r="C7" s="482"/>
      <c r="D7" s="482"/>
      <c r="E7" s="482"/>
      <c r="F7" s="482"/>
      <c r="G7" s="482"/>
      <c r="H7" s="482"/>
      <c r="I7" s="482"/>
      <c r="J7" s="479"/>
      <c r="K7" s="482"/>
      <c r="L7" s="482"/>
      <c r="M7" s="482"/>
      <c r="N7" s="482"/>
      <c r="O7" s="482"/>
      <c r="P7" s="482"/>
      <c r="Q7" s="482"/>
      <c r="R7" s="482"/>
      <c r="S7" s="482"/>
      <c r="T7" s="483"/>
      <c r="U7" s="479"/>
      <c r="V7" s="482"/>
      <c r="W7" s="479"/>
      <c r="X7" s="482"/>
      <c r="Y7" s="482"/>
      <c r="Z7" s="483"/>
      <c r="AA7" s="474"/>
      <c r="AB7" s="487"/>
      <c r="AC7" s="474"/>
      <c r="AD7" s="474"/>
      <c r="AE7" s="474"/>
      <c r="AF7" s="73">
        <v>1</v>
      </c>
      <c r="AG7" s="73">
        <v>2</v>
      </c>
      <c r="AH7" s="73">
        <v>3</v>
      </c>
      <c r="AI7" s="73">
        <v>4</v>
      </c>
      <c r="AJ7" s="73">
        <v>5</v>
      </c>
      <c r="AK7" s="73">
        <v>6</v>
      </c>
      <c r="AL7" s="73">
        <v>7</v>
      </c>
      <c r="AM7" s="73">
        <v>8</v>
      </c>
      <c r="AN7" s="73">
        <v>9</v>
      </c>
      <c r="AO7" s="73">
        <v>10</v>
      </c>
      <c r="AP7" s="479"/>
      <c r="AQ7" s="482"/>
      <c r="AR7" s="482"/>
      <c r="AS7" s="482"/>
      <c r="AT7" s="482"/>
      <c r="AU7" s="482"/>
      <c r="AV7" s="482"/>
      <c r="AW7" s="482"/>
      <c r="AX7" s="482"/>
      <c r="AY7" s="482"/>
      <c r="AZ7" s="482"/>
      <c r="BA7" s="482"/>
      <c r="BB7" s="482"/>
      <c r="BC7" s="482"/>
      <c r="BD7" s="483"/>
    </row>
    <row r="8" spans="1:57" ht="15" customHeight="1" x14ac:dyDescent="0.3">
      <c r="A8" s="60" t="str">
        <f>IF(B8="","",COUNTA($B$8:B8))</f>
        <v/>
      </c>
      <c r="B8" s="23"/>
      <c r="C8" s="24"/>
      <c r="D8" s="24"/>
      <c r="E8" s="24"/>
      <c r="F8" s="24"/>
      <c r="G8" s="24"/>
      <c r="H8" s="24"/>
      <c r="I8" s="24"/>
      <c r="J8" s="25"/>
      <c r="K8" s="26"/>
      <c r="L8" s="26"/>
      <c r="M8" s="26"/>
      <c r="N8" s="26"/>
      <c r="O8" s="26"/>
      <c r="P8" s="26"/>
      <c r="Q8" s="26"/>
      <c r="R8" s="26"/>
      <c r="S8" s="24"/>
      <c r="T8" s="27"/>
      <c r="U8" s="553"/>
      <c r="V8" s="563"/>
      <c r="W8" s="550"/>
      <c r="X8" s="551"/>
      <c r="Y8" s="551"/>
      <c r="Z8" s="552"/>
      <c r="AA8" s="30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2"/>
      <c r="AM8" s="32"/>
      <c r="AN8" s="32"/>
      <c r="AO8" s="32"/>
      <c r="AP8" s="48"/>
      <c r="AQ8" s="49"/>
      <c r="AR8" s="49"/>
      <c r="AS8" s="49"/>
      <c r="AT8" s="49"/>
      <c r="AU8" s="49"/>
      <c r="AV8" s="49"/>
      <c r="AW8" s="49"/>
      <c r="AX8" s="49"/>
      <c r="AY8" s="49"/>
      <c r="AZ8" s="49"/>
      <c r="BA8" s="49"/>
      <c r="BB8" s="49"/>
      <c r="BC8" s="49"/>
      <c r="BD8" s="76"/>
    </row>
    <row r="9" spans="1:57" ht="15" customHeight="1" x14ac:dyDescent="0.3">
      <c r="A9" s="60" t="str">
        <f>IF(B9="","",COUNTA($B$8:B9))</f>
        <v/>
      </c>
      <c r="B9" s="48"/>
      <c r="C9" s="45"/>
      <c r="D9" s="45"/>
      <c r="E9" s="45"/>
      <c r="F9" s="45"/>
      <c r="G9" s="45"/>
      <c r="H9" s="45"/>
      <c r="I9" s="45"/>
      <c r="J9" s="25"/>
      <c r="K9" s="38"/>
      <c r="L9" s="38"/>
      <c r="M9" s="38"/>
      <c r="N9" s="38"/>
      <c r="O9" s="38"/>
      <c r="P9" s="38"/>
      <c r="Q9" s="38"/>
      <c r="R9" s="38"/>
      <c r="S9" s="38"/>
      <c r="T9" s="38"/>
      <c r="U9" s="553"/>
      <c r="V9" s="563"/>
      <c r="W9" s="550"/>
      <c r="X9" s="551"/>
      <c r="Y9" s="551"/>
      <c r="Z9" s="552"/>
      <c r="AA9" s="50"/>
      <c r="AB9" s="32"/>
      <c r="AC9" s="32"/>
      <c r="AD9" s="32"/>
      <c r="AE9" s="32"/>
      <c r="AF9" s="32"/>
      <c r="AG9" s="32"/>
      <c r="AH9" s="32"/>
      <c r="AI9" s="32"/>
      <c r="AJ9" s="32"/>
      <c r="AK9" s="32"/>
      <c r="AL9" s="32"/>
      <c r="AM9" s="32"/>
      <c r="AN9" s="32"/>
      <c r="AO9" s="32"/>
      <c r="AP9" s="48"/>
      <c r="AQ9" s="49"/>
      <c r="AR9" s="49"/>
      <c r="AS9" s="49"/>
      <c r="AT9" s="49"/>
      <c r="AU9" s="49"/>
      <c r="AV9" s="49"/>
      <c r="AW9" s="49"/>
      <c r="AX9" s="49"/>
      <c r="AY9" s="49"/>
      <c r="AZ9" s="49"/>
      <c r="BA9" s="49"/>
      <c r="BB9" s="49"/>
      <c r="BC9" s="49"/>
      <c r="BD9" s="76"/>
      <c r="BE9" s="46"/>
    </row>
    <row r="10" spans="1:57" ht="15" customHeight="1" x14ac:dyDescent="0.3">
      <c r="A10" s="60" t="str">
        <f>IF(B10="","",COUNTA($B$8:B10))</f>
        <v/>
      </c>
      <c r="B10" s="23"/>
      <c r="C10" s="24"/>
      <c r="D10" s="24"/>
      <c r="E10" s="24"/>
      <c r="F10" s="24"/>
      <c r="G10" s="24"/>
      <c r="H10" s="24"/>
      <c r="I10" s="24"/>
      <c r="J10" s="25"/>
      <c r="K10" s="26"/>
      <c r="L10" s="26"/>
      <c r="M10" s="26"/>
      <c r="N10" s="26"/>
      <c r="O10" s="26"/>
      <c r="P10" s="26"/>
      <c r="Q10" s="26"/>
      <c r="R10" s="26"/>
      <c r="S10" s="24"/>
      <c r="T10" s="27"/>
      <c r="U10" s="553"/>
      <c r="V10" s="563"/>
      <c r="W10" s="550"/>
      <c r="X10" s="551"/>
      <c r="Y10" s="551"/>
      <c r="Z10" s="552"/>
      <c r="AA10" s="30"/>
      <c r="AB10" s="31"/>
      <c r="AC10" s="31"/>
      <c r="AD10" s="31"/>
      <c r="AE10" s="31"/>
      <c r="AF10" s="31"/>
      <c r="AG10" s="31"/>
      <c r="AH10" s="31"/>
      <c r="AI10" s="31"/>
      <c r="AJ10" s="31"/>
      <c r="AK10" s="31"/>
      <c r="AL10" s="32"/>
      <c r="AM10" s="32"/>
      <c r="AN10" s="32"/>
      <c r="AO10" s="32"/>
      <c r="AP10" s="34"/>
      <c r="AQ10" s="77"/>
      <c r="AR10" s="77"/>
      <c r="AS10" s="77"/>
      <c r="AT10" s="77"/>
      <c r="AU10" s="77"/>
      <c r="AV10" s="77"/>
      <c r="AW10" s="77"/>
      <c r="AX10" s="77"/>
      <c r="AY10" s="77"/>
      <c r="AZ10" s="77"/>
      <c r="BA10" s="77"/>
      <c r="BB10" s="77"/>
      <c r="BC10" s="77"/>
      <c r="BD10" s="78"/>
    </row>
    <row r="11" spans="1:57" ht="15" customHeight="1" x14ac:dyDescent="0.3">
      <c r="A11" s="60" t="str">
        <f>IF(B11="","",COUNTA($B$8:B11))</f>
        <v/>
      </c>
      <c r="B11" s="23"/>
      <c r="C11" s="24"/>
      <c r="D11" s="24"/>
      <c r="E11" s="24"/>
      <c r="F11" s="24"/>
      <c r="G11" s="24"/>
      <c r="H11" s="24"/>
      <c r="I11" s="24"/>
      <c r="J11" s="25"/>
      <c r="K11" s="26"/>
      <c r="L11" s="26"/>
      <c r="M11" s="26"/>
      <c r="N11" s="26"/>
      <c r="O11" s="26"/>
      <c r="P11" s="26"/>
      <c r="Q11" s="26"/>
      <c r="R11" s="26"/>
      <c r="S11" s="24"/>
      <c r="T11" s="27"/>
      <c r="U11" s="553"/>
      <c r="V11" s="563"/>
      <c r="W11" s="550"/>
      <c r="X11" s="551"/>
      <c r="Y11" s="551"/>
      <c r="Z11" s="552"/>
      <c r="AA11" s="30"/>
      <c r="AB11" s="31"/>
      <c r="AC11" s="31"/>
      <c r="AD11" s="31"/>
      <c r="AE11" s="31"/>
      <c r="AF11" s="31"/>
      <c r="AG11" s="31"/>
      <c r="AH11" s="31"/>
      <c r="AI11" s="31"/>
      <c r="AJ11" s="31"/>
      <c r="AK11" s="31"/>
      <c r="AL11" s="32"/>
      <c r="AM11" s="32"/>
      <c r="AN11" s="32"/>
      <c r="AO11" s="32"/>
      <c r="AP11" s="34"/>
      <c r="AQ11" s="77"/>
      <c r="AR11" s="77"/>
      <c r="AS11" s="77"/>
      <c r="AT11" s="77"/>
      <c r="AU11" s="77"/>
      <c r="AV11" s="77"/>
      <c r="AW11" s="77"/>
      <c r="AX11" s="77"/>
      <c r="AY11" s="77"/>
      <c r="AZ11" s="77"/>
      <c r="BA11" s="77"/>
      <c r="BB11" s="77"/>
      <c r="BC11" s="77"/>
      <c r="BD11" s="78"/>
    </row>
    <row r="12" spans="1:57" ht="15" customHeight="1" x14ac:dyDescent="0.3">
      <c r="A12" s="60" t="str">
        <f>IF(B12="","",COUNTA($B$8:B12))</f>
        <v/>
      </c>
      <c r="B12" s="48"/>
      <c r="C12" s="45"/>
      <c r="D12" s="45"/>
      <c r="E12" s="45"/>
      <c r="F12" s="45"/>
      <c r="G12" s="45"/>
      <c r="H12" s="45"/>
      <c r="I12" s="45"/>
      <c r="J12" s="25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553"/>
      <c r="V12" s="563"/>
      <c r="W12" s="550"/>
      <c r="X12" s="551"/>
      <c r="Y12" s="551"/>
      <c r="Z12" s="552"/>
      <c r="AA12" s="50"/>
      <c r="AB12" s="32"/>
      <c r="AC12" s="32"/>
      <c r="AD12" s="32"/>
      <c r="AE12" s="32"/>
      <c r="AF12" s="32"/>
      <c r="AG12" s="32"/>
      <c r="AH12" s="32"/>
      <c r="AI12" s="32"/>
      <c r="AJ12" s="32"/>
      <c r="AK12" s="32"/>
      <c r="AL12" s="32"/>
      <c r="AM12" s="32"/>
      <c r="AN12" s="32"/>
      <c r="AO12" s="32"/>
      <c r="AP12" s="48"/>
      <c r="AQ12" s="49"/>
      <c r="AR12" s="49"/>
      <c r="AS12" s="49"/>
      <c r="AT12" s="49"/>
      <c r="AU12" s="49"/>
      <c r="AV12" s="49"/>
      <c r="AW12" s="49"/>
      <c r="AX12" s="49"/>
      <c r="AY12" s="49"/>
      <c r="AZ12" s="49"/>
      <c r="BA12" s="49"/>
      <c r="BB12" s="49"/>
      <c r="BC12" s="49"/>
      <c r="BD12" s="76"/>
      <c r="BE12" s="46"/>
    </row>
    <row r="13" spans="1:57" ht="15" customHeight="1" x14ac:dyDescent="0.3">
      <c r="A13" s="60" t="str">
        <f>IF(B13="","",COUNTA($B$8:B13))</f>
        <v/>
      </c>
      <c r="B13" s="28"/>
      <c r="C13" s="29"/>
      <c r="D13" s="29"/>
      <c r="E13" s="29"/>
      <c r="F13" s="29"/>
      <c r="G13" s="29"/>
      <c r="H13" s="29"/>
      <c r="I13" s="29"/>
      <c r="J13" s="28"/>
      <c r="K13" s="26"/>
      <c r="L13" s="26"/>
      <c r="M13" s="26"/>
      <c r="N13" s="26"/>
      <c r="O13" s="26"/>
      <c r="P13" s="26"/>
      <c r="Q13" s="26"/>
      <c r="R13" s="26"/>
      <c r="S13" s="24"/>
      <c r="T13" s="27"/>
      <c r="U13" s="553"/>
      <c r="V13" s="563"/>
      <c r="W13" s="550"/>
      <c r="X13" s="551"/>
      <c r="Y13" s="551"/>
      <c r="Z13" s="552"/>
      <c r="AA13" s="30"/>
      <c r="AB13" s="32"/>
      <c r="AC13" s="32"/>
      <c r="AD13" s="32"/>
      <c r="AE13" s="32"/>
      <c r="AF13" s="32"/>
      <c r="AG13" s="32"/>
      <c r="AH13" s="32"/>
      <c r="AI13" s="32"/>
      <c r="AJ13" s="32"/>
      <c r="AK13" s="32"/>
      <c r="AL13" s="32"/>
      <c r="AM13" s="32"/>
      <c r="AN13" s="32"/>
      <c r="AO13" s="32"/>
      <c r="AP13" s="48"/>
      <c r="AQ13" s="49"/>
      <c r="AR13" s="49"/>
      <c r="AS13" s="49"/>
      <c r="AT13" s="49"/>
      <c r="AU13" s="49"/>
      <c r="AV13" s="49"/>
      <c r="AW13" s="49"/>
      <c r="AX13" s="49"/>
      <c r="AY13" s="49"/>
      <c r="AZ13" s="49"/>
      <c r="BA13" s="49"/>
      <c r="BB13" s="49"/>
      <c r="BC13" s="49"/>
      <c r="BD13" s="76"/>
      <c r="BE13" s="46"/>
    </row>
    <row r="14" spans="1:57" ht="15" customHeight="1" x14ac:dyDescent="0.3">
      <c r="A14" s="60" t="str">
        <f>IF(B14="","",COUNTA($B$8:B14))</f>
        <v/>
      </c>
      <c r="B14" s="23"/>
      <c r="C14" s="45"/>
      <c r="D14" s="45"/>
      <c r="E14" s="45"/>
      <c r="F14" s="45"/>
      <c r="G14" s="45"/>
      <c r="H14" s="45"/>
      <c r="I14" s="45"/>
      <c r="J14" s="25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553"/>
      <c r="V14" s="563"/>
      <c r="W14" s="550"/>
      <c r="X14" s="551"/>
      <c r="Y14" s="551"/>
      <c r="Z14" s="552"/>
      <c r="AA14" s="50"/>
      <c r="AB14" s="32"/>
      <c r="AC14" s="32"/>
      <c r="AD14" s="32"/>
      <c r="AE14" s="32"/>
      <c r="AF14" s="32"/>
      <c r="AG14" s="32"/>
      <c r="AH14" s="32"/>
      <c r="AI14" s="32"/>
      <c r="AJ14" s="32"/>
      <c r="AK14" s="32"/>
      <c r="AL14" s="32"/>
      <c r="AM14" s="32"/>
      <c r="AN14" s="32"/>
      <c r="AO14" s="32"/>
      <c r="AP14" s="48"/>
      <c r="AQ14" s="49"/>
      <c r="AR14" s="49"/>
      <c r="AS14" s="49"/>
      <c r="AT14" s="49"/>
      <c r="AU14" s="49"/>
      <c r="AV14" s="49"/>
      <c r="AW14" s="49"/>
      <c r="AX14" s="49"/>
      <c r="AY14" s="49"/>
      <c r="AZ14" s="49"/>
      <c r="BA14" s="49"/>
      <c r="BB14" s="49"/>
      <c r="BC14" s="49"/>
      <c r="BD14" s="76"/>
      <c r="BE14" s="46"/>
    </row>
    <row r="15" spans="1:57" ht="15" customHeight="1" x14ac:dyDescent="0.3">
      <c r="A15" s="60" t="str">
        <f>IF(B15="","",COUNTA($B$8:B15))</f>
        <v/>
      </c>
      <c r="B15" s="48"/>
      <c r="C15" s="51"/>
      <c r="D15" s="51"/>
      <c r="E15" s="51"/>
      <c r="F15" s="51"/>
      <c r="G15" s="51"/>
      <c r="H15" s="51"/>
      <c r="I15" s="51"/>
      <c r="J15" s="2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553"/>
      <c r="V15" s="563"/>
      <c r="W15" s="550"/>
      <c r="X15" s="551"/>
      <c r="Y15" s="551"/>
      <c r="Z15" s="552"/>
      <c r="AA15" s="52"/>
      <c r="AB15" s="32"/>
      <c r="AC15" s="32"/>
      <c r="AD15" s="32"/>
      <c r="AE15" s="32"/>
      <c r="AF15" s="32"/>
      <c r="AG15" s="32"/>
      <c r="AH15" s="32"/>
      <c r="AI15" s="32"/>
      <c r="AJ15" s="32"/>
      <c r="AK15" s="32"/>
      <c r="AL15" s="32"/>
      <c r="AM15" s="32"/>
      <c r="AN15" s="32"/>
      <c r="AO15" s="32"/>
      <c r="AP15" s="48"/>
      <c r="AQ15" s="49"/>
      <c r="AR15" s="49"/>
      <c r="AS15" s="49"/>
      <c r="AT15" s="49"/>
      <c r="AU15" s="49"/>
      <c r="AV15" s="49"/>
      <c r="AW15" s="49"/>
      <c r="AX15" s="49"/>
      <c r="AY15" s="49"/>
      <c r="AZ15" s="49"/>
      <c r="BA15" s="49"/>
      <c r="BB15" s="49"/>
      <c r="BC15" s="49"/>
      <c r="BD15" s="76"/>
      <c r="BE15" s="46"/>
    </row>
    <row r="16" spans="1:57" ht="15" customHeight="1" x14ac:dyDescent="0.3">
      <c r="A16" s="60" t="str">
        <f>IF(B16="","",COUNTA($B$8:B16))</f>
        <v/>
      </c>
      <c r="B16" s="48"/>
      <c r="C16" s="45"/>
      <c r="D16" s="45"/>
      <c r="E16" s="45"/>
      <c r="F16" s="45"/>
      <c r="G16" s="45"/>
      <c r="H16" s="45"/>
      <c r="I16" s="45"/>
      <c r="J16" s="37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553"/>
      <c r="V16" s="563"/>
      <c r="W16" s="550"/>
      <c r="X16" s="551"/>
      <c r="Y16" s="551"/>
      <c r="Z16" s="552"/>
      <c r="AA16" s="50"/>
      <c r="AB16" s="32"/>
      <c r="AC16" s="32"/>
      <c r="AD16" s="32"/>
      <c r="AE16" s="32"/>
      <c r="AF16" s="32"/>
      <c r="AG16" s="32"/>
      <c r="AH16" s="32"/>
      <c r="AI16" s="32"/>
      <c r="AJ16" s="32"/>
      <c r="AK16" s="32"/>
      <c r="AL16" s="32"/>
      <c r="AM16" s="32"/>
      <c r="AN16" s="32"/>
      <c r="AO16" s="32"/>
      <c r="AP16" s="48"/>
      <c r="AQ16" s="49"/>
      <c r="AR16" s="49"/>
      <c r="AS16" s="49"/>
      <c r="AT16" s="49"/>
      <c r="AU16" s="49"/>
      <c r="AV16" s="49"/>
      <c r="AW16" s="49"/>
      <c r="AX16" s="49"/>
      <c r="AY16" s="49"/>
      <c r="AZ16" s="49"/>
      <c r="BA16" s="49"/>
      <c r="BB16" s="49"/>
      <c r="BC16" s="49"/>
      <c r="BD16" s="76"/>
      <c r="BE16" s="46"/>
    </row>
    <row r="17" spans="1:57" ht="15" customHeight="1" x14ac:dyDescent="0.3">
      <c r="A17" s="60" t="str">
        <f>IF(B17="","",COUNTA($B$8:B17))</f>
        <v/>
      </c>
      <c r="B17" s="48"/>
      <c r="C17" s="45"/>
      <c r="D17" s="45"/>
      <c r="E17" s="45"/>
      <c r="F17" s="45"/>
      <c r="G17" s="45"/>
      <c r="H17" s="45"/>
      <c r="I17" s="45"/>
      <c r="J17" s="37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553"/>
      <c r="V17" s="563"/>
      <c r="W17" s="550"/>
      <c r="X17" s="551"/>
      <c r="Y17" s="551"/>
      <c r="Z17" s="552"/>
      <c r="AA17" s="50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48"/>
      <c r="AQ17" s="49"/>
      <c r="AR17" s="49"/>
      <c r="AS17" s="49"/>
      <c r="AT17" s="49"/>
      <c r="AU17" s="49"/>
      <c r="AV17" s="49"/>
      <c r="AW17" s="49"/>
      <c r="AX17" s="49"/>
      <c r="AY17" s="49"/>
      <c r="AZ17" s="49"/>
      <c r="BA17" s="49"/>
      <c r="BB17" s="49"/>
      <c r="BC17" s="49"/>
      <c r="BD17" s="76"/>
      <c r="BE17" s="46"/>
    </row>
    <row r="18" spans="1:57" ht="15" customHeight="1" x14ac:dyDescent="0.3">
      <c r="A18" s="60" t="str">
        <f>IF(B18="","",COUNTA($B$8:B18))</f>
        <v/>
      </c>
      <c r="B18" s="48"/>
      <c r="C18" s="45"/>
      <c r="D18" s="45"/>
      <c r="E18" s="45"/>
      <c r="F18" s="45"/>
      <c r="G18" s="45"/>
      <c r="H18" s="45"/>
      <c r="I18" s="45"/>
      <c r="J18" s="37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553"/>
      <c r="V18" s="563"/>
      <c r="W18" s="550"/>
      <c r="X18" s="551"/>
      <c r="Y18" s="551"/>
      <c r="Z18" s="552"/>
      <c r="AA18" s="50"/>
      <c r="AB18" s="32"/>
      <c r="AC18" s="32"/>
      <c r="AD18" s="32"/>
      <c r="AE18" s="32"/>
      <c r="AF18" s="32"/>
      <c r="AG18" s="32"/>
      <c r="AH18" s="32"/>
      <c r="AI18" s="32"/>
      <c r="AJ18" s="32"/>
      <c r="AK18" s="32"/>
      <c r="AL18" s="32"/>
      <c r="AM18" s="32"/>
      <c r="AN18" s="32"/>
      <c r="AO18" s="32"/>
      <c r="AP18" s="48"/>
      <c r="AQ18" s="49"/>
      <c r="AR18" s="49"/>
      <c r="AS18" s="49"/>
      <c r="AT18" s="49"/>
      <c r="AU18" s="49"/>
      <c r="AV18" s="49"/>
      <c r="AW18" s="49"/>
      <c r="AX18" s="49"/>
      <c r="AY18" s="49"/>
      <c r="AZ18" s="49"/>
      <c r="BA18" s="49"/>
      <c r="BB18" s="49"/>
      <c r="BC18" s="49"/>
      <c r="BD18" s="76"/>
      <c r="BE18" s="46"/>
    </row>
    <row r="19" spans="1:57" ht="15" customHeight="1" x14ac:dyDescent="0.3">
      <c r="A19" s="60" t="str">
        <f>IF(B19="","",COUNTA($B$8:B19))</f>
        <v/>
      </c>
      <c r="B19" s="48"/>
      <c r="C19" s="45"/>
      <c r="D19" s="45"/>
      <c r="E19" s="45"/>
      <c r="F19" s="45"/>
      <c r="G19" s="45"/>
      <c r="H19" s="45"/>
      <c r="I19" s="45"/>
      <c r="J19" s="37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553"/>
      <c r="V19" s="563"/>
      <c r="W19" s="550"/>
      <c r="X19" s="551"/>
      <c r="Y19" s="551"/>
      <c r="Z19" s="552"/>
      <c r="AA19" s="50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48"/>
      <c r="AQ19" s="49"/>
      <c r="AR19" s="49"/>
      <c r="AS19" s="49"/>
      <c r="AT19" s="49"/>
      <c r="AU19" s="49"/>
      <c r="AV19" s="49"/>
      <c r="AW19" s="49"/>
      <c r="AX19" s="49"/>
      <c r="AY19" s="49"/>
      <c r="AZ19" s="49"/>
      <c r="BA19" s="49"/>
      <c r="BB19" s="49"/>
      <c r="BC19" s="49"/>
      <c r="BD19" s="76"/>
      <c r="BE19" s="46"/>
    </row>
    <row r="20" spans="1:57" ht="15" customHeight="1" x14ac:dyDescent="0.3">
      <c r="A20" s="60" t="str">
        <f>IF(B20="","",COUNTA($B$8:B20))</f>
        <v/>
      </c>
      <c r="B20" s="48"/>
      <c r="C20" s="45"/>
      <c r="D20" s="45"/>
      <c r="E20" s="45"/>
      <c r="F20" s="45"/>
      <c r="G20" s="45"/>
      <c r="H20" s="45"/>
      <c r="I20" s="45"/>
      <c r="J20" s="37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553"/>
      <c r="V20" s="563"/>
      <c r="W20" s="550"/>
      <c r="X20" s="551"/>
      <c r="Y20" s="551"/>
      <c r="Z20" s="552"/>
      <c r="AA20" s="50"/>
      <c r="AB20" s="32"/>
      <c r="AC20" s="32"/>
      <c r="AD20" s="32"/>
      <c r="AE20" s="32"/>
      <c r="AF20" s="32"/>
      <c r="AG20" s="32"/>
      <c r="AH20" s="32"/>
      <c r="AI20" s="32"/>
      <c r="AJ20" s="32"/>
      <c r="AK20" s="32"/>
      <c r="AL20" s="32"/>
      <c r="AM20" s="32"/>
      <c r="AN20" s="32"/>
      <c r="AO20" s="32"/>
      <c r="AP20" s="48"/>
      <c r="AQ20" s="49"/>
      <c r="AR20" s="49"/>
      <c r="AS20" s="49"/>
      <c r="AT20" s="49"/>
      <c r="AU20" s="49"/>
      <c r="AV20" s="49"/>
      <c r="AW20" s="49"/>
      <c r="AX20" s="49"/>
      <c r="AY20" s="49"/>
      <c r="AZ20" s="49"/>
      <c r="BA20" s="49"/>
      <c r="BB20" s="49"/>
      <c r="BC20" s="49"/>
      <c r="BD20" s="76"/>
      <c r="BE20" s="46"/>
    </row>
    <row r="21" spans="1:57" ht="15" customHeight="1" x14ac:dyDescent="0.3">
      <c r="A21" s="60" t="str">
        <f>IF(B21="","",COUNTA($B$8:B21))</f>
        <v/>
      </c>
      <c r="B21" s="48"/>
      <c r="C21" s="45"/>
      <c r="D21" s="45"/>
      <c r="E21" s="45"/>
      <c r="F21" s="45"/>
      <c r="G21" s="45"/>
      <c r="H21" s="45"/>
      <c r="I21" s="45"/>
      <c r="J21" s="37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553"/>
      <c r="V21" s="563"/>
      <c r="W21" s="550"/>
      <c r="X21" s="551"/>
      <c r="Y21" s="551"/>
      <c r="Z21" s="552"/>
      <c r="AA21" s="50"/>
      <c r="AB21" s="32"/>
      <c r="AC21" s="32"/>
      <c r="AD21" s="32"/>
      <c r="AE21" s="32"/>
      <c r="AF21" s="32"/>
      <c r="AG21" s="32"/>
      <c r="AH21" s="32"/>
      <c r="AI21" s="32"/>
      <c r="AJ21" s="32"/>
      <c r="AK21" s="32"/>
      <c r="AL21" s="32"/>
      <c r="AM21" s="32"/>
      <c r="AN21" s="32"/>
      <c r="AO21" s="32"/>
      <c r="AP21" s="48"/>
      <c r="AQ21" s="49"/>
      <c r="AR21" s="49"/>
      <c r="AS21" s="49"/>
      <c r="AT21" s="49"/>
      <c r="AU21" s="49"/>
      <c r="AV21" s="49"/>
      <c r="AW21" s="49"/>
      <c r="AX21" s="49"/>
      <c r="AY21" s="49"/>
      <c r="AZ21" s="49"/>
      <c r="BA21" s="49"/>
      <c r="BB21" s="49"/>
      <c r="BC21" s="49"/>
      <c r="BD21" s="76"/>
      <c r="BE21" s="46"/>
    </row>
    <row r="22" spans="1:57" ht="15" customHeight="1" x14ac:dyDescent="0.3">
      <c r="A22" s="60" t="str">
        <f>IF(B22="","",COUNTA($B$8:B22))</f>
        <v/>
      </c>
      <c r="B22" s="48"/>
      <c r="C22" s="45"/>
      <c r="D22" s="45"/>
      <c r="E22" s="45"/>
      <c r="F22" s="45"/>
      <c r="G22" s="45"/>
      <c r="H22" s="45"/>
      <c r="I22" s="45"/>
      <c r="J22" s="37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553"/>
      <c r="V22" s="563"/>
      <c r="W22" s="550"/>
      <c r="X22" s="551"/>
      <c r="Y22" s="551"/>
      <c r="Z22" s="552"/>
      <c r="AA22" s="50"/>
      <c r="AB22" s="32"/>
      <c r="AC22" s="32"/>
      <c r="AD22" s="32"/>
      <c r="AE22" s="32"/>
      <c r="AF22" s="32"/>
      <c r="AG22" s="32"/>
      <c r="AH22" s="32"/>
      <c r="AI22" s="32"/>
      <c r="AJ22" s="32"/>
      <c r="AK22" s="32"/>
      <c r="AL22" s="32"/>
      <c r="AM22" s="32"/>
      <c r="AN22" s="32"/>
      <c r="AO22" s="32"/>
      <c r="AP22" s="48"/>
      <c r="AQ22" s="49"/>
      <c r="AR22" s="49"/>
      <c r="AS22" s="49"/>
      <c r="AT22" s="49"/>
      <c r="AU22" s="49"/>
      <c r="AV22" s="49"/>
      <c r="AW22" s="49"/>
      <c r="AX22" s="49"/>
      <c r="AY22" s="49"/>
      <c r="AZ22" s="49"/>
      <c r="BA22" s="49"/>
      <c r="BB22" s="49"/>
      <c r="BC22" s="49"/>
      <c r="BD22" s="76"/>
      <c r="BE22" s="46"/>
    </row>
    <row r="23" spans="1:57" ht="15" customHeight="1" x14ac:dyDescent="0.3">
      <c r="A23" s="60" t="str">
        <f>IF(B23="","",COUNTA($B$8:B23))</f>
        <v/>
      </c>
      <c r="B23" s="48"/>
      <c r="C23" s="45"/>
      <c r="D23" s="45"/>
      <c r="E23" s="45"/>
      <c r="F23" s="45"/>
      <c r="G23" s="45"/>
      <c r="H23" s="45"/>
      <c r="I23" s="45"/>
      <c r="J23" s="37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553"/>
      <c r="V23" s="563"/>
      <c r="W23" s="550"/>
      <c r="X23" s="551"/>
      <c r="Y23" s="551"/>
      <c r="Z23" s="552"/>
      <c r="AA23" s="50"/>
      <c r="AB23" s="32"/>
      <c r="AC23" s="32"/>
      <c r="AD23" s="32"/>
      <c r="AE23" s="32"/>
      <c r="AF23" s="32"/>
      <c r="AG23" s="32"/>
      <c r="AH23" s="32"/>
      <c r="AI23" s="32"/>
      <c r="AJ23" s="32"/>
      <c r="AK23" s="32"/>
      <c r="AL23" s="32"/>
      <c r="AM23" s="32"/>
      <c r="AN23" s="32"/>
      <c r="AO23" s="32"/>
      <c r="AP23" s="48"/>
      <c r="AQ23" s="49"/>
      <c r="AR23" s="49"/>
      <c r="AS23" s="49"/>
      <c r="AT23" s="49"/>
      <c r="AU23" s="49"/>
      <c r="AV23" s="49"/>
      <c r="AW23" s="49"/>
      <c r="AX23" s="49"/>
      <c r="AY23" s="49"/>
      <c r="AZ23" s="49"/>
      <c r="BA23" s="49"/>
      <c r="BB23" s="49"/>
      <c r="BC23" s="49"/>
      <c r="BD23" s="76"/>
      <c r="BE23" s="46"/>
    </row>
    <row r="24" spans="1:57" ht="15" customHeight="1" x14ac:dyDescent="0.3">
      <c r="A24" s="60" t="str">
        <f>IF(B24="","",COUNTA($B$8:B24))</f>
        <v/>
      </c>
      <c r="B24" s="48"/>
      <c r="C24" s="45"/>
      <c r="D24" s="45"/>
      <c r="E24" s="45"/>
      <c r="F24" s="45"/>
      <c r="G24" s="45"/>
      <c r="H24" s="45"/>
      <c r="I24" s="45"/>
      <c r="J24" s="37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553"/>
      <c r="V24" s="563"/>
      <c r="W24" s="550"/>
      <c r="X24" s="551"/>
      <c r="Y24" s="551"/>
      <c r="Z24" s="552"/>
      <c r="AA24" s="50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48"/>
      <c r="AQ24" s="49"/>
      <c r="AR24" s="49"/>
      <c r="AS24" s="49"/>
      <c r="AT24" s="49"/>
      <c r="AU24" s="49"/>
      <c r="AV24" s="49"/>
      <c r="AW24" s="49"/>
      <c r="AX24" s="49"/>
      <c r="AY24" s="49"/>
      <c r="AZ24" s="49"/>
      <c r="BA24" s="49"/>
      <c r="BB24" s="49"/>
      <c r="BC24" s="49"/>
      <c r="BD24" s="76"/>
      <c r="BE24" s="46"/>
    </row>
    <row r="25" spans="1:57" ht="15" customHeight="1" x14ac:dyDescent="0.3">
      <c r="A25" s="60" t="str">
        <f>IF(B25="","",COUNTA($B$8:B25))</f>
        <v/>
      </c>
      <c r="B25" s="48"/>
      <c r="C25" s="45"/>
      <c r="D25" s="45"/>
      <c r="E25" s="45"/>
      <c r="F25" s="45"/>
      <c r="G25" s="45"/>
      <c r="H25" s="45"/>
      <c r="I25" s="45"/>
      <c r="J25" s="37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553"/>
      <c r="V25" s="563"/>
      <c r="W25" s="550"/>
      <c r="X25" s="551"/>
      <c r="Y25" s="551"/>
      <c r="Z25" s="552"/>
      <c r="AA25" s="50"/>
      <c r="AB25" s="32"/>
      <c r="AC25" s="32"/>
      <c r="AD25" s="32"/>
      <c r="AE25" s="32"/>
      <c r="AF25" s="32"/>
      <c r="AG25" s="32"/>
      <c r="AH25" s="32"/>
      <c r="AI25" s="32"/>
      <c r="AJ25" s="32"/>
      <c r="AK25" s="32"/>
      <c r="AL25" s="32"/>
      <c r="AM25" s="32"/>
      <c r="AN25" s="32"/>
      <c r="AO25" s="32"/>
      <c r="AP25" s="48"/>
      <c r="AQ25" s="49"/>
      <c r="AR25" s="49"/>
      <c r="AS25" s="49"/>
      <c r="AT25" s="49"/>
      <c r="AU25" s="49"/>
      <c r="AV25" s="49"/>
      <c r="AW25" s="49"/>
      <c r="AX25" s="49"/>
      <c r="AY25" s="49"/>
      <c r="AZ25" s="49"/>
      <c r="BA25" s="49"/>
      <c r="BB25" s="49"/>
      <c r="BC25" s="49"/>
      <c r="BD25" s="76"/>
      <c r="BE25" s="46"/>
    </row>
    <row r="26" spans="1:57" ht="15" customHeight="1" x14ac:dyDescent="0.3">
      <c r="A26" s="60" t="str">
        <f>IF(B26="","",COUNTA($B$8:B26))</f>
        <v/>
      </c>
      <c r="B26" s="48"/>
      <c r="C26" s="45"/>
      <c r="D26" s="45"/>
      <c r="E26" s="45"/>
      <c r="F26" s="45"/>
      <c r="G26" s="45"/>
      <c r="H26" s="45"/>
      <c r="I26" s="45"/>
      <c r="J26" s="37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553"/>
      <c r="V26" s="563"/>
      <c r="W26" s="550"/>
      <c r="X26" s="551"/>
      <c r="Y26" s="551"/>
      <c r="Z26" s="552"/>
      <c r="AA26" s="50"/>
      <c r="AB26" s="32"/>
      <c r="AC26" s="32"/>
      <c r="AD26" s="32"/>
      <c r="AE26" s="32"/>
      <c r="AF26" s="32"/>
      <c r="AG26" s="32"/>
      <c r="AH26" s="32"/>
      <c r="AI26" s="32"/>
      <c r="AJ26" s="32"/>
      <c r="AK26" s="32"/>
      <c r="AL26" s="32"/>
      <c r="AM26" s="32"/>
      <c r="AN26" s="32"/>
      <c r="AO26" s="32"/>
      <c r="AP26" s="48"/>
      <c r="AQ26" s="49"/>
      <c r="AR26" s="49"/>
      <c r="AS26" s="49"/>
      <c r="AT26" s="49"/>
      <c r="AU26" s="49"/>
      <c r="AV26" s="49"/>
      <c r="AW26" s="49"/>
      <c r="AX26" s="49"/>
      <c r="AY26" s="49"/>
      <c r="AZ26" s="49"/>
      <c r="BA26" s="49"/>
      <c r="BB26" s="49"/>
      <c r="BC26" s="49"/>
      <c r="BD26" s="76"/>
      <c r="BE26" s="46"/>
    </row>
    <row r="27" spans="1:57" ht="15" customHeight="1" x14ac:dyDescent="0.3">
      <c r="A27" s="60" t="str">
        <f>IF(B27="","",COUNTA($B$8:B27))</f>
        <v/>
      </c>
      <c r="B27" s="48"/>
      <c r="C27" s="45"/>
      <c r="D27" s="45"/>
      <c r="E27" s="45"/>
      <c r="F27" s="45"/>
      <c r="G27" s="45"/>
      <c r="H27" s="45"/>
      <c r="I27" s="45"/>
      <c r="J27" s="37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553"/>
      <c r="V27" s="563"/>
      <c r="W27" s="550"/>
      <c r="X27" s="551"/>
      <c r="Y27" s="551"/>
      <c r="Z27" s="552"/>
      <c r="AA27" s="50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32"/>
      <c r="AN27" s="32"/>
      <c r="AO27" s="32"/>
      <c r="AP27" s="48"/>
      <c r="AQ27" s="49"/>
      <c r="AR27" s="49"/>
      <c r="AS27" s="49"/>
      <c r="AT27" s="49"/>
      <c r="AU27" s="49"/>
      <c r="AV27" s="49"/>
      <c r="AW27" s="49"/>
      <c r="AX27" s="49"/>
      <c r="AY27" s="49"/>
      <c r="AZ27" s="49"/>
      <c r="BA27" s="49"/>
      <c r="BB27" s="49"/>
      <c r="BC27" s="49"/>
      <c r="BD27" s="76"/>
      <c r="BE27" s="46"/>
    </row>
    <row r="28" spans="1:57" ht="15" customHeight="1" x14ac:dyDescent="0.3">
      <c r="A28" s="60" t="str">
        <f>IF(B28="","",COUNTA($B$8:B28))</f>
        <v/>
      </c>
      <c r="B28" s="48"/>
      <c r="C28" s="45"/>
      <c r="D28" s="45"/>
      <c r="E28" s="45"/>
      <c r="F28" s="45"/>
      <c r="G28" s="45"/>
      <c r="H28" s="45"/>
      <c r="I28" s="45"/>
      <c r="J28" s="37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553"/>
      <c r="V28" s="563"/>
      <c r="W28" s="550"/>
      <c r="X28" s="551"/>
      <c r="Y28" s="551"/>
      <c r="Z28" s="552"/>
      <c r="AA28" s="50"/>
      <c r="AB28" s="32"/>
      <c r="AC28" s="32"/>
      <c r="AD28" s="32"/>
      <c r="AE28" s="32"/>
      <c r="AF28" s="32"/>
      <c r="AG28" s="32"/>
      <c r="AH28" s="32"/>
      <c r="AI28" s="32"/>
      <c r="AJ28" s="32"/>
      <c r="AK28" s="32"/>
      <c r="AL28" s="32"/>
      <c r="AM28" s="32"/>
      <c r="AN28" s="32"/>
      <c r="AO28" s="32"/>
      <c r="AP28" s="48"/>
      <c r="AQ28" s="49"/>
      <c r="AR28" s="49"/>
      <c r="AS28" s="49"/>
      <c r="AT28" s="49"/>
      <c r="AU28" s="49"/>
      <c r="AV28" s="49"/>
      <c r="AW28" s="49"/>
      <c r="AX28" s="49"/>
      <c r="AY28" s="49"/>
      <c r="AZ28" s="49"/>
      <c r="BA28" s="49"/>
      <c r="BB28" s="49"/>
      <c r="BC28" s="49"/>
      <c r="BD28" s="76"/>
      <c r="BE28" s="46"/>
    </row>
    <row r="29" spans="1:57" ht="15" customHeight="1" x14ac:dyDescent="0.3">
      <c r="A29" s="60" t="str">
        <f>IF(B29="","",COUNTA($B$8:B29))</f>
        <v/>
      </c>
      <c r="B29" s="48"/>
      <c r="C29" s="45"/>
      <c r="D29" s="45"/>
      <c r="E29" s="45"/>
      <c r="F29" s="45"/>
      <c r="G29" s="45"/>
      <c r="H29" s="45"/>
      <c r="I29" s="45"/>
      <c r="J29" s="37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553"/>
      <c r="V29" s="563"/>
      <c r="W29" s="550"/>
      <c r="X29" s="551"/>
      <c r="Y29" s="551"/>
      <c r="Z29" s="552"/>
      <c r="AA29" s="50"/>
      <c r="AB29" s="32"/>
      <c r="AC29" s="32"/>
      <c r="AD29" s="32"/>
      <c r="AE29" s="32"/>
      <c r="AF29" s="32"/>
      <c r="AG29" s="32"/>
      <c r="AH29" s="32"/>
      <c r="AI29" s="32"/>
      <c r="AJ29" s="32"/>
      <c r="AK29" s="32"/>
      <c r="AL29" s="32"/>
      <c r="AM29" s="32"/>
      <c r="AN29" s="32"/>
      <c r="AO29" s="32"/>
      <c r="AP29" s="48"/>
      <c r="AQ29" s="49"/>
      <c r="AR29" s="49"/>
      <c r="AS29" s="49"/>
      <c r="AT29" s="49"/>
      <c r="AU29" s="49"/>
      <c r="AV29" s="49"/>
      <c r="AW29" s="49"/>
      <c r="AX29" s="49"/>
      <c r="AY29" s="49"/>
      <c r="AZ29" s="49"/>
      <c r="BA29" s="49"/>
      <c r="BB29" s="49"/>
      <c r="BC29" s="49"/>
      <c r="BD29" s="76"/>
      <c r="BE29" s="46"/>
    </row>
    <row r="30" spans="1:57" ht="15" customHeight="1" x14ac:dyDescent="0.3">
      <c r="A30" s="60" t="str">
        <f>IF(B30="","",COUNTA($B$8:B30))</f>
        <v/>
      </c>
      <c r="B30" s="48"/>
      <c r="C30" s="45"/>
      <c r="D30" s="45"/>
      <c r="E30" s="45"/>
      <c r="F30" s="45"/>
      <c r="G30" s="45"/>
      <c r="H30" s="45"/>
      <c r="I30" s="45"/>
      <c r="J30" s="37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553"/>
      <c r="V30" s="563"/>
      <c r="W30" s="550"/>
      <c r="X30" s="551"/>
      <c r="Y30" s="551"/>
      <c r="Z30" s="552"/>
      <c r="AA30" s="50"/>
      <c r="AB30" s="32"/>
      <c r="AC30" s="32"/>
      <c r="AD30" s="32"/>
      <c r="AE30" s="32"/>
      <c r="AF30" s="32"/>
      <c r="AG30" s="32"/>
      <c r="AH30" s="32"/>
      <c r="AI30" s="32"/>
      <c r="AJ30" s="32"/>
      <c r="AK30" s="32"/>
      <c r="AL30" s="32"/>
      <c r="AM30" s="32"/>
      <c r="AN30" s="32"/>
      <c r="AO30" s="32"/>
      <c r="AP30" s="48"/>
      <c r="AQ30" s="49"/>
      <c r="AR30" s="49"/>
      <c r="AS30" s="49"/>
      <c r="AT30" s="49"/>
      <c r="AU30" s="49"/>
      <c r="AV30" s="49"/>
      <c r="AW30" s="49"/>
      <c r="AX30" s="49"/>
      <c r="AY30" s="49"/>
      <c r="AZ30" s="49"/>
      <c r="BA30" s="49"/>
      <c r="BB30" s="49"/>
      <c r="BC30" s="49"/>
      <c r="BD30" s="76"/>
      <c r="BE30" s="46"/>
    </row>
    <row r="31" spans="1:57" ht="15" customHeight="1" x14ac:dyDescent="0.3">
      <c r="A31" s="60" t="str">
        <f>IF(B31="","",COUNTA($B$8:B31))</f>
        <v/>
      </c>
      <c r="B31" s="48"/>
      <c r="C31" s="45"/>
      <c r="D31" s="45"/>
      <c r="E31" s="45"/>
      <c r="F31" s="45"/>
      <c r="G31" s="45"/>
      <c r="H31" s="45"/>
      <c r="I31" s="45"/>
      <c r="J31" s="37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553"/>
      <c r="V31" s="563"/>
      <c r="W31" s="550"/>
      <c r="X31" s="551"/>
      <c r="Y31" s="551"/>
      <c r="Z31" s="552"/>
      <c r="AA31" s="50"/>
      <c r="AB31" s="32"/>
      <c r="AC31" s="32"/>
      <c r="AD31" s="32"/>
      <c r="AE31" s="32"/>
      <c r="AF31" s="32"/>
      <c r="AG31" s="32"/>
      <c r="AH31" s="32"/>
      <c r="AI31" s="32"/>
      <c r="AJ31" s="32"/>
      <c r="AK31" s="32"/>
      <c r="AL31" s="32"/>
      <c r="AM31" s="32"/>
      <c r="AN31" s="32"/>
      <c r="AO31" s="32"/>
      <c r="AP31" s="48"/>
      <c r="AQ31" s="49"/>
      <c r="AR31" s="49"/>
      <c r="AS31" s="49"/>
      <c r="AT31" s="49"/>
      <c r="AU31" s="49"/>
      <c r="AV31" s="49"/>
      <c r="AW31" s="49"/>
      <c r="AX31" s="49"/>
      <c r="AY31" s="49"/>
      <c r="AZ31" s="49"/>
      <c r="BA31" s="49"/>
      <c r="BB31" s="49"/>
      <c r="BC31" s="49"/>
      <c r="BD31" s="76"/>
      <c r="BE31" s="46"/>
    </row>
    <row r="32" spans="1:57" ht="15" customHeight="1" x14ac:dyDescent="0.3">
      <c r="A32" s="60" t="str">
        <f>IF(B32="","",COUNTA($B$8:B32))</f>
        <v/>
      </c>
      <c r="B32" s="48"/>
      <c r="C32" s="45"/>
      <c r="D32" s="45"/>
      <c r="E32" s="45"/>
      <c r="F32" s="45"/>
      <c r="G32" s="45"/>
      <c r="H32" s="45"/>
      <c r="I32" s="45"/>
      <c r="J32" s="37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553"/>
      <c r="V32" s="563"/>
      <c r="W32" s="550"/>
      <c r="X32" s="551"/>
      <c r="Y32" s="551"/>
      <c r="Z32" s="552"/>
      <c r="AA32" s="50"/>
      <c r="AB32" s="32"/>
      <c r="AC32" s="32"/>
      <c r="AD32" s="32"/>
      <c r="AE32" s="32"/>
      <c r="AF32" s="32"/>
      <c r="AG32" s="32"/>
      <c r="AH32" s="32"/>
      <c r="AI32" s="32"/>
      <c r="AJ32" s="32"/>
      <c r="AK32" s="32"/>
      <c r="AL32" s="32"/>
      <c r="AM32" s="32"/>
      <c r="AN32" s="32"/>
      <c r="AO32" s="32"/>
      <c r="AP32" s="48"/>
      <c r="AQ32" s="49"/>
      <c r="AR32" s="49"/>
      <c r="AS32" s="49"/>
      <c r="AT32" s="49"/>
      <c r="AU32" s="49"/>
      <c r="AV32" s="49"/>
      <c r="AW32" s="49"/>
      <c r="AX32" s="49"/>
      <c r="AY32" s="49"/>
      <c r="AZ32" s="49"/>
      <c r="BA32" s="49"/>
      <c r="BB32" s="49"/>
      <c r="BC32" s="49"/>
      <c r="BD32" s="76"/>
      <c r="BE32" s="46"/>
    </row>
    <row r="33" spans="1:57" ht="15" customHeight="1" x14ac:dyDescent="0.3">
      <c r="A33" s="60" t="str">
        <f>IF(B33="","",COUNTA($B$8:B33))</f>
        <v/>
      </c>
      <c r="B33" s="48"/>
      <c r="C33" s="45"/>
      <c r="D33" s="45"/>
      <c r="E33" s="45"/>
      <c r="F33" s="45"/>
      <c r="G33" s="45"/>
      <c r="H33" s="45"/>
      <c r="I33" s="45"/>
      <c r="J33" s="37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553"/>
      <c r="V33" s="563"/>
      <c r="W33" s="550"/>
      <c r="X33" s="551"/>
      <c r="Y33" s="551"/>
      <c r="Z33" s="552"/>
      <c r="AA33" s="50"/>
      <c r="AB33" s="32"/>
      <c r="AC33" s="32"/>
      <c r="AD33" s="32"/>
      <c r="AE33" s="32"/>
      <c r="AF33" s="32"/>
      <c r="AG33" s="32"/>
      <c r="AH33" s="32"/>
      <c r="AI33" s="32"/>
      <c r="AJ33" s="32"/>
      <c r="AK33" s="32"/>
      <c r="AL33" s="32"/>
      <c r="AM33" s="32"/>
      <c r="AN33" s="32"/>
      <c r="AO33" s="32"/>
      <c r="AP33" s="48"/>
      <c r="AQ33" s="49"/>
      <c r="AR33" s="49"/>
      <c r="AS33" s="49"/>
      <c r="AT33" s="49"/>
      <c r="AU33" s="49"/>
      <c r="AV33" s="49"/>
      <c r="AW33" s="49"/>
      <c r="AX33" s="49"/>
      <c r="AY33" s="49"/>
      <c r="AZ33" s="49"/>
      <c r="BA33" s="49"/>
      <c r="BB33" s="49"/>
      <c r="BC33" s="49"/>
      <c r="BD33" s="76"/>
      <c r="BE33" s="46"/>
    </row>
    <row r="34" spans="1:57" ht="15" customHeight="1" x14ac:dyDescent="0.3">
      <c r="A34" s="60" t="str">
        <f>IF(B34="","",COUNTA($B$8:B34))</f>
        <v/>
      </c>
      <c r="B34" s="48"/>
      <c r="C34" s="45"/>
      <c r="D34" s="45"/>
      <c r="E34" s="45"/>
      <c r="F34" s="45"/>
      <c r="G34" s="45"/>
      <c r="H34" s="45"/>
      <c r="I34" s="45"/>
      <c r="J34" s="37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553"/>
      <c r="V34" s="563"/>
      <c r="W34" s="550"/>
      <c r="X34" s="551"/>
      <c r="Y34" s="551"/>
      <c r="Z34" s="552"/>
      <c r="AA34" s="50"/>
      <c r="AB34" s="32"/>
      <c r="AC34" s="32"/>
      <c r="AD34" s="32"/>
      <c r="AE34" s="32"/>
      <c r="AF34" s="32"/>
      <c r="AG34" s="32"/>
      <c r="AH34" s="32"/>
      <c r="AI34" s="32"/>
      <c r="AJ34" s="32"/>
      <c r="AK34" s="32"/>
      <c r="AL34" s="32"/>
      <c r="AM34" s="32"/>
      <c r="AN34" s="32"/>
      <c r="AO34" s="32"/>
      <c r="AP34" s="48"/>
      <c r="AQ34" s="49"/>
      <c r="AR34" s="49"/>
      <c r="AS34" s="49"/>
      <c r="AT34" s="49"/>
      <c r="AU34" s="49"/>
      <c r="AV34" s="49"/>
      <c r="AW34" s="49"/>
      <c r="AX34" s="49"/>
      <c r="AY34" s="49"/>
      <c r="AZ34" s="49"/>
      <c r="BA34" s="49"/>
      <c r="BB34" s="49"/>
      <c r="BC34" s="49"/>
      <c r="BD34" s="76"/>
      <c r="BE34" s="46"/>
    </row>
    <row r="35" spans="1:57" ht="15" customHeight="1" x14ac:dyDescent="0.3">
      <c r="A35" s="60" t="str">
        <f>IF(B35="","",COUNTA($B$8:B35))</f>
        <v/>
      </c>
      <c r="B35" s="48"/>
      <c r="C35" s="45"/>
      <c r="D35" s="45"/>
      <c r="E35" s="45"/>
      <c r="F35" s="45"/>
      <c r="G35" s="45"/>
      <c r="H35" s="45"/>
      <c r="I35" s="45"/>
      <c r="J35" s="37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553"/>
      <c r="V35" s="563"/>
      <c r="W35" s="550"/>
      <c r="X35" s="551"/>
      <c r="Y35" s="551"/>
      <c r="Z35" s="552"/>
      <c r="AA35" s="50"/>
      <c r="AB35" s="32"/>
      <c r="AC35" s="32"/>
      <c r="AD35" s="32"/>
      <c r="AE35" s="32"/>
      <c r="AF35" s="32"/>
      <c r="AG35" s="32"/>
      <c r="AH35" s="32"/>
      <c r="AI35" s="32"/>
      <c r="AJ35" s="32"/>
      <c r="AK35" s="32"/>
      <c r="AL35" s="32"/>
      <c r="AM35" s="32"/>
      <c r="AN35" s="32"/>
      <c r="AO35" s="32"/>
      <c r="AP35" s="48"/>
      <c r="AQ35" s="49"/>
      <c r="AR35" s="49"/>
      <c r="AS35" s="49"/>
      <c r="AT35" s="49"/>
      <c r="AU35" s="49"/>
      <c r="AV35" s="49"/>
      <c r="AW35" s="49"/>
      <c r="AX35" s="49"/>
      <c r="AY35" s="49"/>
      <c r="AZ35" s="49"/>
      <c r="BA35" s="49"/>
      <c r="BB35" s="49"/>
      <c r="BC35" s="49"/>
      <c r="BD35" s="76"/>
      <c r="BE35" s="46"/>
    </row>
    <row r="36" spans="1:57" ht="15" customHeight="1" x14ac:dyDescent="0.3">
      <c r="A36" s="60" t="str">
        <f>IF(B36="","",COUNTA($B$8:B36))</f>
        <v/>
      </c>
      <c r="B36" s="48"/>
      <c r="C36" s="45"/>
      <c r="D36" s="45"/>
      <c r="E36" s="45"/>
      <c r="F36" s="45"/>
      <c r="G36" s="45"/>
      <c r="H36" s="45"/>
      <c r="I36" s="45"/>
      <c r="J36" s="37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553"/>
      <c r="V36" s="563"/>
      <c r="W36" s="550"/>
      <c r="X36" s="551"/>
      <c r="Y36" s="551"/>
      <c r="Z36" s="552"/>
      <c r="AA36" s="50"/>
      <c r="AB36" s="32"/>
      <c r="AC36" s="32"/>
      <c r="AD36" s="32"/>
      <c r="AE36" s="32"/>
      <c r="AF36" s="32"/>
      <c r="AG36" s="32"/>
      <c r="AH36" s="32"/>
      <c r="AI36" s="32"/>
      <c r="AJ36" s="32"/>
      <c r="AK36" s="32"/>
      <c r="AL36" s="32"/>
      <c r="AM36" s="32"/>
      <c r="AN36" s="32"/>
      <c r="AO36" s="32"/>
      <c r="AP36" s="48"/>
      <c r="AQ36" s="49"/>
      <c r="AR36" s="49"/>
      <c r="AS36" s="49"/>
      <c r="AT36" s="49"/>
      <c r="AU36" s="49"/>
      <c r="AV36" s="49"/>
      <c r="AW36" s="49"/>
      <c r="AX36" s="49"/>
      <c r="AY36" s="49"/>
      <c r="AZ36" s="49"/>
      <c r="BA36" s="49"/>
      <c r="BB36" s="49"/>
      <c r="BC36" s="49"/>
      <c r="BD36" s="76"/>
      <c r="BE36" s="46"/>
    </row>
    <row r="37" spans="1:57" ht="15" customHeight="1" x14ac:dyDescent="0.3">
      <c r="A37" s="60" t="str">
        <f>IF(B37="","",COUNTA($B$8:B37))</f>
        <v/>
      </c>
      <c r="B37" s="48"/>
      <c r="C37" s="45"/>
      <c r="D37" s="45"/>
      <c r="E37" s="45"/>
      <c r="F37" s="45"/>
      <c r="G37" s="45"/>
      <c r="H37" s="45"/>
      <c r="I37" s="45"/>
      <c r="J37" s="37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553"/>
      <c r="V37" s="563"/>
      <c r="W37" s="550"/>
      <c r="X37" s="551"/>
      <c r="Y37" s="551"/>
      <c r="Z37" s="552"/>
      <c r="AA37" s="50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  <c r="AO37" s="32"/>
      <c r="AP37" s="48"/>
      <c r="AQ37" s="49"/>
      <c r="AR37" s="49"/>
      <c r="AS37" s="49"/>
      <c r="AT37" s="49"/>
      <c r="AU37" s="49"/>
      <c r="AV37" s="49"/>
      <c r="AW37" s="49"/>
      <c r="AX37" s="49"/>
      <c r="AY37" s="49"/>
      <c r="AZ37" s="49"/>
      <c r="BA37" s="49"/>
      <c r="BB37" s="49"/>
      <c r="BC37" s="49"/>
      <c r="BD37" s="76"/>
      <c r="BE37" s="46"/>
    </row>
    <row r="38" spans="1:57" ht="15" customHeight="1" x14ac:dyDescent="0.3">
      <c r="A38" s="60" t="str">
        <f>IF(B38="","",COUNTA($B$8:B38))</f>
        <v/>
      </c>
      <c r="B38" s="48"/>
      <c r="C38" s="45"/>
      <c r="D38" s="45"/>
      <c r="E38" s="45"/>
      <c r="F38" s="45"/>
      <c r="G38" s="45"/>
      <c r="H38" s="45"/>
      <c r="I38" s="45"/>
      <c r="J38" s="37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553"/>
      <c r="V38" s="563"/>
      <c r="W38" s="550"/>
      <c r="X38" s="551"/>
      <c r="Y38" s="551"/>
      <c r="Z38" s="552"/>
      <c r="AA38" s="50"/>
      <c r="AB38" s="32"/>
      <c r="AC38" s="32"/>
      <c r="AD38" s="32"/>
      <c r="AE38" s="32"/>
      <c r="AF38" s="32"/>
      <c r="AG38" s="32"/>
      <c r="AH38" s="32"/>
      <c r="AI38" s="32"/>
      <c r="AJ38" s="32"/>
      <c r="AK38" s="32"/>
      <c r="AL38" s="32"/>
      <c r="AM38" s="32"/>
      <c r="AN38" s="32"/>
      <c r="AO38" s="32"/>
      <c r="AP38" s="48"/>
      <c r="AQ38" s="49"/>
      <c r="AR38" s="49"/>
      <c r="AS38" s="49"/>
      <c r="AT38" s="49"/>
      <c r="AU38" s="49"/>
      <c r="AV38" s="49"/>
      <c r="AW38" s="49"/>
      <c r="AX38" s="49"/>
      <c r="AY38" s="49"/>
      <c r="AZ38" s="49"/>
      <c r="BA38" s="49"/>
      <c r="BB38" s="49"/>
      <c r="BC38" s="49"/>
      <c r="BD38" s="76"/>
      <c r="BE38" s="46"/>
    </row>
    <row r="39" spans="1:57" ht="15" customHeight="1" x14ac:dyDescent="0.3">
      <c r="A39" s="60" t="str">
        <f>IF(B39="","",COUNTA($B$8:B39))</f>
        <v/>
      </c>
      <c r="B39" s="48"/>
      <c r="C39" s="45"/>
      <c r="D39" s="45"/>
      <c r="E39" s="45"/>
      <c r="F39" s="45"/>
      <c r="G39" s="45"/>
      <c r="H39" s="45"/>
      <c r="I39" s="45"/>
      <c r="J39" s="37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553"/>
      <c r="V39" s="563"/>
      <c r="W39" s="550"/>
      <c r="X39" s="551"/>
      <c r="Y39" s="551"/>
      <c r="Z39" s="552"/>
      <c r="AA39" s="50"/>
      <c r="AB39" s="32"/>
      <c r="AC39" s="32"/>
      <c r="AD39" s="32"/>
      <c r="AE39" s="32"/>
      <c r="AF39" s="32"/>
      <c r="AG39" s="32"/>
      <c r="AH39" s="32"/>
      <c r="AI39" s="32"/>
      <c r="AJ39" s="32"/>
      <c r="AK39" s="32"/>
      <c r="AL39" s="32"/>
      <c r="AM39" s="32"/>
      <c r="AN39" s="32"/>
      <c r="AO39" s="32"/>
      <c r="AP39" s="48"/>
      <c r="AQ39" s="49"/>
      <c r="AR39" s="49"/>
      <c r="AS39" s="49"/>
      <c r="AT39" s="49"/>
      <c r="AU39" s="49"/>
      <c r="AV39" s="49"/>
      <c r="AW39" s="49"/>
      <c r="AX39" s="49"/>
      <c r="AY39" s="49"/>
      <c r="AZ39" s="49"/>
      <c r="BA39" s="49"/>
      <c r="BB39" s="49"/>
      <c r="BC39" s="49"/>
      <c r="BD39" s="76"/>
      <c r="BE39" s="46"/>
    </row>
    <row r="40" spans="1:57" ht="15" customHeight="1" x14ac:dyDescent="0.3">
      <c r="A40" s="60" t="str">
        <f>IF(B40="","",COUNTA($B$8:B40))</f>
        <v/>
      </c>
      <c r="B40" s="48"/>
      <c r="C40" s="45"/>
      <c r="D40" s="45"/>
      <c r="E40" s="45"/>
      <c r="F40" s="45"/>
      <c r="G40" s="45"/>
      <c r="H40" s="45"/>
      <c r="I40" s="45"/>
      <c r="J40" s="37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553"/>
      <c r="V40" s="563"/>
      <c r="W40" s="550"/>
      <c r="X40" s="551"/>
      <c r="Y40" s="551"/>
      <c r="Z40" s="552"/>
      <c r="AA40" s="50"/>
      <c r="AB40" s="32"/>
      <c r="AC40" s="32"/>
      <c r="AD40" s="32"/>
      <c r="AE40" s="32"/>
      <c r="AF40" s="32"/>
      <c r="AG40" s="32"/>
      <c r="AH40" s="32"/>
      <c r="AI40" s="32"/>
      <c r="AJ40" s="32"/>
      <c r="AK40" s="32"/>
      <c r="AL40" s="32"/>
      <c r="AM40" s="32"/>
      <c r="AN40" s="32"/>
      <c r="AO40" s="32"/>
      <c r="AP40" s="48"/>
      <c r="AQ40" s="49"/>
      <c r="AR40" s="49"/>
      <c r="AS40" s="49"/>
      <c r="AT40" s="49"/>
      <c r="AU40" s="49"/>
      <c r="AV40" s="49"/>
      <c r="AW40" s="49"/>
      <c r="AX40" s="49"/>
      <c r="AY40" s="49"/>
      <c r="AZ40" s="49"/>
      <c r="BA40" s="49"/>
      <c r="BB40" s="49"/>
      <c r="BC40" s="49"/>
      <c r="BD40" s="76"/>
      <c r="BE40" s="46"/>
    </row>
    <row r="41" spans="1:57" ht="15" customHeight="1" x14ac:dyDescent="0.3">
      <c r="A41" s="60" t="str">
        <f>IF(B41="","",COUNTA($B$8:B41))</f>
        <v/>
      </c>
      <c r="B41" s="34"/>
      <c r="C41" s="45"/>
      <c r="D41" s="45"/>
      <c r="E41" s="45"/>
      <c r="F41" s="45"/>
      <c r="G41" s="45"/>
      <c r="H41" s="45"/>
      <c r="I41" s="45"/>
      <c r="J41" s="25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553"/>
      <c r="V41" s="563"/>
      <c r="W41" s="550"/>
      <c r="X41" s="551"/>
      <c r="Y41" s="551"/>
      <c r="Z41" s="552"/>
      <c r="AA41" s="33"/>
      <c r="AB41" s="32"/>
      <c r="AC41" s="32"/>
      <c r="AD41" s="32"/>
      <c r="AE41" s="32"/>
      <c r="AF41" s="32"/>
      <c r="AG41" s="32"/>
      <c r="AH41" s="32"/>
      <c r="AI41" s="32"/>
      <c r="AJ41" s="32"/>
      <c r="AK41" s="32"/>
      <c r="AL41" s="32"/>
      <c r="AM41" s="32"/>
      <c r="AN41" s="32"/>
      <c r="AO41" s="32"/>
      <c r="AP41" s="34"/>
      <c r="AQ41" s="77"/>
      <c r="AR41" s="77"/>
      <c r="AS41" s="77"/>
      <c r="AT41" s="77"/>
      <c r="AU41" s="77"/>
      <c r="AV41" s="77"/>
      <c r="AW41" s="77"/>
      <c r="AX41" s="77"/>
      <c r="AY41" s="77"/>
      <c r="AZ41" s="77"/>
      <c r="BA41" s="77"/>
      <c r="BB41" s="77"/>
      <c r="BC41" s="77"/>
      <c r="BD41" s="78"/>
      <c r="BE41" s="46"/>
    </row>
    <row r="42" spans="1:57" ht="15" customHeight="1" x14ac:dyDescent="0.3">
      <c r="A42" s="60" t="str">
        <f>IF(B42="","",COUNTA($B$8:B42))</f>
        <v/>
      </c>
      <c r="B42" s="34"/>
      <c r="C42" s="45"/>
      <c r="D42" s="45"/>
      <c r="E42" s="45"/>
      <c r="F42" s="45"/>
      <c r="G42" s="45"/>
      <c r="H42" s="45"/>
      <c r="I42" s="45"/>
      <c r="J42" s="25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553"/>
      <c r="V42" s="563"/>
      <c r="W42" s="550"/>
      <c r="X42" s="551"/>
      <c r="Y42" s="551"/>
      <c r="Z42" s="552"/>
      <c r="AA42" s="33"/>
      <c r="AB42" s="32"/>
      <c r="AC42" s="32"/>
      <c r="AD42" s="32"/>
      <c r="AE42" s="32"/>
      <c r="AF42" s="32"/>
      <c r="AG42" s="32"/>
      <c r="AH42" s="32"/>
      <c r="AI42" s="32"/>
      <c r="AJ42" s="32"/>
      <c r="AK42" s="32"/>
      <c r="AL42" s="32"/>
      <c r="AM42" s="32"/>
      <c r="AN42" s="32"/>
      <c r="AO42" s="32"/>
      <c r="AP42" s="34"/>
      <c r="AQ42" s="77"/>
      <c r="AR42" s="77"/>
      <c r="AS42" s="77"/>
      <c r="AT42" s="77"/>
      <c r="AU42" s="77"/>
      <c r="AV42" s="77"/>
      <c r="AW42" s="77"/>
      <c r="AX42" s="77"/>
      <c r="AY42" s="77"/>
      <c r="AZ42" s="77"/>
      <c r="BA42" s="77"/>
      <c r="BB42" s="77"/>
      <c r="BC42" s="77"/>
      <c r="BD42" s="78"/>
      <c r="BE42" s="46"/>
    </row>
    <row r="43" spans="1:57" ht="15" customHeight="1" x14ac:dyDescent="0.3">
      <c r="A43" s="60" t="str">
        <f>IF(B43="","",COUNTA($B$8:B43))</f>
        <v/>
      </c>
      <c r="B43" s="34"/>
      <c r="C43" s="45"/>
      <c r="D43" s="45"/>
      <c r="E43" s="45"/>
      <c r="F43" s="45"/>
      <c r="G43" s="45"/>
      <c r="H43" s="45"/>
      <c r="I43" s="45"/>
      <c r="J43" s="25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553"/>
      <c r="V43" s="563"/>
      <c r="W43" s="550"/>
      <c r="X43" s="551"/>
      <c r="Y43" s="551"/>
      <c r="Z43" s="552"/>
      <c r="AA43" s="33"/>
      <c r="AB43" s="32"/>
      <c r="AC43" s="32"/>
      <c r="AD43" s="32"/>
      <c r="AE43" s="32"/>
      <c r="AF43" s="32"/>
      <c r="AG43" s="32"/>
      <c r="AH43" s="32"/>
      <c r="AI43" s="32"/>
      <c r="AJ43" s="32"/>
      <c r="AK43" s="32"/>
      <c r="AL43" s="32"/>
      <c r="AM43" s="32"/>
      <c r="AN43" s="32"/>
      <c r="AO43" s="32"/>
      <c r="AP43" s="34"/>
      <c r="AQ43" s="77"/>
      <c r="AR43" s="77"/>
      <c r="AS43" s="77"/>
      <c r="AT43" s="77"/>
      <c r="AU43" s="77"/>
      <c r="AV43" s="77"/>
      <c r="AW43" s="77"/>
      <c r="AX43" s="77"/>
      <c r="AY43" s="77"/>
      <c r="AZ43" s="77"/>
      <c r="BA43" s="77"/>
      <c r="BB43" s="77"/>
      <c r="BC43" s="77"/>
      <c r="BD43" s="78"/>
      <c r="BE43" s="46"/>
    </row>
    <row r="44" spans="1:57" ht="15" customHeight="1" x14ac:dyDescent="0.3">
      <c r="A44" s="60" t="str">
        <f>IF(B44="","",COUNTA($B$8:B44))</f>
        <v/>
      </c>
      <c r="B44" s="34"/>
      <c r="C44" s="45"/>
      <c r="D44" s="45"/>
      <c r="E44" s="45"/>
      <c r="F44" s="45"/>
      <c r="G44" s="45"/>
      <c r="H44" s="45"/>
      <c r="I44" s="45"/>
      <c r="J44" s="25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553"/>
      <c r="V44" s="563"/>
      <c r="W44" s="550"/>
      <c r="X44" s="551"/>
      <c r="Y44" s="551"/>
      <c r="Z44" s="552"/>
      <c r="AA44" s="33"/>
      <c r="AB44" s="32"/>
      <c r="AC44" s="32"/>
      <c r="AD44" s="32"/>
      <c r="AE44" s="32"/>
      <c r="AF44" s="32"/>
      <c r="AG44" s="32"/>
      <c r="AH44" s="32"/>
      <c r="AI44" s="32"/>
      <c r="AJ44" s="32"/>
      <c r="AK44" s="32"/>
      <c r="AL44" s="32"/>
      <c r="AM44" s="32"/>
      <c r="AN44" s="32"/>
      <c r="AO44" s="32"/>
      <c r="AP44" s="34"/>
      <c r="AQ44" s="77"/>
      <c r="AR44" s="77"/>
      <c r="AS44" s="77"/>
      <c r="AT44" s="77"/>
      <c r="AU44" s="77"/>
      <c r="AV44" s="77"/>
      <c r="AW44" s="77"/>
      <c r="AX44" s="77"/>
      <c r="AY44" s="77"/>
      <c r="AZ44" s="77"/>
      <c r="BA44" s="77"/>
      <c r="BB44" s="77"/>
      <c r="BC44" s="77"/>
      <c r="BD44" s="78"/>
      <c r="BE44" s="46"/>
    </row>
    <row r="45" spans="1:57" ht="15" customHeight="1" x14ac:dyDescent="0.3">
      <c r="A45" s="60" t="str">
        <f>IF(B45="","",COUNTA($B$8:B45))</f>
        <v/>
      </c>
      <c r="B45" s="34"/>
      <c r="C45" s="45"/>
      <c r="D45" s="45"/>
      <c r="E45" s="45"/>
      <c r="F45" s="45"/>
      <c r="G45" s="45"/>
      <c r="H45" s="45"/>
      <c r="I45" s="45"/>
      <c r="J45" s="25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553"/>
      <c r="V45" s="563"/>
      <c r="W45" s="550"/>
      <c r="X45" s="551"/>
      <c r="Y45" s="551"/>
      <c r="Z45" s="552"/>
      <c r="AA45" s="33"/>
      <c r="AB45" s="32"/>
      <c r="AC45" s="32"/>
      <c r="AD45" s="32"/>
      <c r="AE45" s="32"/>
      <c r="AF45" s="32"/>
      <c r="AG45" s="32"/>
      <c r="AH45" s="32"/>
      <c r="AI45" s="32"/>
      <c r="AJ45" s="32"/>
      <c r="AK45" s="32"/>
      <c r="AL45" s="32"/>
      <c r="AM45" s="32"/>
      <c r="AN45" s="32"/>
      <c r="AO45" s="32"/>
      <c r="AP45" s="34"/>
      <c r="AQ45" s="77"/>
      <c r="AR45" s="77"/>
      <c r="AS45" s="77"/>
      <c r="AT45" s="77"/>
      <c r="AU45" s="77"/>
      <c r="AV45" s="77"/>
      <c r="AW45" s="77"/>
      <c r="AX45" s="77"/>
      <c r="AY45" s="77"/>
      <c r="AZ45" s="77"/>
      <c r="BA45" s="77"/>
      <c r="BB45" s="77"/>
      <c r="BC45" s="77"/>
      <c r="BD45" s="78"/>
      <c r="BE45" s="46"/>
    </row>
    <row r="46" spans="1:57" ht="15" customHeight="1" x14ac:dyDescent="0.3">
      <c r="A46" s="60" t="str">
        <f>IF(B46="","",COUNTA($B$8:B46))</f>
        <v/>
      </c>
      <c r="B46" s="23"/>
      <c r="C46" s="24"/>
      <c r="D46" s="24"/>
      <c r="E46" s="24"/>
      <c r="F46" s="24"/>
      <c r="G46" s="24"/>
      <c r="H46" s="24"/>
      <c r="I46" s="24"/>
      <c r="J46" s="25"/>
      <c r="K46" s="26"/>
      <c r="L46" s="26"/>
      <c r="M46" s="26"/>
      <c r="N46" s="26"/>
      <c r="O46" s="26"/>
      <c r="P46" s="26"/>
      <c r="Q46" s="26"/>
      <c r="R46" s="26"/>
      <c r="S46" s="26"/>
      <c r="T46" s="40"/>
      <c r="U46" s="553"/>
      <c r="V46" s="563"/>
      <c r="W46" s="550"/>
      <c r="X46" s="551"/>
      <c r="Y46" s="551"/>
      <c r="Z46" s="552"/>
      <c r="AA46" s="33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2"/>
      <c r="AM46" s="42"/>
      <c r="AN46" s="42"/>
      <c r="AO46" s="42"/>
      <c r="AP46" s="43"/>
      <c r="AQ46" s="44"/>
      <c r="AR46" s="77"/>
      <c r="AS46" s="77"/>
      <c r="AT46" s="77"/>
      <c r="AU46" s="77"/>
      <c r="AV46" s="77"/>
      <c r="AW46" s="77"/>
      <c r="AX46" s="77"/>
      <c r="AY46" s="77"/>
      <c r="AZ46" s="77"/>
      <c r="BA46" s="77"/>
      <c r="BB46" s="77"/>
      <c r="BC46" s="77"/>
      <c r="BD46" s="78"/>
    </row>
    <row r="47" spans="1:57" ht="15" customHeight="1" x14ac:dyDescent="0.3">
      <c r="A47" s="60" t="str">
        <f>IF(B47="","",COUNTA($B$8:B47))</f>
        <v/>
      </c>
      <c r="B47" s="23"/>
      <c r="C47" s="24"/>
      <c r="D47" s="24"/>
      <c r="E47" s="24"/>
      <c r="F47" s="24"/>
      <c r="G47" s="24"/>
      <c r="H47" s="24"/>
      <c r="I47" s="24"/>
      <c r="J47" s="25"/>
      <c r="K47" s="26"/>
      <c r="L47" s="26"/>
      <c r="M47" s="26"/>
      <c r="N47" s="26"/>
      <c r="O47" s="26"/>
      <c r="P47" s="26"/>
      <c r="Q47" s="26"/>
      <c r="R47" s="26"/>
      <c r="S47" s="26"/>
      <c r="T47" s="40"/>
      <c r="U47" s="553"/>
      <c r="V47" s="563"/>
      <c r="W47" s="550"/>
      <c r="X47" s="551"/>
      <c r="Y47" s="551"/>
      <c r="Z47" s="552"/>
      <c r="AA47" s="33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2"/>
      <c r="AM47" s="42"/>
      <c r="AN47" s="42"/>
      <c r="AO47" s="42"/>
      <c r="AP47" s="43"/>
      <c r="AQ47" s="44"/>
      <c r="AR47" s="77"/>
      <c r="AS47" s="77"/>
      <c r="AT47" s="77"/>
      <c r="AU47" s="77"/>
      <c r="AV47" s="77"/>
      <c r="AW47" s="77"/>
      <c r="AX47" s="77"/>
      <c r="AY47" s="77"/>
      <c r="AZ47" s="77"/>
      <c r="BA47" s="77"/>
      <c r="BB47" s="77"/>
      <c r="BC47" s="77"/>
      <c r="BD47" s="78"/>
    </row>
    <row r="48" spans="1:57" ht="15" customHeight="1" x14ac:dyDescent="0.3">
      <c r="A48" s="60" t="str">
        <f>IF(B48="","",COUNTA($B$8:B48))</f>
        <v/>
      </c>
      <c r="B48" s="34"/>
      <c r="C48" s="45"/>
      <c r="D48" s="45"/>
      <c r="E48" s="45"/>
      <c r="F48" s="45"/>
      <c r="G48" s="45"/>
      <c r="H48" s="45"/>
      <c r="I48" s="45"/>
      <c r="J48" s="37"/>
      <c r="K48" s="38"/>
      <c r="L48" s="38"/>
      <c r="M48" s="38"/>
      <c r="N48" s="38"/>
      <c r="O48" s="38"/>
      <c r="P48" s="38"/>
      <c r="Q48" s="38"/>
      <c r="R48" s="38"/>
      <c r="S48" s="38"/>
      <c r="T48" s="39"/>
      <c r="U48" s="553"/>
      <c r="V48" s="563"/>
      <c r="W48" s="550"/>
      <c r="X48" s="551"/>
      <c r="Y48" s="551"/>
      <c r="Z48" s="552"/>
      <c r="AA48" s="33"/>
      <c r="AB48" s="31"/>
      <c r="AC48" s="31"/>
      <c r="AD48" s="31"/>
      <c r="AE48" s="31"/>
      <c r="AF48" s="31"/>
      <c r="AG48" s="31"/>
      <c r="AH48" s="31"/>
      <c r="AI48" s="31"/>
      <c r="AJ48" s="31"/>
      <c r="AK48" s="31"/>
      <c r="AL48" s="32"/>
      <c r="AM48" s="32"/>
      <c r="AN48" s="32"/>
      <c r="AO48" s="32"/>
      <c r="AP48" s="43"/>
      <c r="AQ48" s="79"/>
      <c r="AR48" s="49"/>
      <c r="AS48" s="49"/>
      <c r="AT48" s="49"/>
      <c r="AU48" s="49"/>
      <c r="AV48" s="49"/>
      <c r="AW48" s="49"/>
      <c r="AX48" s="49"/>
      <c r="AY48" s="49"/>
      <c r="AZ48" s="49"/>
      <c r="BA48" s="49"/>
      <c r="BB48" s="49"/>
      <c r="BC48" s="49"/>
      <c r="BD48" s="76"/>
      <c r="BE48" s="46"/>
    </row>
    <row r="49" spans="1:66" ht="15" customHeight="1" x14ac:dyDescent="0.3">
      <c r="A49" s="60" t="str">
        <f>IF(B49="","",COUNTA($B$8:B49))</f>
        <v/>
      </c>
      <c r="B49" s="34"/>
      <c r="C49" s="45"/>
      <c r="D49" s="45"/>
      <c r="E49" s="45"/>
      <c r="F49" s="45"/>
      <c r="G49" s="45"/>
      <c r="H49" s="45"/>
      <c r="I49" s="45"/>
      <c r="J49" s="37"/>
      <c r="K49" s="38"/>
      <c r="L49" s="38"/>
      <c r="M49" s="38"/>
      <c r="N49" s="38"/>
      <c r="O49" s="38"/>
      <c r="P49" s="38"/>
      <c r="Q49" s="38"/>
      <c r="R49" s="38"/>
      <c r="S49" s="38"/>
      <c r="T49" s="39"/>
      <c r="U49" s="553"/>
      <c r="V49" s="563"/>
      <c r="W49" s="550"/>
      <c r="X49" s="551"/>
      <c r="Y49" s="551"/>
      <c r="Z49" s="552"/>
      <c r="AA49" s="33"/>
      <c r="AB49" s="31"/>
      <c r="AC49" s="31"/>
      <c r="AD49" s="31"/>
      <c r="AE49" s="31"/>
      <c r="AF49" s="31"/>
      <c r="AG49" s="31"/>
      <c r="AH49" s="31"/>
      <c r="AI49" s="31"/>
      <c r="AJ49" s="31"/>
      <c r="AK49" s="31"/>
      <c r="AL49" s="32"/>
      <c r="AM49" s="32"/>
      <c r="AN49" s="32"/>
      <c r="AO49" s="32"/>
      <c r="AP49" s="43"/>
      <c r="AQ49" s="79"/>
      <c r="AR49" s="49"/>
      <c r="AS49" s="49"/>
      <c r="AT49" s="49"/>
      <c r="AU49" s="49"/>
      <c r="AV49" s="49"/>
      <c r="AW49" s="49"/>
      <c r="AX49" s="49"/>
      <c r="AY49" s="49"/>
      <c r="AZ49" s="49"/>
      <c r="BA49" s="49"/>
      <c r="BB49" s="49"/>
      <c r="BC49" s="49"/>
      <c r="BD49" s="76"/>
      <c r="BE49" s="46"/>
    </row>
    <row r="50" spans="1:66" ht="15" customHeight="1" x14ac:dyDescent="0.3">
      <c r="A50" s="60" t="str">
        <f>IF(B50="","",COUNTA($B$8:B50))</f>
        <v/>
      </c>
      <c r="B50" s="23"/>
      <c r="C50" s="24"/>
      <c r="D50" s="24"/>
      <c r="E50" s="24"/>
      <c r="F50" s="24"/>
      <c r="G50" s="24"/>
      <c r="H50" s="24"/>
      <c r="I50" s="24"/>
      <c r="J50" s="25"/>
      <c r="K50" s="26"/>
      <c r="L50" s="26"/>
      <c r="M50" s="26"/>
      <c r="N50" s="26"/>
      <c r="O50" s="26"/>
      <c r="P50" s="26"/>
      <c r="Q50" s="26"/>
      <c r="R50" s="26"/>
      <c r="S50" s="26"/>
      <c r="T50" s="40"/>
      <c r="U50" s="553"/>
      <c r="V50" s="563"/>
      <c r="W50" s="550"/>
      <c r="X50" s="551"/>
      <c r="Y50" s="551"/>
      <c r="Z50" s="552"/>
      <c r="AA50" s="33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2"/>
      <c r="AM50" s="42"/>
      <c r="AN50" s="42"/>
      <c r="AO50" s="42"/>
      <c r="AP50" s="43"/>
      <c r="AQ50" s="44"/>
      <c r="AR50" s="49"/>
      <c r="AS50" s="49"/>
      <c r="AT50" s="49"/>
      <c r="AU50" s="49"/>
      <c r="AV50" s="49"/>
      <c r="AW50" s="49"/>
      <c r="AX50" s="49"/>
      <c r="AY50" s="49"/>
      <c r="AZ50" s="49"/>
      <c r="BA50" s="49"/>
      <c r="BB50" s="49"/>
      <c r="BC50" s="49"/>
      <c r="BD50" s="76"/>
      <c r="BE50" s="46"/>
    </row>
    <row r="51" spans="1:66" ht="15" customHeight="1" x14ac:dyDescent="0.3">
      <c r="A51" s="60" t="str">
        <f>IF(B51="","",COUNTA($B$8:B51))</f>
        <v/>
      </c>
      <c r="B51" s="23"/>
      <c r="C51" s="24"/>
      <c r="D51" s="24"/>
      <c r="E51" s="24"/>
      <c r="F51" s="24"/>
      <c r="G51" s="24"/>
      <c r="H51" s="24"/>
      <c r="I51" s="24"/>
      <c r="J51" s="25"/>
      <c r="K51" s="26"/>
      <c r="L51" s="26"/>
      <c r="M51" s="26"/>
      <c r="N51" s="26"/>
      <c r="O51" s="26"/>
      <c r="P51" s="26"/>
      <c r="Q51" s="26"/>
      <c r="R51" s="26"/>
      <c r="S51" s="26"/>
      <c r="T51" s="40"/>
      <c r="U51" s="553"/>
      <c r="V51" s="563"/>
      <c r="W51" s="550"/>
      <c r="X51" s="551"/>
      <c r="Y51" s="551"/>
      <c r="Z51" s="552"/>
      <c r="AA51" s="33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2"/>
      <c r="AM51" s="42"/>
      <c r="AN51" s="42"/>
      <c r="AO51" s="42"/>
      <c r="AP51" s="43"/>
      <c r="AQ51" s="44"/>
      <c r="AR51" s="49"/>
      <c r="AS51" s="49"/>
      <c r="AT51" s="49"/>
      <c r="AU51" s="49"/>
      <c r="AV51" s="49"/>
      <c r="AW51" s="49"/>
      <c r="AX51" s="49"/>
      <c r="AY51" s="49"/>
      <c r="AZ51" s="49"/>
      <c r="BA51" s="49"/>
      <c r="BB51" s="49"/>
      <c r="BC51" s="49"/>
      <c r="BD51" s="76"/>
      <c r="BE51" s="46"/>
    </row>
    <row r="52" spans="1:66" ht="15" customHeight="1" x14ac:dyDescent="0.3">
      <c r="A52" s="60" t="str">
        <f>IF(B52="","",COUNTA($B$8:B52))</f>
        <v/>
      </c>
      <c r="B52" s="48"/>
      <c r="C52" s="45"/>
      <c r="D52" s="45"/>
      <c r="E52" s="45"/>
      <c r="F52" s="45"/>
      <c r="G52" s="45"/>
      <c r="H52" s="45"/>
      <c r="I52" s="45"/>
      <c r="J52" s="37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553"/>
      <c r="V52" s="563"/>
      <c r="W52" s="550"/>
      <c r="X52" s="551"/>
      <c r="Y52" s="551"/>
      <c r="Z52" s="552"/>
      <c r="AA52" s="50"/>
      <c r="AB52" s="32"/>
      <c r="AC52" s="32"/>
      <c r="AD52" s="32"/>
      <c r="AE52" s="32"/>
      <c r="AF52" s="32"/>
      <c r="AG52" s="32"/>
      <c r="AH52" s="32"/>
      <c r="AI52" s="32"/>
      <c r="AJ52" s="32"/>
      <c r="AK52" s="32"/>
      <c r="AL52" s="32"/>
      <c r="AM52" s="32"/>
      <c r="AN52" s="32"/>
      <c r="AO52" s="32"/>
      <c r="AP52" s="48"/>
      <c r="AQ52" s="49"/>
      <c r="AR52" s="49"/>
      <c r="AS52" s="49"/>
      <c r="AT52" s="49"/>
      <c r="AU52" s="49"/>
      <c r="AV52" s="49"/>
      <c r="AW52" s="49"/>
      <c r="AX52" s="49"/>
      <c r="AY52" s="49"/>
      <c r="AZ52" s="49"/>
      <c r="BA52" s="49"/>
      <c r="BB52" s="49"/>
      <c r="BC52" s="49"/>
      <c r="BD52" s="76"/>
      <c r="BE52" s="46"/>
    </row>
    <row r="53" spans="1:66" ht="15" customHeight="1" x14ac:dyDescent="0.3">
      <c r="A53" s="60" t="str">
        <f>IF(B53="","",COUNTA($B$8:B53))</f>
        <v/>
      </c>
      <c r="B53" s="48"/>
      <c r="C53" s="45"/>
      <c r="D53" s="45"/>
      <c r="E53" s="45"/>
      <c r="F53" s="45"/>
      <c r="G53" s="45"/>
      <c r="H53" s="45"/>
      <c r="I53" s="45"/>
      <c r="J53" s="37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553"/>
      <c r="V53" s="563"/>
      <c r="W53" s="550"/>
      <c r="X53" s="551"/>
      <c r="Y53" s="551"/>
      <c r="Z53" s="552"/>
      <c r="AA53" s="50"/>
      <c r="AB53" s="32"/>
      <c r="AC53" s="32"/>
      <c r="AD53" s="32"/>
      <c r="AE53" s="32"/>
      <c r="AF53" s="32"/>
      <c r="AG53" s="32"/>
      <c r="AH53" s="32"/>
      <c r="AI53" s="32"/>
      <c r="AJ53" s="32"/>
      <c r="AK53" s="32"/>
      <c r="AL53" s="32"/>
      <c r="AM53" s="32"/>
      <c r="AN53" s="32"/>
      <c r="AO53" s="32"/>
      <c r="AP53" s="48"/>
      <c r="AQ53" s="49"/>
      <c r="AR53" s="49"/>
      <c r="AS53" s="49"/>
      <c r="AT53" s="49"/>
      <c r="AU53" s="49"/>
      <c r="AV53" s="49"/>
      <c r="AW53" s="49"/>
      <c r="AX53" s="49"/>
      <c r="AY53" s="49"/>
      <c r="AZ53" s="49"/>
      <c r="BA53" s="49"/>
      <c r="BB53" s="49"/>
      <c r="BC53" s="49"/>
      <c r="BD53" s="76"/>
      <c r="BE53" s="46"/>
    </row>
    <row r="54" spans="1:66" s="55" customFormat="1" ht="15" customHeight="1" x14ac:dyDescent="0.3">
      <c r="A54" s="60" t="str">
        <f>IF(B54="","",COUNTA($B$8:B54))</f>
        <v/>
      </c>
      <c r="B54" s="23"/>
      <c r="C54" s="24"/>
      <c r="D54" s="24"/>
      <c r="E54" s="24"/>
      <c r="F54" s="24"/>
      <c r="G54" s="24"/>
      <c r="H54" s="24"/>
      <c r="I54" s="24"/>
      <c r="J54" s="25"/>
      <c r="K54" s="26"/>
      <c r="L54" s="26"/>
      <c r="M54" s="26"/>
      <c r="N54" s="26"/>
      <c r="O54" s="26"/>
      <c r="P54" s="26"/>
      <c r="Q54" s="26"/>
      <c r="R54" s="26"/>
      <c r="S54" s="26"/>
      <c r="T54" s="40"/>
      <c r="U54" s="553"/>
      <c r="V54" s="563"/>
      <c r="W54" s="550"/>
      <c r="X54" s="551"/>
      <c r="Y54" s="551"/>
      <c r="Z54" s="552"/>
      <c r="AA54" s="33"/>
      <c r="AB54" s="31"/>
      <c r="AC54" s="53"/>
      <c r="AD54" s="53"/>
      <c r="AE54" s="53"/>
      <c r="AF54" s="53"/>
      <c r="AG54" s="53"/>
      <c r="AH54" s="53"/>
      <c r="AI54" s="53"/>
      <c r="AJ54" s="53"/>
      <c r="AK54" s="53"/>
      <c r="AL54" s="54"/>
      <c r="AM54" s="54"/>
      <c r="AN54" s="54"/>
      <c r="AO54" s="54"/>
      <c r="AP54" s="34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6"/>
    </row>
    <row r="55" spans="1:66" ht="15" customHeight="1" x14ac:dyDescent="0.3">
      <c r="A55" s="60" t="str">
        <f>IF(B55="","",COUNTA($B$8:B55))</f>
        <v/>
      </c>
      <c r="B55" s="48"/>
      <c r="C55" s="45"/>
      <c r="D55" s="45"/>
      <c r="E55" s="45"/>
      <c r="F55" s="45"/>
      <c r="G55" s="45"/>
      <c r="H55" s="45"/>
      <c r="I55" s="45"/>
      <c r="J55" s="37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553"/>
      <c r="V55" s="563"/>
      <c r="W55" s="550"/>
      <c r="X55" s="551"/>
      <c r="Y55" s="551"/>
      <c r="Z55" s="552"/>
      <c r="AA55" s="50"/>
      <c r="AB55" s="32"/>
      <c r="AC55" s="32"/>
      <c r="AD55" s="32"/>
      <c r="AE55" s="32"/>
      <c r="AF55" s="32"/>
      <c r="AG55" s="32"/>
      <c r="AH55" s="32"/>
      <c r="AI55" s="32"/>
      <c r="AJ55" s="32"/>
      <c r="AK55" s="32"/>
      <c r="AL55" s="32"/>
      <c r="AM55" s="32"/>
      <c r="AN55" s="32"/>
      <c r="AO55" s="32"/>
      <c r="AP55" s="48"/>
      <c r="AQ55" s="49"/>
      <c r="AR55" s="49"/>
      <c r="AS55" s="49"/>
      <c r="AT55" s="49"/>
      <c r="AU55" s="49"/>
      <c r="AV55" s="49"/>
      <c r="AW55" s="49"/>
      <c r="AX55" s="49"/>
      <c r="AY55" s="49"/>
      <c r="AZ55" s="49"/>
      <c r="BA55" s="49"/>
      <c r="BB55" s="49"/>
      <c r="BC55" s="49"/>
      <c r="BD55" s="76"/>
      <c r="BE55" s="46"/>
    </row>
    <row r="56" spans="1:66" ht="15" customHeight="1" x14ac:dyDescent="0.3">
      <c r="A56" s="60" t="str">
        <f>IF(B56="","",COUNTA($B$8:B56))</f>
        <v/>
      </c>
      <c r="B56" s="48"/>
      <c r="C56" s="45"/>
      <c r="D56" s="45"/>
      <c r="E56" s="45"/>
      <c r="F56" s="45"/>
      <c r="G56" s="45"/>
      <c r="H56" s="45"/>
      <c r="I56" s="45"/>
      <c r="J56" s="37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553"/>
      <c r="V56" s="563"/>
      <c r="W56" s="550"/>
      <c r="X56" s="551"/>
      <c r="Y56" s="551"/>
      <c r="Z56" s="552"/>
      <c r="AA56" s="50"/>
      <c r="AB56" s="32"/>
      <c r="AC56" s="32"/>
      <c r="AD56" s="32"/>
      <c r="AE56" s="32"/>
      <c r="AF56" s="32"/>
      <c r="AG56" s="32"/>
      <c r="AH56" s="32"/>
      <c r="AI56" s="32"/>
      <c r="AJ56" s="32"/>
      <c r="AK56" s="32"/>
      <c r="AL56" s="32"/>
      <c r="AM56" s="32"/>
      <c r="AN56" s="32"/>
      <c r="AO56" s="32"/>
      <c r="AP56" s="48"/>
      <c r="AQ56" s="49"/>
      <c r="AR56" s="49"/>
      <c r="AS56" s="49"/>
      <c r="AT56" s="49"/>
      <c r="AU56" s="49"/>
      <c r="AV56" s="49"/>
      <c r="AW56" s="49"/>
      <c r="AX56" s="49"/>
      <c r="AY56" s="49"/>
      <c r="AZ56" s="49"/>
      <c r="BA56" s="49"/>
      <c r="BB56" s="49"/>
      <c r="BC56" s="49"/>
      <c r="BD56" s="76"/>
      <c r="BE56" s="46"/>
    </row>
    <row r="57" spans="1:66" ht="15" customHeight="1" x14ac:dyDescent="0.3">
      <c r="A57" s="60" t="str">
        <f>IF(B57="","",COUNTA($B$8:B57))</f>
        <v/>
      </c>
      <c r="B57" s="48"/>
      <c r="C57" s="45"/>
      <c r="D57" s="45"/>
      <c r="E57" s="45"/>
      <c r="F57" s="45"/>
      <c r="G57" s="45"/>
      <c r="H57" s="45"/>
      <c r="I57" s="45"/>
      <c r="J57" s="37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553"/>
      <c r="V57" s="563"/>
      <c r="W57" s="550"/>
      <c r="X57" s="551"/>
      <c r="Y57" s="551"/>
      <c r="Z57" s="552"/>
      <c r="AA57" s="50"/>
      <c r="AB57" s="32"/>
      <c r="AC57" s="32"/>
      <c r="AD57" s="32"/>
      <c r="AE57" s="32"/>
      <c r="AF57" s="32"/>
      <c r="AG57" s="32"/>
      <c r="AH57" s="32"/>
      <c r="AI57" s="32"/>
      <c r="AJ57" s="32"/>
      <c r="AK57" s="32"/>
      <c r="AL57" s="32"/>
      <c r="AM57" s="32"/>
      <c r="AN57" s="32"/>
      <c r="AO57" s="32"/>
      <c r="AP57" s="56"/>
      <c r="AQ57" s="57"/>
      <c r="AR57" s="57"/>
      <c r="AS57" s="57"/>
      <c r="AT57" s="57"/>
      <c r="AU57" s="57"/>
      <c r="AV57" s="57"/>
      <c r="AW57" s="57"/>
      <c r="AX57" s="57"/>
      <c r="AY57" s="57"/>
      <c r="AZ57" s="57"/>
      <c r="BA57" s="57"/>
      <c r="BB57" s="57"/>
      <c r="BC57" s="57"/>
      <c r="BD57" s="58"/>
      <c r="BE57" s="46"/>
      <c r="BN57" s="59"/>
    </row>
    <row r="58" spans="1:66" ht="15" customHeight="1" x14ac:dyDescent="0.3">
      <c r="A58" s="60" t="str">
        <f>IF(B58="","",COUNTA($B$8:B58))</f>
        <v/>
      </c>
      <c r="B58" s="48"/>
      <c r="C58" s="45"/>
      <c r="D58" s="45"/>
      <c r="E58" s="45"/>
      <c r="F58" s="45"/>
      <c r="G58" s="45"/>
      <c r="H58" s="45"/>
      <c r="I58" s="45"/>
      <c r="J58" s="37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553"/>
      <c r="V58" s="563"/>
      <c r="W58" s="550"/>
      <c r="X58" s="551"/>
      <c r="Y58" s="551"/>
      <c r="Z58" s="552"/>
      <c r="AA58" s="50"/>
      <c r="AB58" s="32"/>
      <c r="AC58" s="32"/>
      <c r="AD58" s="32"/>
      <c r="AE58" s="32"/>
      <c r="AF58" s="32"/>
      <c r="AG58" s="32"/>
      <c r="AH58" s="32"/>
      <c r="AI58" s="32"/>
      <c r="AJ58" s="32"/>
      <c r="AK58" s="32"/>
      <c r="AL58" s="32"/>
      <c r="AM58" s="32"/>
      <c r="AN58" s="32"/>
      <c r="AO58" s="32"/>
      <c r="AP58" s="56"/>
      <c r="AQ58" s="57"/>
      <c r="AR58" s="57"/>
      <c r="AS58" s="57"/>
      <c r="AT58" s="57"/>
      <c r="AU58" s="57"/>
      <c r="AV58" s="57"/>
      <c r="AW58" s="57"/>
      <c r="AX58" s="57"/>
      <c r="AY58" s="57"/>
      <c r="AZ58" s="57"/>
      <c r="BA58" s="57"/>
      <c r="BB58" s="57"/>
      <c r="BC58" s="57"/>
      <c r="BD58" s="58"/>
      <c r="BE58" s="46"/>
      <c r="BN58" s="59"/>
    </row>
    <row r="59" spans="1:66" ht="15" customHeight="1" x14ac:dyDescent="0.3">
      <c r="A59" s="60" t="str">
        <f>IF(B59="","",COUNTA($B$8:B59))</f>
        <v/>
      </c>
      <c r="B59" s="48"/>
      <c r="C59" s="45"/>
      <c r="D59" s="45"/>
      <c r="E59" s="45"/>
      <c r="F59" s="45"/>
      <c r="G59" s="45"/>
      <c r="H59" s="45"/>
      <c r="I59" s="45"/>
      <c r="J59" s="37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553"/>
      <c r="V59" s="563"/>
      <c r="W59" s="550"/>
      <c r="X59" s="551"/>
      <c r="Y59" s="551"/>
      <c r="Z59" s="552"/>
      <c r="AA59" s="50"/>
      <c r="AB59" s="32"/>
      <c r="AC59" s="32"/>
      <c r="AD59" s="32"/>
      <c r="AE59" s="32"/>
      <c r="AF59" s="32"/>
      <c r="AG59" s="32"/>
      <c r="AH59" s="32"/>
      <c r="AI59" s="32"/>
      <c r="AJ59" s="32"/>
      <c r="AK59" s="32"/>
      <c r="AL59" s="32"/>
      <c r="AM59" s="32"/>
      <c r="AN59" s="32"/>
      <c r="AO59" s="32"/>
      <c r="AP59" s="56"/>
      <c r="AQ59" s="57"/>
      <c r="AR59" s="57"/>
      <c r="AS59" s="57"/>
      <c r="AT59" s="57"/>
      <c r="AU59" s="57"/>
      <c r="AV59" s="57"/>
      <c r="AW59" s="57"/>
      <c r="AX59" s="57"/>
      <c r="AY59" s="57"/>
      <c r="AZ59" s="57"/>
      <c r="BA59" s="57"/>
      <c r="BB59" s="57"/>
      <c r="BC59" s="57"/>
      <c r="BD59" s="58"/>
      <c r="BE59" s="46"/>
      <c r="BN59" s="59"/>
    </row>
    <row r="60" spans="1:66" ht="15" customHeight="1" x14ac:dyDescent="0.3">
      <c r="A60" s="60" t="str">
        <f>IF(B60="","",COUNTA($B$8:B60))</f>
        <v/>
      </c>
      <c r="B60" s="48"/>
      <c r="C60" s="45"/>
      <c r="D60" s="45"/>
      <c r="E60" s="45"/>
      <c r="F60" s="45"/>
      <c r="G60" s="45"/>
      <c r="H60" s="45"/>
      <c r="I60" s="45"/>
      <c r="J60" s="37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553"/>
      <c r="V60" s="563"/>
      <c r="W60" s="550"/>
      <c r="X60" s="551"/>
      <c r="Y60" s="551"/>
      <c r="Z60" s="552"/>
      <c r="AA60" s="50"/>
      <c r="AB60" s="32"/>
      <c r="AC60" s="32"/>
      <c r="AD60" s="32"/>
      <c r="AE60" s="32"/>
      <c r="AF60" s="32"/>
      <c r="AG60" s="32"/>
      <c r="AH60" s="32"/>
      <c r="AI60" s="32"/>
      <c r="AJ60" s="32"/>
      <c r="AK60" s="32"/>
      <c r="AL60" s="32"/>
      <c r="AM60" s="32"/>
      <c r="AN60" s="32"/>
      <c r="AO60" s="32"/>
      <c r="AP60" s="56"/>
      <c r="AQ60" s="57"/>
      <c r="AR60" s="57"/>
      <c r="AS60" s="57"/>
      <c r="AT60" s="57"/>
      <c r="AU60" s="57"/>
      <c r="AV60" s="57"/>
      <c r="AW60" s="57"/>
      <c r="AX60" s="57"/>
      <c r="AY60" s="57"/>
      <c r="AZ60" s="57"/>
      <c r="BA60" s="57"/>
      <c r="BB60" s="57"/>
      <c r="BC60" s="57"/>
      <c r="BD60" s="58"/>
      <c r="BE60" s="46"/>
      <c r="BN60" s="59"/>
    </row>
    <row r="61" spans="1:66" ht="15" customHeight="1" x14ac:dyDescent="0.3">
      <c r="A61" s="60" t="str">
        <f>IF(B61="","",COUNTA($B$8:B61))</f>
        <v/>
      </c>
      <c r="B61" s="48"/>
      <c r="C61" s="45"/>
      <c r="D61" s="45"/>
      <c r="E61" s="45"/>
      <c r="F61" s="45"/>
      <c r="G61" s="45"/>
      <c r="H61" s="45"/>
      <c r="I61" s="45"/>
      <c r="J61" s="37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553"/>
      <c r="V61" s="563"/>
      <c r="W61" s="550"/>
      <c r="X61" s="551"/>
      <c r="Y61" s="551"/>
      <c r="Z61" s="552"/>
      <c r="AA61" s="50"/>
      <c r="AB61" s="32"/>
      <c r="AC61" s="32"/>
      <c r="AD61" s="32"/>
      <c r="AE61" s="32"/>
      <c r="AF61" s="32"/>
      <c r="AG61" s="32"/>
      <c r="AH61" s="32"/>
      <c r="AI61" s="32"/>
      <c r="AJ61" s="32"/>
      <c r="AK61" s="32"/>
      <c r="AL61" s="32"/>
      <c r="AM61" s="32"/>
      <c r="AN61" s="32"/>
      <c r="AO61" s="32"/>
      <c r="AP61" s="56"/>
      <c r="AQ61" s="57"/>
      <c r="AR61" s="57"/>
      <c r="AS61" s="57"/>
      <c r="AT61" s="57"/>
      <c r="AU61" s="57"/>
      <c r="AV61" s="57"/>
      <c r="AW61" s="57"/>
      <c r="AX61" s="57"/>
      <c r="AY61" s="57"/>
      <c r="AZ61" s="57"/>
      <c r="BA61" s="57"/>
      <c r="BB61" s="57"/>
      <c r="BC61" s="57"/>
      <c r="BD61" s="58"/>
      <c r="BE61" s="46"/>
      <c r="BN61" s="59"/>
    </row>
    <row r="62" spans="1:66" ht="15" customHeight="1" x14ac:dyDescent="0.3">
      <c r="A62" s="60" t="str">
        <f>IF(B62="","",COUNTA($B$8:B62))</f>
        <v/>
      </c>
      <c r="B62" s="48"/>
      <c r="C62" s="45"/>
      <c r="D62" s="45"/>
      <c r="E62" s="45"/>
      <c r="F62" s="45"/>
      <c r="G62" s="45"/>
      <c r="H62" s="45"/>
      <c r="I62" s="45"/>
      <c r="J62" s="37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553"/>
      <c r="V62" s="563"/>
      <c r="W62" s="550"/>
      <c r="X62" s="551"/>
      <c r="Y62" s="551"/>
      <c r="Z62" s="552"/>
      <c r="AA62" s="50"/>
      <c r="AB62" s="32"/>
      <c r="AC62" s="32"/>
      <c r="AD62" s="32"/>
      <c r="AE62" s="32"/>
      <c r="AF62" s="32"/>
      <c r="AG62" s="32"/>
      <c r="AH62" s="32"/>
      <c r="AI62" s="32"/>
      <c r="AJ62" s="32"/>
      <c r="AK62" s="32"/>
      <c r="AL62" s="32"/>
      <c r="AM62" s="32"/>
      <c r="AN62" s="32"/>
      <c r="AO62" s="32"/>
      <c r="AP62" s="56"/>
      <c r="AQ62" s="57"/>
      <c r="AR62" s="57"/>
      <c r="AS62" s="57"/>
      <c r="AT62" s="57"/>
      <c r="AU62" s="57"/>
      <c r="AV62" s="57"/>
      <c r="AW62" s="57"/>
      <c r="AX62" s="57"/>
      <c r="AY62" s="57"/>
      <c r="AZ62" s="57"/>
      <c r="BA62" s="57"/>
      <c r="BB62" s="57"/>
      <c r="BC62" s="57"/>
      <c r="BD62" s="58"/>
      <c r="BE62" s="46"/>
      <c r="BN62" s="59"/>
    </row>
    <row r="63" spans="1:66" ht="15" customHeight="1" x14ac:dyDescent="0.3">
      <c r="A63" s="60" t="str">
        <f>IF(B63="","",COUNTA($B$8:B63))</f>
        <v/>
      </c>
      <c r="B63" s="48"/>
      <c r="C63" s="45"/>
      <c r="D63" s="45"/>
      <c r="E63" s="45"/>
      <c r="F63" s="45"/>
      <c r="G63" s="45"/>
      <c r="H63" s="45"/>
      <c r="I63" s="45"/>
      <c r="J63" s="37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553"/>
      <c r="V63" s="563"/>
      <c r="W63" s="550"/>
      <c r="X63" s="551"/>
      <c r="Y63" s="551"/>
      <c r="Z63" s="552"/>
      <c r="AA63" s="50"/>
      <c r="AB63" s="32"/>
      <c r="AC63" s="32"/>
      <c r="AD63" s="32"/>
      <c r="AE63" s="32"/>
      <c r="AF63" s="32"/>
      <c r="AG63" s="32"/>
      <c r="AH63" s="32"/>
      <c r="AI63" s="32"/>
      <c r="AJ63" s="32"/>
      <c r="AK63" s="32"/>
      <c r="AL63" s="32"/>
      <c r="AM63" s="32"/>
      <c r="AN63" s="32"/>
      <c r="AO63" s="32"/>
      <c r="AP63" s="56"/>
      <c r="AQ63" s="57"/>
      <c r="AR63" s="57"/>
      <c r="AS63" s="57"/>
      <c r="AT63" s="57"/>
      <c r="AU63" s="57"/>
      <c r="AV63" s="57"/>
      <c r="AW63" s="57"/>
      <c r="AX63" s="57"/>
      <c r="AY63" s="57"/>
      <c r="AZ63" s="57"/>
      <c r="BA63" s="57"/>
      <c r="BB63" s="57"/>
      <c r="BC63" s="57"/>
      <c r="BD63" s="58"/>
      <c r="BE63" s="46"/>
      <c r="BN63" s="59"/>
    </row>
    <row r="64" spans="1:66" ht="15" customHeight="1" x14ac:dyDescent="0.3">
      <c r="A64" s="60" t="str">
        <f>IF(B64="","",COUNTA($B$8:B64))</f>
        <v/>
      </c>
      <c r="B64" s="48"/>
      <c r="C64" s="45"/>
      <c r="D64" s="45"/>
      <c r="E64" s="45"/>
      <c r="F64" s="45"/>
      <c r="G64" s="45"/>
      <c r="H64" s="45"/>
      <c r="I64" s="45"/>
      <c r="J64" s="37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553"/>
      <c r="V64" s="563"/>
      <c r="W64" s="550"/>
      <c r="X64" s="551"/>
      <c r="Y64" s="551"/>
      <c r="Z64" s="552"/>
      <c r="AA64" s="50"/>
      <c r="AB64" s="32"/>
      <c r="AC64" s="32"/>
      <c r="AD64" s="32"/>
      <c r="AE64" s="32"/>
      <c r="AF64" s="32"/>
      <c r="AG64" s="32"/>
      <c r="AH64" s="32"/>
      <c r="AI64" s="32"/>
      <c r="AJ64" s="32"/>
      <c r="AK64" s="32"/>
      <c r="AL64" s="32"/>
      <c r="AM64" s="32"/>
      <c r="AN64" s="32"/>
      <c r="AO64" s="32"/>
      <c r="AP64" s="56"/>
      <c r="AQ64" s="57"/>
      <c r="AR64" s="57"/>
      <c r="AS64" s="57"/>
      <c r="AT64" s="57"/>
      <c r="AU64" s="57"/>
      <c r="AV64" s="57"/>
      <c r="AW64" s="57"/>
      <c r="AX64" s="57"/>
      <c r="AY64" s="57"/>
      <c r="AZ64" s="57"/>
      <c r="BA64" s="57"/>
      <c r="BB64" s="57"/>
      <c r="BC64" s="57"/>
      <c r="BD64" s="58"/>
      <c r="BE64" s="46"/>
      <c r="BN64" s="59"/>
    </row>
    <row r="65" spans="1:66" ht="15" customHeight="1" x14ac:dyDescent="0.3">
      <c r="A65" s="60" t="str">
        <f>IF(B65="","",COUNTA($B$8:B65))</f>
        <v/>
      </c>
      <c r="B65" s="48"/>
      <c r="C65" s="45"/>
      <c r="D65" s="45"/>
      <c r="E65" s="45"/>
      <c r="F65" s="45"/>
      <c r="G65" s="45"/>
      <c r="H65" s="45"/>
      <c r="I65" s="45"/>
      <c r="J65" s="37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553"/>
      <c r="V65" s="563"/>
      <c r="W65" s="550"/>
      <c r="X65" s="551"/>
      <c r="Y65" s="551"/>
      <c r="Z65" s="552"/>
      <c r="AA65" s="50"/>
      <c r="AB65" s="32"/>
      <c r="AC65" s="32"/>
      <c r="AD65" s="32"/>
      <c r="AE65" s="32"/>
      <c r="AF65" s="32"/>
      <c r="AG65" s="32"/>
      <c r="AH65" s="32"/>
      <c r="AI65" s="32"/>
      <c r="AJ65" s="32"/>
      <c r="AK65" s="32"/>
      <c r="AL65" s="32"/>
      <c r="AM65" s="32"/>
      <c r="AN65" s="32"/>
      <c r="AO65" s="32"/>
      <c r="AP65" s="56"/>
      <c r="AQ65" s="57"/>
      <c r="AR65" s="57"/>
      <c r="AS65" s="57"/>
      <c r="AT65" s="57"/>
      <c r="AU65" s="57"/>
      <c r="AV65" s="57"/>
      <c r="AW65" s="57"/>
      <c r="AX65" s="57"/>
      <c r="AY65" s="57"/>
      <c r="AZ65" s="57"/>
      <c r="BA65" s="57"/>
      <c r="BB65" s="57"/>
      <c r="BC65" s="57"/>
      <c r="BD65" s="58"/>
      <c r="BE65" s="46"/>
      <c r="BN65" s="59"/>
    </row>
    <row r="66" spans="1:66" ht="15" customHeight="1" x14ac:dyDescent="0.3">
      <c r="A66" s="60" t="str">
        <f>IF(B66="","",COUNTA($B$8:B66))</f>
        <v/>
      </c>
      <c r="B66" s="48"/>
      <c r="C66" s="45"/>
      <c r="D66" s="45"/>
      <c r="E66" s="45"/>
      <c r="F66" s="45"/>
      <c r="G66" s="45"/>
      <c r="H66" s="45"/>
      <c r="I66" s="45"/>
      <c r="J66" s="37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553"/>
      <c r="V66" s="563"/>
      <c r="W66" s="550"/>
      <c r="X66" s="551"/>
      <c r="Y66" s="551"/>
      <c r="Z66" s="552"/>
      <c r="AA66" s="50"/>
      <c r="AB66" s="32"/>
      <c r="AC66" s="32"/>
      <c r="AD66" s="32"/>
      <c r="AE66" s="32"/>
      <c r="AF66" s="32"/>
      <c r="AG66" s="32"/>
      <c r="AH66" s="32"/>
      <c r="AI66" s="32"/>
      <c r="AJ66" s="32"/>
      <c r="AK66" s="32"/>
      <c r="AL66" s="32"/>
      <c r="AM66" s="32"/>
      <c r="AN66" s="32"/>
      <c r="AO66" s="32"/>
      <c r="AP66" s="56"/>
      <c r="AQ66" s="57"/>
      <c r="AR66" s="57"/>
      <c r="AS66" s="57"/>
      <c r="AT66" s="57"/>
      <c r="AU66" s="57"/>
      <c r="AV66" s="57"/>
      <c r="AW66" s="57"/>
      <c r="AX66" s="57"/>
      <c r="AY66" s="57"/>
      <c r="AZ66" s="57"/>
      <c r="BA66" s="57"/>
      <c r="BB66" s="57"/>
      <c r="BC66" s="57"/>
      <c r="BD66" s="58"/>
      <c r="BE66" s="46"/>
      <c r="BN66" s="59"/>
    </row>
    <row r="67" spans="1:66" ht="15" customHeight="1" x14ac:dyDescent="0.3">
      <c r="A67" s="60" t="str">
        <f>IF(B67="","",COUNTA($B$8:B67))</f>
        <v/>
      </c>
      <c r="B67" s="48"/>
      <c r="C67" s="45"/>
      <c r="D67" s="45"/>
      <c r="E67" s="45"/>
      <c r="F67" s="45"/>
      <c r="G67" s="45"/>
      <c r="H67" s="45"/>
      <c r="I67" s="45"/>
      <c r="J67" s="37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553"/>
      <c r="V67" s="563"/>
      <c r="W67" s="550"/>
      <c r="X67" s="551"/>
      <c r="Y67" s="551"/>
      <c r="Z67" s="552"/>
      <c r="AA67" s="50"/>
      <c r="AB67" s="32"/>
      <c r="AC67" s="32"/>
      <c r="AD67" s="32"/>
      <c r="AE67" s="32"/>
      <c r="AF67" s="32"/>
      <c r="AG67" s="32"/>
      <c r="AH67" s="32"/>
      <c r="AI67" s="32"/>
      <c r="AJ67" s="32"/>
      <c r="AK67" s="32"/>
      <c r="AL67" s="32"/>
      <c r="AM67" s="32"/>
      <c r="AN67" s="32"/>
      <c r="AO67" s="32"/>
      <c r="AP67" s="56"/>
      <c r="AQ67" s="57"/>
      <c r="AR67" s="57"/>
      <c r="AS67" s="57"/>
      <c r="AT67" s="57"/>
      <c r="AU67" s="57"/>
      <c r="AV67" s="57"/>
      <c r="AW67" s="57"/>
      <c r="AX67" s="57"/>
      <c r="AY67" s="57"/>
      <c r="AZ67" s="57"/>
      <c r="BA67" s="57"/>
      <c r="BB67" s="57"/>
      <c r="BC67" s="57"/>
      <c r="BD67" s="58"/>
      <c r="BE67" s="46"/>
      <c r="BN67" s="59"/>
    </row>
    <row r="68" spans="1:66" ht="15" customHeight="1" x14ac:dyDescent="0.3">
      <c r="A68" s="60" t="str">
        <f>IF(B68="","",COUNTA($B$8:B68))</f>
        <v/>
      </c>
      <c r="B68" s="48"/>
      <c r="C68" s="45"/>
      <c r="D68" s="45"/>
      <c r="E68" s="45"/>
      <c r="F68" s="45"/>
      <c r="G68" s="45"/>
      <c r="H68" s="45"/>
      <c r="I68" s="45"/>
      <c r="J68" s="37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553"/>
      <c r="V68" s="563"/>
      <c r="W68" s="550"/>
      <c r="X68" s="551"/>
      <c r="Y68" s="551"/>
      <c r="Z68" s="552"/>
      <c r="AA68" s="50"/>
      <c r="AB68" s="32"/>
      <c r="AC68" s="32"/>
      <c r="AD68" s="32"/>
      <c r="AE68" s="32"/>
      <c r="AF68" s="32"/>
      <c r="AG68" s="32"/>
      <c r="AH68" s="32"/>
      <c r="AI68" s="32"/>
      <c r="AJ68" s="32"/>
      <c r="AK68" s="32"/>
      <c r="AL68" s="32"/>
      <c r="AM68" s="32"/>
      <c r="AN68" s="32"/>
      <c r="AO68" s="32"/>
      <c r="AP68" s="56"/>
      <c r="AQ68" s="57"/>
      <c r="AR68" s="57"/>
      <c r="AS68" s="57"/>
      <c r="AT68" s="57"/>
      <c r="AU68" s="57"/>
      <c r="AV68" s="57"/>
      <c r="AW68" s="57"/>
      <c r="AX68" s="57"/>
      <c r="AY68" s="57"/>
      <c r="AZ68" s="57"/>
      <c r="BA68" s="57"/>
      <c r="BB68" s="57"/>
      <c r="BC68" s="57"/>
      <c r="BD68" s="58"/>
      <c r="BE68" s="46"/>
      <c r="BN68" s="59"/>
    </row>
    <row r="69" spans="1:66" ht="15" customHeight="1" x14ac:dyDescent="0.3">
      <c r="A69" s="60" t="str">
        <f>IF(B69="","",COUNTA($B$8:B69))</f>
        <v/>
      </c>
      <c r="B69" s="48"/>
      <c r="C69" s="45"/>
      <c r="D69" s="45"/>
      <c r="E69" s="45"/>
      <c r="F69" s="45"/>
      <c r="G69" s="45"/>
      <c r="H69" s="45"/>
      <c r="I69" s="45"/>
      <c r="J69" s="37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553"/>
      <c r="V69" s="563"/>
      <c r="W69" s="550"/>
      <c r="X69" s="551"/>
      <c r="Y69" s="551"/>
      <c r="Z69" s="552"/>
      <c r="AA69" s="50"/>
      <c r="AB69" s="32"/>
      <c r="AC69" s="32"/>
      <c r="AD69" s="32"/>
      <c r="AE69" s="32"/>
      <c r="AF69" s="32"/>
      <c r="AG69" s="32"/>
      <c r="AH69" s="32"/>
      <c r="AI69" s="32"/>
      <c r="AJ69" s="32"/>
      <c r="AK69" s="32"/>
      <c r="AL69" s="32"/>
      <c r="AM69" s="32"/>
      <c r="AN69" s="32"/>
      <c r="AO69" s="32"/>
      <c r="AP69" s="56"/>
      <c r="AQ69" s="57"/>
      <c r="AR69" s="57"/>
      <c r="AS69" s="57"/>
      <c r="AT69" s="57"/>
      <c r="AU69" s="57"/>
      <c r="AV69" s="57"/>
      <c r="AW69" s="57"/>
      <c r="AX69" s="57"/>
      <c r="AY69" s="57"/>
      <c r="AZ69" s="57"/>
      <c r="BA69" s="57"/>
      <c r="BB69" s="57"/>
      <c r="BC69" s="57"/>
      <c r="BD69" s="58"/>
      <c r="BE69" s="46"/>
      <c r="BN69" s="59"/>
    </row>
    <row r="70" spans="1:66" ht="15" customHeight="1" x14ac:dyDescent="0.3">
      <c r="A70" s="60" t="str">
        <f>IF(B70="","",COUNTA($B$8:B70))</f>
        <v/>
      </c>
      <c r="B70" s="48"/>
      <c r="C70" s="45"/>
      <c r="D70" s="45"/>
      <c r="E70" s="45"/>
      <c r="F70" s="45"/>
      <c r="G70" s="45"/>
      <c r="H70" s="45"/>
      <c r="I70" s="45"/>
      <c r="J70" s="37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553"/>
      <c r="V70" s="563"/>
      <c r="W70" s="550"/>
      <c r="X70" s="551"/>
      <c r="Y70" s="551"/>
      <c r="Z70" s="552"/>
      <c r="AA70" s="50"/>
      <c r="AB70" s="32"/>
      <c r="AC70" s="32"/>
      <c r="AD70" s="32"/>
      <c r="AE70" s="32"/>
      <c r="AF70" s="32"/>
      <c r="AG70" s="32"/>
      <c r="AH70" s="32"/>
      <c r="AI70" s="32"/>
      <c r="AJ70" s="32"/>
      <c r="AK70" s="32"/>
      <c r="AL70" s="32"/>
      <c r="AM70" s="32"/>
      <c r="AN70" s="32"/>
      <c r="AO70" s="32"/>
      <c r="AP70" s="56"/>
      <c r="AQ70" s="57"/>
      <c r="AR70" s="57"/>
      <c r="AS70" s="57"/>
      <c r="AT70" s="57"/>
      <c r="AU70" s="57"/>
      <c r="AV70" s="57"/>
      <c r="AW70" s="57"/>
      <c r="AX70" s="57"/>
      <c r="AY70" s="57"/>
      <c r="AZ70" s="57"/>
      <c r="BA70" s="57"/>
      <c r="BB70" s="57"/>
      <c r="BC70" s="57"/>
      <c r="BD70" s="58"/>
      <c r="BE70" s="46"/>
      <c r="BN70" s="59"/>
    </row>
    <row r="71" spans="1:66" ht="15" customHeight="1" x14ac:dyDescent="0.3">
      <c r="A71" s="60" t="str">
        <f>IF(B71="","",COUNTA($B$8:B71))</f>
        <v/>
      </c>
      <c r="B71" s="48"/>
      <c r="C71" s="45"/>
      <c r="D71" s="45"/>
      <c r="E71" s="45"/>
      <c r="F71" s="45"/>
      <c r="G71" s="45"/>
      <c r="H71" s="45"/>
      <c r="I71" s="45"/>
      <c r="J71" s="37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553"/>
      <c r="V71" s="563"/>
      <c r="W71" s="550"/>
      <c r="X71" s="551"/>
      <c r="Y71" s="551"/>
      <c r="Z71" s="552"/>
      <c r="AA71" s="50"/>
      <c r="AB71" s="32"/>
      <c r="AC71" s="32"/>
      <c r="AD71" s="32"/>
      <c r="AE71" s="32"/>
      <c r="AF71" s="32"/>
      <c r="AG71" s="32"/>
      <c r="AH71" s="32"/>
      <c r="AI71" s="32"/>
      <c r="AJ71" s="32"/>
      <c r="AK71" s="32"/>
      <c r="AL71" s="32"/>
      <c r="AM71" s="32"/>
      <c r="AN71" s="32"/>
      <c r="AO71" s="32"/>
      <c r="AP71" s="56"/>
      <c r="AQ71" s="57"/>
      <c r="AR71" s="57"/>
      <c r="AS71" s="57"/>
      <c r="AT71" s="57"/>
      <c r="AU71" s="57"/>
      <c r="AV71" s="57"/>
      <c r="AW71" s="57"/>
      <c r="AX71" s="57"/>
      <c r="AY71" s="57"/>
      <c r="AZ71" s="57"/>
      <c r="BA71" s="57"/>
      <c r="BB71" s="57"/>
      <c r="BC71" s="57"/>
      <c r="BD71" s="58"/>
      <c r="BE71" s="46"/>
      <c r="BN71" s="59"/>
    </row>
    <row r="72" spans="1:66" ht="15" customHeight="1" x14ac:dyDescent="0.3">
      <c r="A72" s="60" t="str">
        <f>IF(B72="","",COUNTA($B$8:B72))</f>
        <v/>
      </c>
      <c r="B72" s="48"/>
      <c r="C72" s="45"/>
      <c r="D72" s="45"/>
      <c r="E72" s="45"/>
      <c r="F72" s="45"/>
      <c r="G72" s="45"/>
      <c r="H72" s="45"/>
      <c r="I72" s="45"/>
      <c r="J72" s="37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553"/>
      <c r="V72" s="563"/>
      <c r="W72" s="550"/>
      <c r="X72" s="551"/>
      <c r="Y72" s="551"/>
      <c r="Z72" s="552"/>
      <c r="AA72" s="50"/>
      <c r="AB72" s="32"/>
      <c r="AC72" s="32"/>
      <c r="AD72" s="32"/>
      <c r="AE72" s="32"/>
      <c r="AF72" s="32"/>
      <c r="AG72" s="32"/>
      <c r="AH72" s="32"/>
      <c r="AI72" s="32"/>
      <c r="AJ72" s="32"/>
      <c r="AK72" s="32"/>
      <c r="AL72" s="32"/>
      <c r="AM72" s="32"/>
      <c r="AN72" s="32"/>
      <c r="AO72" s="32"/>
      <c r="AP72" s="56"/>
      <c r="AQ72" s="57"/>
      <c r="AR72" s="57"/>
      <c r="AS72" s="57"/>
      <c r="AT72" s="57"/>
      <c r="AU72" s="57"/>
      <c r="AV72" s="57"/>
      <c r="AW72" s="57"/>
      <c r="AX72" s="57"/>
      <c r="AY72" s="57"/>
      <c r="AZ72" s="57"/>
      <c r="BA72" s="57"/>
      <c r="BB72" s="57"/>
      <c r="BC72" s="57"/>
      <c r="BD72" s="58"/>
      <c r="BE72" s="46"/>
      <c r="BN72" s="59"/>
    </row>
    <row r="73" spans="1:66" ht="15" customHeight="1" x14ac:dyDescent="0.3">
      <c r="A73" s="60" t="str">
        <f>IF(B73="","",COUNTA($B$8:B73))</f>
        <v/>
      </c>
      <c r="B73" s="48"/>
      <c r="C73" s="45"/>
      <c r="D73" s="45"/>
      <c r="E73" s="45"/>
      <c r="F73" s="45"/>
      <c r="G73" s="45"/>
      <c r="H73" s="45"/>
      <c r="I73" s="45"/>
      <c r="J73" s="37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553"/>
      <c r="V73" s="563"/>
      <c r="W73" s="550"/>
      <c r="X73" s="551"/>
      <c r="Y73" s="551"/>
      <c r="Z73" s="552"/>
      <c r="AA73" s="50"/>
      <c r="AB73" s="32"/>
      <c r="AC73" s="32"/>
      <c r="AD73" s="32"/>
      <c r="AE73" s="32"/>
      <c r="AF73" s="32"/>
      <c r="AG73" s="32"/>
      <c r="AH73" s="32"/>
      <c r="AI73" s="32"/>
      <c r="AJ73" s="32"/>
      <c r="AK73" s="32"/>
      <c r="AL73" s="32"/>
      <c r="AM73" s="32"/>
      <c r="AN73" s="32"/>
      <c r="AO73" s="32"/>
      <c r="AP73" s="56"/>
      <c r="AQ73" s="57"/>
      <c r="AR73" s="57"/>
      <c r="AS73" s="57"/>
      <c r="AT73" s="57"/>
      <c r="AU73" s="57"/>
      <c r="AV73" s="57"/>
      <c r="AW73" s="57"/>
      <c r="AX73" s="57"/>
      <c r="AY73" s="57"/>
      <c r="AZ73" s="57"/>
      <c r="BA73" s="57"/>
      <c r="BB73" s="57"/>
      <c r="BC73" s="57"/>
      <c r="BD73" s="58"/>
      <c r="BE73" s="46"/>
      <c r="BN73" s="59"/>
    </row>
    <row r="74" spans="1:66" ht="15" customHeight="1" x14ac:dyDescent="0.3">
      <c r="A74" s="60" t="str">
        <f>IF(B74="","",COUNTA($B$8:B74))</f>
        <v/>
      </c>
      <c r="B74" s="48"/>
      <c r="C74" s="45"/>
      <c r="D74" s="45"/>
      <c r="E74" s="45"/>
      <c r="F74" s="45"/>
      <c r="G74" s="45"/>
      <c r="H74" s="45"/>
      <c r="I74" s="45"/>
      <c r="J74" s="37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553"/>
      <c r="V74" s="563"/>
      <c r="W74" s="550"/>
      <c r="X74" s="551"/>
      <c r="Y74" s="551"/>
      <c r="Z74" s="552"/>
      <c r="AA74" s="50"/>
      <c r="AB74" s="32"/>
      <c r="AC74" s="32"/>
      <c r="AD74" s="32"/>
      <c r="AE74" s="32"/>
      <c r="AF74" s="32"/>
      <c r="AG74" s="32"/>
      <c r="AH74" s="32"/>
      <c r="AI74" s="32"/>
      <c r="AJ74" s="32"/>
      <c r="AK74" s="32"/>
      <c r="AL74" s="32"/>
      <c r="AM74" s="32"/>
      <c r="AN74" s="32"/>
      <c r="AO74" s="32"/>
      <c r="AP74" s="56"/>
      <c r="AQ74" s="57"/>
      <c r="AR74" s="57"/>
      <c r="AS74" s="57"/>
      <c r="AT74" s="57"/>
      <c r="AU74" s="57"/>
      <c r="AV74" s="57"/>
      <c r="AW74" s="57"/>
      <c r="AX74" s="57"/>
      <c r="AY74" s="57"/>
      <c r="AZ74" s="57"/>
      <c r="BA74" s="57"/>
      <c r="BB74" s="57"/>
      <c r="BC74" s="57"/>
      <c r="BD74" s="58"/>
      <c r="BE74" s="46"/>
      <c r="BN74" s="59"/>
    </row>
    <row r="75" spans="1:66" ht="15" customHeight="1" x14ac:dyDescent="0.3">
      <c r="A75" s="60" t="str">
        <f>IF(B75="","",COUNTA($B$8:B75))</f>
        <v/>
      </c>
      <c r="B75" s="48"/>
      <c r="C75" s="45"/>
      <c r="D75" s="45"/>
      <c r="E75" s="45"/>
      <c r="F75" s="45"/>
      <c r="G75" s="45"/>
      <c r="H75" s="45"/>
      <c r="I75" s="45"/>
      <c r="J75" s="37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553"/>
      <c r="V75" s="563"/>
      <c r="W75" s="550"/>
      <c r="X75" s="551"/>
      <c r="Y75" s="551"/>
      <c r="Z75" s="552"/>
      <c r="AA75" s="50"/>
      <c r="AB75" s="32"/>
      <c r="AC75" s="32"/>
      <c r="AD75" s="32"/>
      <c r="AE75" s="32"/>
      <c r="AF75" s="32"/>
      <c r="AG75" s="32"/>
      <c r="AH75" s="32"/>
      <c r="AI75" s="32"/>
      <c r="AJ75" s="32"/>
      <c r="AK75" s="32"/>
      <c r="AL75" s="32"/>
      <c r="AM75" s="32"/>
      <c r="AN75" s="32"/>
      <c r="AO75" s="32"/>
      <c r="AP75" s="56"/>
      <c r="AQ75" s="57"/>
      <c r="AR75" s="57"/>
      <c r="AS75" s="57"/>
      <c r="AT75" s="57"/>
      <c r="AU75" s="57"/>
      <c r="AV75" s="57"/>
      <c r="AW75" s="57"/>
      <c r="AX75" s="57"/>
      <c r="AY75" s="57"/>
      <c r="AZ75" s="57"/>
      <c r="BA75" s="57"/>
      <c r="BB75" s="57"/>
      <c r="BC75" s="57"/>
      <c r="BD75" s="58"/>
      <c r="BE75" s="46"/>
      <c r="BN75" s="59"/>
    </row>
    <row r="76" spans="1:66" ht="15" customHeight="1" x14ac:dyDescent="0.3">
      <c r="A76" s="60" t="str">
        <f>IF(B76="","",COUNTA($B$8:B76))</f>
        <v/>
      </c>
      <c r="B76" s="48"/>
      <c r="C76" s="45"/>
      <c r="D76" s="45"/>
      <c r="E76" s="45"/>
      <c r="F76" s="45"/>
      <c r="G76" s="45"/>
      <c r="H76" s="45"/>
      <c r="I76" s="45"/>
      <c r="J76" s="37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553"/>
      <c r="V76" s="563"/>
      <c r="W76" s="550"/>
      <c r="X76" s="551"/>
      <c r="Y76" s="551"/>
      <c r="Z76" s="552"/>
      <c r="AA76" s="50"/>
      <c r="AB76" s="32"/>
      <c r="AC76" s="32"/>
      <c r="AD76" s="32"/>
      <c r="AE76" s="32"/>
      <c r="AF76" s="32"/>
      <c r="AG76" s="32"/>
      <c r="AH76" s="32"/>
      <c r="AI76" s="32"/>
      <c r="AJ76" s="32"/>
      <c r="AK76" s="32"/>
      <c r="AL76" s="32"/>
      <c r="AM76" s="32"/>
      <c r="AN76" s="32"/>
      <c r="AO76" s="32"/>
      <c r="AP76" s="56"/>
      <c r="AQ76" s="57"/>
      <c r="AR76" s="57"/>
      <c r="AS76" s="57"/>
      <c r="AT76" s="57"/>
      <c r="AU76" s="57"/>
      <c r="AV76" s="57"/>
      <c r="AW76" s="57"/>
      <c r="AX76" s="57"/>
      <c r="AY76" s="57"/>
      <c r="AZ76" s="57"/>
      <c r="BA76" s="57"/>
      <c r="BB76" s="57"/>
      <c r="BC76" s="57"/>
      <c r="BD76" s="58"/>
      <c r="BE76" s="46"/>
      <c r="BN76" s="59"/>
    </row>
    <row r="77" spans="1:66" ht="15" customHeight="1" x14ac:dyDescent="0.3">
      <c r="A77" s="60" t="str">
        <f>IF(B77="","",COUNTA($B$8:B77))</f>
        <v/>
      </c>
      <c r="B77" s="48"/>
      <c r="C77" s="45"/>
      <c r="D77" s="45"/>
      <c r="E77" s="45"/>
      <c r="F77" s="45"/>
      <c r="G77" s="45"/>
      <c r="H77" s="45"/>
      <c r="I77" s="45"/>
      <c r="J77" s="37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553"/>
      <c r="V77" s="563"/>
      <c r="W77" s="550"/>
      <c r="X77" s="551"/>
      <c r="Y77" s="551"/>
      <c r="Z77" s="552"/>
      <c r="AA77" s="50"/>
      <c r="AB77" s="32"/>
      <c r="AC77" s="32"/>
      <c r="AD77" s="32"/>
      <c r="AE77" s="32"/>
      <c r="AF77" s="32"/>
      <c r="AG77" s="32"/>
      <c r="AH77" s="32"/>
      <c r="AI77" s="32"/>
      <c r="AJ77" s="32"/>
      <c r="AK77" s="32"/>
      <c r="AL77" s="32"/>
      <c r="AM77" s="32"/>
      <c r="AN77" s="32"/>
      <c r="AO77" s="32"/>
      <c r="AP77" s="56"/>
      <c r="AQ77" s="57"/>
      <c r="AR77" s="57"/>
      <c r="AS77" s="57"/>
      <c r="AT77" s="57"/>
      <c r="AU77" s="57"/>
      <c r="AV77" s="57"/>
      <c r="AW77" s="57"/>
      <c r="AX77" s="57"/>
      <c r="AY77" s="57"/>
      <c r="AZ77" s="57"/>
      <c r="BA77" s="57"/>
      <c r="BB77" s="57"/>
      <c r="BC77" s="57"/>
      <c r="BD77" s="58"/>
      <c r="BE77" s="46"/>
      <c r="BN77" s="59"/>
    </row>
    <row r="78" spans="1:66" ht="15" customHeight="1" x14ac:dyDescent="0.3">
      <c r="A78" s="60" t="str">
        <f>IF(B78="","",COUNTA($B$8:B78))</f>
        <v/>
      </c>
      <c r="B78" s="48"/>
      <c r="C78" s="45"/>
      <c r="D78" s="45"/>
      <c r="E78" s="45"/>
      <c r="F78" s="45"/>
      <c r="G78" s="45"/>
      <c r="H78" s="45"/>
      <c r="I78" s="45"/>
      <c r="J78" s="37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553"/>
      <c r="V78" s="563"/>
      <c r="W78" s="550"/>
      <c r="X78" s="551"/>
      <c r="Y78" s="551"/>
      <c r="Z78" s="552"/>
      <c r="AA78" s="50"/>
      <c r="AB78" s="32"/>
      <c r="AC78" s="32"/>
      <c r="AD78" s="32"/>
      <c r="AE78" s="32"/>
      <c r="AF78" s="32"/>
      <c r="AG78" s="32"/>
      <c r="AH78" s="32"/>
      <c r="AI78" s="32"/>
      <c r="AJ78" s="32"/>
      <c r="AK78" s="32"/>
      <c r="AL78" s="32"/>
      <c r="AM78" s="32"/>
      <c r="AN78" s="32"/>
      <c r="AO78" s="32"/>
      <c r="AP78" s="56"/>
      <c r="AQ78" s="57"/>
      <c r="AR78" s="57"/>
      <c r="AS78" s="57"/>
      <c r="AT78" s="57"/>
      <c r="AU78" s="57"/>
      <c r="AV78" s="57"/>
      <c r="AW78" s="57"/>
      <c r="AX78" s="57"/>
      <c r="AY78" s="57"/>
      <c r="AZ78" s="57"/>
      <c r="BA78" s="57"/>
      <c r="BB78" s="57"/>
      <c r="BC78" s="57"/>
      <c r="BD78" s="58"/>
      <c r="BE78" s="46"/>
      <c r="BN78" s="59"/>
    </row>
    <row r="79" spans="1:66" ht="15" customHeight="1" x14ac:dyDescent="0.3">
      <c r="A79" s="60" t="str">
        <f>IF(B79="","",COUNTA($B$8:B79))</f>
        <v/>
      </c>
      <c r="B79" s="48"/>
      <c r="C79" s="45"/>
      <c r="D79" s="45"/>
      <c r="E79" s="45"/>
      <c r="F79" s="45"/>
      <c r="G79" s="45"/>
      <c r="H79" s="45"/>
      <c r="I79" s="45"/>
      <c r="J79" s="37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553"/>
      <c r="V79" s="563"/>
      <c r="W79" s="550"/>
      <c r="X79" s="551"/>
      <c r="Y79" s="551"/>
      <c r="Z79" s="552"/>
      <c r="AA79" s="50"/>
      <c r="AB79" s="32"/>
      <c r="AC79" s="32"/>
      <c r="AD79" s="32"/>
      <c r="AE79" s="32"/>
      <c r="AF79" s="32"/>
      <c r="AG79" s="32"/>
      <c r="AH79" s="32"/>
      <c r="AI79" s="32"/>
      <c r="AJ79" s="32"/>
      <c r="AK79" s="32"/>
      <c r="AL79" s="32"/>
      <c r="AM79" s="32"/>
      <c r="AN79" s="32"/>
      <c r="AO79" s="32"/>
      <c r="AP79" s="56"/>
      <c r="AQ79" s="57"/>
      <c r="AR79" s="57"/>
      <c r="AS79" s="57"/>
      <c r="AT79" s="57"/>
      <c r="AU79" s="57"/>
      <c r="AV79" s="57"/>
      <c r="AW79" s="57"/>
      <c r="AX79" s="57"/>
      <c r="AY79" s="57"/>
      <c r="AZ79" s="57"/>
      <c r="BA79" s="57"/>
      <c r="BB79" s="57"/>
      <c r="BC79" s="57"/>
      <c r="BD79" s="58"/>
      <c r="BE79" s="46"/>
      <c r="BN79" s="59"/>
    </row>
    <row r="80" spans="1:66" ht="15" customHeight="1" x14ac:dyDescent="0.3">
      <c r="A80" s="60" t="str">
        <f>IF(B80="","",COUNTA($B$8:B80))</f>
        <v/>
      </c>
      <c r="B80" s="48"/>
      <c r="C80" s="45"/>
      <c r="D80" s="45"/>
      <c r="E80" s="45"/>
      <c r="F80" s="45"/>
      <c r="G80" s="45"/>
      <c r="H80" s="45"/>
      <c r="I80" s="45"/>
      <c r="J80" s="37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553"/>
      <c r="V80" s="563"/>
      <c r="W80" s="550"/>
      <c r="X80" s="551"/>
      <c r="Y80" s="551"/>
      <c r="Z80" s="552"/>
      <c r="AA80" s="50"/>
      <c r="AB80" s="32"/>
      <c r="AC80" s="32"/>
      <c r="AD80" s="32"/>
      <c r="AE80" s="32"/>
      <c r="AF80" s="32"/>
      <c r="AG80" s="32"/>
      <c r="AH80" s="32"/>
      <c r="AI80" s="32"/>
      <c r="AJ80" s="32"/>
      <c r="AK80" s="32"/>
      <c r="AL80" s="32"/>
      <c r="AM80" s="32"/>
      <c r="AN80" s="32"/>
      <c r="AO80" s="32"/>
      <c r="AP80" s="56"/>
      <c r="AQ80" s="57"/>
      <c r="AR80" s="57"/>
      <c r="AS80" s="57"/>
      <c r="AT80" s="57"/>
      <c r="AU80" s="57"/>
      <c r="AV80" s="57"/>
      <c r="AW80" s="57"/>
      <c r="AX80" s="57"/>
      <c r="AY80" s="57"/>
      <c r="AZ80" s="57"/>
      <c r="BA80" s="57"/>
      <c r="BB80" s="57"/>
      <c r="BC80" s="57"/>
      <c r="BD80" s="58"/>
      <c r="BE80" s="46"/>
      <c r="BN80" s="59"/>
    </row>
    <row r="81" spans="1:56" ht="15" customHeight="1" x14ac:dyDescent="0.3">
      <c r="A81" s="60" t="str">
        <f>IF(B81="","",COUNTA($B$8:B81))</f>
        <v/>
      </c>
      <c r="B81" s="34"/>
      <c r="C81" s="45"/>
      <c r="D81" s="45"/>
      <c r="E81" s="45"/>
      <c r="F81" s="45"/>
      <c r="G81" s="45"/>
      <c r="H81" s="45"/>
      <c r="I81" s="45"/>
      <c r="J81" s="25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553"/>
      <c r="V81" s="563"/>
      <c r="W81" s="550"/>
      <c r="X81" s="551"/>
      <c r="Y81" s="551"/>
      <c r="Z81" s="552"/>
      <c r="AA81" s="33"/>
      <c r="AB81" s="32"/>
      <c r="AC81" s="32"/>
      <c r="AD81" s="32"/>
      <c r="AE81" s="32"/>
      <c r="AF81" s="32"/>
      <c r="AG81" s="32"/>
      <c r="AH81" s="32"/>
      <c r="AI81" s="32"/>
      <c r="AJ81" s="32"/>
      <c r="AK81" s="32"/>
      <c r="AL81" s="32"/>
      <c r="AM81" s="32"/>
      <c r="AN81" s="32"/>
      <c r="AO81" s="32"/>
      <c r="AP81" s="34"/>
      <c r="AQ81" s="77"/>
      <c r="AR81" s="77"/>
      <c r="AS81" s="77"/>
      <c r="AT81" s="77"/>
      <c r="AU81" s="77"/>
      <c r="AV81" s="77"/>
      <c r="AW81" s="77"/>
      <c r="AX81" s="77"/>
      <c r="AY81" s="77"/>
      <c r="AZ81" s="77"/>
      <c r="BA81" s="77"/>
      <c r="BB81" s="77"/>
      <c r="BC81" s="77"/>
      <c r="BD81" s="78"/>
    </row>
  </sheetData>
  <mergeCells count="168">
    <mergeCell ref="AP2:AT2"/>
    <mergeCell ref="AP3:AT3"/>
    <mergeCell ref="AB4:AO4"/>
    <mergeCell ref="AP4:AT4"/>
    <mergeCell ref="A1:I4"/>
    <mergeCell ref="J2:T4"/>
    <mergeCell ref="U2:AA4"/>
    <mergeCell ref="AB2:AO3"/>
    <mergeCell ref="U74:V74"/>
    <mergeCell ref="AF6:AO6"/>
    <mergeCell ref="AP6:BD7"/>
    <mergeCell ref="J6:T7"/>
    <mergeCell ref="U6:V7"/>
    <mergeCell ref="W6:Z7"/>
    <mergeCell ref="AA6:AA7"/>
    <mergeCell ref="AB6:AB7"/>
    <mergeCell ref="U44:V44"/>
    <mergeCell ref="U45:V45"/>
    <mergeCell ref="U39:V39"/>
    <mergeCell ref="U40:V40"/>
    <mergeCell ref="U41:V41"/>
    <mergeCell ref="U42:V42"/>
    <mergeCell ref="U43:V43"/>
    <mergeCell ref="U10:V10"/>
    <mergeCell ref="A6:A7"/>
    <mergeCell ref="B6:I7"/>
    <mergeCell ref="U8:V8"/>
    <mergeCell ref="U9:V9"/>
    <mergeCell ref="U11:V11"/>
    <mergeCell ref="AC6:AC7"/>
    <mergeCell ref="AD6:AD7"/>
    <mergeCell ref="AE6:AE7"/>
    <mergeCell ref="W8:Z8"/>
    <mergeCell ref="W9:Z9"/>
    <mergeCell ref="W10:Z10"/>
    <mergeCell ref="W11:Z11"/>
    <mergeCell ref="U16:V16"/>
    <mergeCell ref="U21:V21"/>
    <mergeCell ref="U22:V22"/>
    <mergeCell ref="U23:V23"/>
    <mergeCell ref="U24:V24"/>
    <mergeCell ref="U12:V12"/>
    <mergeCell ref="U13:V13"/>
    <mergeCell ref="U14:V14"/>
    <mergeCell ref="U15:V15"/>
    <mergeCell ref="U17:V17"/>
    <mergeCell ref="U20:V20"/>
    <mergeCell ref="U29:V29"/>
    <mergeCell ref="U30:V30"/>
    <mergeCell ref="U18:V18"/>
    <mergeCell ref="U19:V19"/>
    <mergeCell ref="U31:V31"/>
    <mergeCell ref="U32:V32"/>
    <mergeCell ref="U33:V33"/>
    <mergeCell ref="U34:V34"/>
    <mergeCell ref="U47:V47"/>
    <mergeCell ref="U36:V36"/>
    <mergeCell ref="U37:V37"/>
    <mergeCell ref="U38:V38"/>
    <mergeCell ref="U25:V25"/>
    <mergeCell ref="U26:V26"/>
    <mergeCell ref="U27:V27"/>
    <mergeCell ref="U28:V28"/>
    <mergeCell ref="U35:V35"/>
    <mergeCell ref="U46:V46"/>
    <mergeCell ref="U48:V48"/>
    <mergeCell ref="U50:V50"/>
    <mergeCell ref="U75:V75"/>
    <mergeCell ref="U80:V80"/>
    <mergeCell ref="U61:V61"/>
    <mergeCell ref="U62:V62"/>
    <mergeCell ref="U63:V63"/>
    <mergeCell ref="U81:V81"/>
    <mergeCell ref="U49:V49"/>
    <mergeCell ref="U51:V51"/>
    <mergeCell ref="U70:V70"/>
    <mergeCell ref="U71:V71"/>
    <mergeCell ref="U72:V72"/>
    <mergeCell ref="U73:V73"/>
    <mergeCell ref="U69:V69"/>
    <mergeCell ref="U52:V52"/>
    <mergeCell ref="U53:V53"/>
    <mergeCell ref="U54:V54"/>
    <mergeCell ref="U76:V76"/>
    <mergeCell ref="U77:V77"/>
    <mergeCell ref="U78:V78"/>
    <mergeCell ref="U79:V79"/>
    <mergeCell ref="U55:V55"/>
    <mergeCell ref="U56:V56"/>
    <mergeCell ref="U57:V57"/>
    <mergeCell ref="U58:V58"/>
    <mergeCell ref="U59:V59"/>
    <mergeCell ref="U60:V60"/>
    <mergeCell ref="U64:V64"/>
    <mergeCell ref="U65:V65"/>
    <mergeCell ref="U66:V66"/>
    <mergeCell ref="U67:V67"/>
    <mergeCell ref="U68:V68"/>
    <mergeCell ref="W12:Z12"/>
    <mergeCell ref="W13:Z13"/>
    <mergeCell ref="W14:Z14"/>
    <mergeCell ref="W15:Z15"/>
    <mergeCell ref="W16:Z16"/>
    <mergeCell ref="W28:Z28"/>
    <mergeCell ref="W29:Z29"/>
    <mergeCell ref="W30:Z30"/>
    <mergeCell ref="W31:Z31"/>
    <mergeCell ref="W17:Z17"/>
    <mergeCell ref="W18:Z18"/>
    <mergeCell ref="W19:Z19"/>
    <mergeCell ref="W20:Z20"/>
    <mergeCell ref="W21:Z21"/>
    <mergeCell ref="W22:Z22"/>
    <mergeCell ref="W32:Z32"/>
    <mergeCell ref="W23:Z23"/>
    <mergeCell ref="W24:Z24"/>
    <mergeCell ref="W25:Z25"/>
    <mergeCell ref="W26:Z26"/>
    <mergeCell ref="W27:Z27"/>
    <mergeCell ref="W38:Z38"/>
    <mergeCell ref="W39:Z39"/>
    <mergeCell ref="W40:Z40"/>
    <mergeCell ref="W41:Z41"/>
    <mergeCell ref="W42:Z42"/>
    <mergeCell ref="W33:Z33"/>
    <mergeCell ref="W34:Z34"/>
    <mergeCell ref="W35:Z35"/>
    <mergeCell ref="W36:Z36"/>
    <mergeCell ref="W37:Z37"/>
    <mergeCell ref="W48:Z48"/>
    <mergeCell ref="W49:Z49"/>
    <mergeCell ref="W50:Z50"/>
    <mergeCell ref="W51:Z51"/>
    <mergeCell ref="W52:Z52"/>
    <mergeCell ref="W43:Z43"/>
    <mergeCell ref="W44:Z44"/>
    <mergeCell ref="W45:Z45"/>
    <mergeCell ref="W46:Z46"/>
    <mergeCell ref="W47:Z47"/>
    <mergeCell ref="W58:Z58"/>
    <mergeCell ref="W59:Z59"/>
    <mergeCell ref="W60:Z60"/>
    <mergeCell ref="W61:Z61"/>
    <mergeCell ref="W62:Z62"/>
    <mergeCell ref="W53:Z53"/>
    <mergeCell ref="W54:Z54"/>
    <mergeCell ref="W55:Z55"/>
    <mergeCell ref="W56:Z56"/>
    <mergeCell ref="W57:Z57"/>
    <mergeCell ref="W68:Z68"/>
    <mergeCell ref="W69:Z69"/>
    <mergeCell ref="W70:Z70"/>
    <mergeCell ref="W71:Z71"/>
    <mergeCell ref="W72:Z72"/>
    <mergeCell ref="W63:Z63"/>
    <mergeCell ref="W64:Z64"/>
    <mergeCell ref="W65:Z65"/>
    <mergeCell ref="W66:Z66"/>
    <mergeCell ref="W67:Z67"/>
    <mergeCell ref="W78:Z78"/>
    <mergeCell ref="W79:Z79"/>
    <mergeCell ref="W80:Z80"/>
    <mergeCell ref="W81:Z81"/>
    <mergeCell ref="W73:Z73"/>
    <mergeCell ref="W74:Z74"/>
    <mergeCell ref="W75:Z75"/>
    <mergeCell ref="W76:Z76"/>
    <mergeCell ref="W77:Z77"/>
  </mergeCells>
  <phoneticPr fontId="13"/>
  <dataValidations count="3">
    <dataValidation imeMode="hiragana" allowBlank="1" showInputMessage="1" showErrorMessage="1" sqref="JP65556:KA65558 TL65556:TW65558 ADH65556:ADS65558 AND65556:ANO65558 AWZ65556:AXK65558 BGV65556:BHG65558 BQR65556:BRC65558 CAN65556:CAY65558 CKJ65556:CKU65558 CUF65556:CUQ65558 DEB65556:DEM65558 DNX65556:DOI65558 DXT65556:DYE65558 EHP65556:EIA65558 ERL65556:ERW65558 FBH65556:FBS65558 FLD65556:FLO65558 FUZ65556:FVK65558 GEV65556:GFG65558 GOR65556:GPC65558 GYN65556:GYY65558 HIJ65556:HIU65558 HSF65556:HSQ65558 ICB65556:ICM65558 ILX65556:IMI65558 IVT65556:IWE65558 JFP65556:JGA65558 JPL65556:JPW65558 JZH65556:JZS65558 KJD65556:KJO65558 KSZ65556:KTK65558 LCV65556:LDG65558 LMR65556:LNC65558 LWN65556:LWY65558 MGJ65556:MGU65558 MQF65556:MQQ65558 NAB65556:NAM65558 NJX65556:NKI65558 NTT65556:NUE65558 ODP65556:OEA65558 ONL65556:ONW65558 OXH65556:OXS65558 PHD65556:PHO65558 PQZ65556:PRK65558 QAV65556:QBG65558 QKR65556:QLC65558 QUN65556:QUY65558 REJ65556:REU65558 ROF65556:ROQ65558 RYB65556:RYM65558 SHX65556:SII65558 SRT65556:SSE65558 TBP65556:TCA65558 TLL65556:TLW65558 TVH65556:TVS65558 UFD65556:UFO65558 UOZ65556:UPK65558 UYV65556:UZG65558 VIR65556:VJC65558 VSN65556:VSY65558 WCJ65556:WCU65558 WMF65556:WMQ65558 WWB65556:WWM65558 JP131092:KA131094 TL131092:TW131094 ADH131092:ADS131094 AND131092:ANO131094 AWZ131092:AXK131094 BGV131092:BHG131094 BQR131092:BRC131094 CAN131092:CAY131094 CKJ131092:CKU131094 CUF131092:CUQ131094 DEB131092:DEM131094 DNX131092:DOI131094 DXT131092:DYE131094 EHP131092:EIA131094 ERL131092:ERW131094 FBH131092:FBS131094 FLD131092:FLO131094 FUZ131092:FVK131094 GEV131092:GFG131094 GOR131092:GPC131094 GYN131092:GYY131094 HIJ131092:HIU131094 HSF131092:HSQ131094 ICB131092:ICM131094 ILX131092:IMI131094 IVT131092:IWE131094 JFP131092:JGA131094 JPL131092:JPW131094 JZH131092:JZS131094 KJD131092:KJO131094 KSZ131092:KTK131094 LCV131092:LDG131094 LMR131092:LNC131094 LWN131092:LWY131094 MGJ131092:MGU131094 MQF131092:MQQ131094 NAB131092:NAM131094 NJX131092:NKI131094 NTT131092:NUE131094 ODP131092:OEA131094 ONL131092:ONW131094 OXH131092:OXS131094 PHD131092:PHO131094 PQZ131092:PRK131094 QAV131092:QBG131094 QKR131092:QLC131094 QUN131092:QUY131094 REJ131092:REU131094 ROF131092:ROQ131094 RYB131092:RYM131094 SHX131092:SII131094 SRT131092:SSE131094 TBP131092:TCA131094 TLL131092:TLW131094 TVH131092:TVS131094 UFD131092:UFO131094 UOZ131092:UPK131094 UYV131092:UZG131094 VIR131092:VJC131094 VSN131092:VSY131094 WCJ131092:WCU131094 WMF131092:WMQ131094 WWB131092:WWM131094 JP196628:KA196630 TL196628:TW196630 ADH196628:ADS196630 AND196628:ANO196630 AWZ196628:AXK196630 BGV196628:BHG196630 BQR196628:BRC196630 CAN196628:CAY196630 CKJ196628:CKU196630 CUF196628:CUQ196630 DEB196628:DEM196630 DNX196628:DOI196630 DXT196628:DYE196630 EHP196628:EIA196630 ERL196628:ERW196630 FBH196628:FBS196630 FLD196628:FLO196630 FUZ196628:FVK196630 GEV196628:GFG196630 GOR196628:GPC196630 GYN196628:GYY196630 HIJ196628:HIU196630 HSF196628:HSQ196630 ICB196628:ICM196630 ILX196628:IMI196630 IVT196628:IWE196630 JFP196628:JGA196630 JPL196628:JPW196630 JZH196628:JZS196630 KJD196628:KJO196630 KSZ196628:KTK196630 LCV196628:LDG196630 LMR196628:LNC196630 LWN196628:LWY196630 MGJ196628:MGU196630 MQF196628:MQQ196630 NAB196628:NAM196630 NJX196628:NKI196630 NTT196628:NUE196630 ODP196628:OEA196630 ONL196628:ONW196630 OXH196628:OXS196630 PHD196628:PHO196630 PQZ196628:PRK196630 QAV196628:QBG196630 QKR196628:QLC196630 QUN196628:QUY196630 REJ196628:REU196630 ROF196628:ROQ196630 RYB196628:RYM196630 SHX196628:SII196630 SRT196628:SSE196630 TBP196628:TCA196630 TLL196628:TLW196630 TVH196628:TVS196630 UFD196628:UFO196630 UOZ196628:UPK196630 UYV196628:UZG196630 VIR196628:VJC196630 VSN196628:VSY196630 WCJ196628:WCU196630 WMF196628:WMQ196630 WWB196628:WWM196630 JP262164:KA262166 TL262164:TW262166 ADH262164:ADS262166 AND262164:ANO262166 AWZ262164:AXK262166 BGV262164:BHG262166 BQR262164:BRC262166 CAN262164:CAY262166 CKJ262164:CKU262166 CUF262164:CUQ262166 DEB262164:DEM262166 DNX262164:DOI262166 DXT262164:DYE262166 EHP262164:EIA262166 ERL262164:ERW262166 FBH262164:FBS262166 FLD262164:FLO262166 FUZ262164:FVK262166 GEV262164:GFG262166 GOR262164:GPC262166 GYN262164:GYY262166 HIJ262164:HIU262166 HSF262164:HSQ262166 ICB262164:ICM262166 ILX262164:IMI262166 IVT262164:IWE262166 JFP262164:JGA262166 JPL262164:JPW262166 JZH262164:JZS262166 KJD262164:KJO262166 KSZ262164:KTK262166 LCV262164:LDG262166 LMR262164:LNC262166 LWN262164:LWY262166 MGJ262164:MGU262166 MQF262164:MQQ262166 NAB262164:NAM262166 NJX262164:NKI262166 NTT262164:NUE262166 ODP262164:OEA262166 ONL262164:ONW262166 OXH262164:OXS262166 PHD262164:PHO262166 PQZ262164:PRK262166 QAV262164:QBG262166 QKR262164:QLC262166 QUN262164:QUY262166 REJ262164:REU262166 ROF262164:ROQ262166 RYB262164:RYM262166 SHX262164:SII262166 SRT262164:SSE262166 TBP262164:TCA262166 TLL262164:TLW262166 TVH262164:TVS262166 UFD262164:UFO262166 UOZ262164:UPK262166 UYV262164:UZG262166 VIR262164:VJC262166 VSN262164:VSY262166 WCJ262164:WCU262166 WMF262164:WMQ262166 WWB262164:WWM262166 JP327700:KA327702 TL327700:TW327702 ADH327700:ADS327702 AND327700:ANO327702 AWZ327700:AXK327702 BGV327700:BHG327702 BQR327700:BRC327702 CAN327700:CAY327702 CKJ327700:CKU327702 CUF327700:CUQ327702 DEB327700:DEM327702 DNX327700:DOI327702 DXT327700:DYE327702 EHP327700:EIA327702 ERL327700:ERW327702 FBH327700:FBS327702 FLD327700:FLO327702 FUZ327700:FVK327702 GEV327700:GFG327702 GOR327700:GPC327702 GYN327700:GYY327702 HIJ327700:HIU327702 HSF327700:HSQ327702 ICB327700:ICM327702 ILX327700:IMI327702 IVT327700:IWE327702 JFP327700:JGA327702 JPL327700:JPW327702 JZH327700:JZS327702 KJD327700:KJO327702 KSZ327700:KTK327702 LCV327700:LDG327702 LMR327700:LNC327702 LWN327700:LWY327702 MGJ327700:MGU327702 MQF327700:MQQ327702 NAB327700:NAM327702 NJX327700:NKI327702 NTT327700:NUE327702 ODP327700:OEA327702 ONL327700:ONW327702 OXH327700:OXS327702 PHD327700:PHO327702 PQZ327700:PRK327702 QAV327700:QBG327702 QKR327700:QLC327702 QUN327700:QUY327702 REJ327700:REU327702 ROF327700:ROQ327702 RYB327700:RYM327702 SHX327700:SII327702 SRT327700:SSE327702 TBP327700:TCA327702 TLL327700:TLW327702 TVH327700:TVS327702 UFD327700:UFO327702 UOZ327700:UPK327702 UYV327700:UZG327702 VIR327700:VJC327702 VSN327700:VSY327702 WCJ327700:WCU327702 WMF327700:WMQ327702 WWB327700:WWM327702 JP393236:KA393238 TL393236:TW393238 ADH393236:ADS393238 AND393236:ANO393238 AWZ393236:AXK393238 BGV393236:BHG393238 BQR393236:BRC393238 CAN393236:CAY393238 CKJ393236:CKU393238 CUF393236:CUQ393238 DEB393236:DEM393238 DNX393236:DOI393238 DXT393236:DYE393238 EHP393236:EIA393238 ERL393236:ERW393238 FBH393236:FBS393238 FLD393236:FLO393238 FUZ393236:FVK393238 GEV393236:GFG393238 GOR393236:GPC393238 GYN393236:GYY393238 HIJ393236:HIU393238 HSF393236:HSQ393238 ICB393236:ICM393238 ILX393236:IMI393238 IVT393236:IWE393238 JFP393236:JGA393238 JPL393236:JPW393238 JZH393236:JZS393238 KJD393236:KJO393238 KSZ393236:KTK393238 LCV393236:LDG393238 LMR393236:LNC393238 LWN393236:LWY393238 MGJ393236:MGU393238 MQF393236:MQQ393238 NAB393236:NAM393238 NJX393236:NKI393238 NTT393236:NUE393238 ODP393236:OEA393238 ONL393236:ONW393238 OXH393236:OXS393238 PHD393236:PHO393238 PQZ393236:PRK393238 QAV393236:QBG393238 QKR393236:QLC393238 QUN393236:QUY393238 REJ393236:REU393238 ROF393236:ROQ393238 RYB393236:RYM393238 SHX393236:SII393238 SRT393236:SSE393238 TBP393236:TCA393238 TLL393236:TLW393238 TVH393236:TVS393238 UFD393236:UFO393238 UOZ393236:UPK393238 UYV393236:UZG393238 VIR393236:VJC393238 VSN393236:VSY393238 WCJ393236:WCU393238 WMF393236:WMQ393238 WWB393236:WWM393238 JP458772:KA458774 TL458772:TW458774 ADH458772:ADS458774 AND458772:ANO458774 AWZ458772:AXK458774 BGV458772:BHG458774 BQR458772:BRC458774 CAN458772:CAY458774 CKJ458772:CKU458774 CUF458772:CUQ458774 DEB458772:DEM458774 DNX458772:DOI458774 DXT458772:DYE458774 EHP458772:EIA458774 ERL458772:ERW458774 FBH458772:FBS458774 FLD458772:FLO458774 FUZ458772:FVK458774 GEV458772:GFG458774 GOR458772:GPC458774 GYN458772:GYY458774 HIJ458772:HIU458774 HSF458772:HSQ458774 ICB458772:ICM458774 ILX458772:IMI458774 IVT458772:IWE458774 JFP458772:JGA458774 JPL458772:JPW458774 JZH458772:JZS458774 KJD458772:KJO458774 KSZ458772:KTK458774 LCV458772:LDG458774 LMR458772:LNC458774 LWN458772:LWY458774 MGJ458772:MGU458774 MQF458772:MQQ458774 NAB458772:NAM458774 NJX458772:NKI458774 NTT458772:NUE458774 ODP458772:OEA458774 ONL458772:ONW458774 OXH458772:OXS458774 PHD458772:PHO458774 PQZ458772:PRK458774 QAV458772:QBG458774 QKR458772:QLC458774 QUN458772:QUY458774 REJ458772:REU458774 ROF458772:ROQ458774 RYB458772:RYM458774 SHX458772:SII458774 SRT458772:SSE458774 TBP458772:TCA458774 TLL458772:TLW458774 TVH458772:TVS458774 UFD458772:UFO458774 UOZ458772:UPK458774 UYV458772:UZG458774 VIR458772:VJC458774 VSN458772:VSY458774 WCJ458772:WCU458774 WMF458772:WMQ458774 WWB458772:WWM458774 JP524308:KA524310 TL524308:TW524310 ADH524308:ADS524310 AND524308:ANO524310 AWZ524308:AXK524310 BGV524308:BHG524310 BQR524308:BRC524310 CAN524308:CAY524310 CKJ524308:CKU524310 CUF524308:CUQ524310 DEB524308:DEM524310 DNX524308:DOI524310 DXT524308:DYE524310 EHP524308:EIA524310 ERL524308:ERW524310 FBH524308:FBS524310 FLD524308:FLO524310 FUZ524308:FVK524310 GEV524308:GFG524310 GOR524308:GPC524310 GYN524308:GYY524310 HIJ524308:HIU524310 HSF524308:HSQ524310 ICB524308:ICM524310 ILX524308:IMI524310 IVT524308:IWE524310 JFP524308:JGA524310 JPL524308:JPW524310 JZH524308:JZS524310 KJD524308:KJO524310 KSZ524308:KTK524310 LCV524308:LDG524310 LMR524308:LNC524310 LWN524308:LWY524310 MGJ524308:MGU524310 MQF524308:MQQ524310 NAB524308:NAM524310 NJX524308:NKI524310 NTT524308:NUE524310 ODP524308:OEA524310 ONL524308:ONW524310 OXH524308:OXS524310 PHD524308:PHO524310 PQZ524308:PRK524310 QAV524308:QBG524310 QKR524308:QLC524310 QUN524308:QUY524310 REJ524308:REU524310 ROF524308:ROQ524310 RYB524308:RYM524310 SHX524308:SII524310 SRT524308:SSE524310 TBP524308:TCA524310 TLL524308:TLW524310 TVH524308:TVS524310 UFD524308:UFO524310 UOZ524308:UPK524310 UYV524308:UZG524310 VIR524308:VJC524310 VSN524308:VSY524310 WCJ524308:WCU524310 WMF524308:WMQ524310 WWB524308:WWM524310 JP589844:KA589846 TL589844:TW589846 ADH589844:ADS589846 AND589844:ANO589846 AWZ589844:AXK589846 BGV589844:BHG589846 BQR589844:BRC589846 CAN589844:CAY589846 CKJ589844:CKU589846 CUF589844:CUQ589846 DEB589844:DEM589846 DNX589844:DOI589846 DXT589844:DYE589846 EHP589844:EIA589846 ERL589844:ERW589846 FBH589844:FBS589846 FLD589844:FLO589846 FUZ589844:FVK589846 GEV589844:GFG589846 GOR589844:GPC589846 GYN589844:GYY589846 HIJ589844:HIU589846 HSF589844:HSQ589846 ICB589844:ICM589846 ILX589844:IMI589846 IVT589844:IWE589846 JFP589844:JGA589846 JPL589844:JPW589846 JZH589844:JZS589846 KJD589844:KJO589846 KSZ589844:KTK589846 LCV589844:LDG589846 LMR589844:LNC589846 LWN589844:LWY589846 MGJ589844:MGU589846 MQF589844:MQQ589846 NAB589844:NAM589846 NJX589844:NKI589846 NTT589844:NUE589846 ODP589844:OEA589846 ONL589844:ONW589846 OXH589844:OXS589846 PHD589844:PHO589846 PQZ589844:PRK589846 QAV589844:QBG589846 QKR589844:QLC589846 QUN589844:QUY589846 REJ589844:REU589846 ROF589844:ROQ589846 RYB589844:RYM589846 SHX589844:SII589846 SRT589844:SSE589846 TBP589844:TCA589846 TLL589844:TLW589846 TVH589844:TVS589846 UFD589844:UFO589846 UOZ589844:UPK589846 UYV589844:UZG589846 VIR589844:VJC589846 VSN589844:VSY589846 WCJ589844:WCU589846 WMF589844:WMQ589846 WWB589844:WWM589846 JP655380:KA655382 TL655380:TW655382 ADH655380:ADS655382 AND655380:ANO655382 AWZ655380:AXK655382 BGV655380:BHG655382 BQR655380:BRC655382 CAN655380:CAY655382 CKJ655380:CKU655382 CUF655380:CUQ655382 DEB655380:DEM655382 DNX655380:DOI655382 DXT655380:DYE655382 EHP655380:EIA655382 ERL655380:ERW655382 FBH655380:FBS655382 FLD655380:FLO655382 FUZ655380:FVK655382 GEV655380:GFG655382 GOR655380:GPC655382 GYN655380:GYY655382 HIJ655380:HIU655382 HSF655380:HSQ655382 ICB655380:ICM655382 ILX655380:IMI655382 IVT655380:IWE655382 JFP655380:JGA655382 JPL655380:JPW655382 JZH655380:JZS655382 KJD655380:KJO655382 KSZ655380:KTK655382 LCV655380:LDG655382 LMR655380:LNC655382 LWN655380:LWY655382 MGJ655380:MGU655382 MQF655380:MQQ655382 NAB655380:NAM655382 NJX655380:NKI655382 NTT655380:NUE655382 ODP655380:OEA655382 ONL655380:ONW655382 OXH655380:OXS655382 PHD655380:PHO655382 PQZ655380:PRK655382 QAV655380:QBG655382 QKR655380:QLC655382 QUN655380:QUY655382 REJ655380:REU655382 ROF655380:ROQ655382 RYB655380:RYM655382 SHX655380:SII655382 SRT655380:SSE655382 TBP655380:TCA655382 TLL655380:TLW655382 TVH655380:TVS655382 UFD655380:UFO655382 UOZ655380:UPK655382 UYV655380:UZG655382 VIR655380:VJC655382 VSN655380:VSY655382 WCJ655380:WCU655382 WMF655380:WMQ655382 WWB655380:WWM655382 JP720916:KA720918 TL720916:TW720918 ADH720916:ADS720918 AND720916:ANO720918 AWZ720916:AXK720918 BGV720916:BHG720918 BQR720916:BRC720918 CAN720916:CAY720918 CKJ720916:CKU720918 CUF720916:CUQ720918 DEB720916:DEM720918 DNX720916:DOI720918 DXT720916:DYE720918 EHP720916:EIA720918 ERL720916:ERW720918 FBH720916:FBS720918 FLD720916:FLO720918 FUZ720916:FVK720918 GEV720916:GFG720918 GOR720916:GPC720918 GYN720916:GYY720918 HIJ720916:HIU720918 HSF720916:HSQ720918 ICB720916:ICM720918 ILX720916:IMI720918 IVT720916:IWE720918 JFP720916:JGA720918 JPL720916:JPW720918 JZH720916:JZS720918 KJD720916:KJO720918 KSZ720916:KTK720918 LCV720916:LDG720918 LMR720916:LNC720918 LWN720916:LWY720918 MGJ720916:MGU720918 MQF720916:MQQ720918 NAB720916:NAM720918 NJX720916:NKI720918 NTT720916:NUE720918 ODP720916:OEA720918 ONL720916:ONW720918 OXH720916:OXS720918 PHD720916:PHO720918 PQZ720916:PRK720918 QAV720916:QBG720918 QKR720916:QLC720918 QUN720916:QUY720918 REJ720916:REU720918 ROF720916:ROQ720918 RYB720916:RYM720918 SHX720916:SII720918 SRT720916:SSE720918 TBP720916:TCA720918 TLL720916:TLW720918 TVH720916:TVS720918 UFD720916:UFO720918 UOZ720916:UPK720918 UYV720916:UZG720918 VIR720916:VJC720918 VSN720916:VSY720918 WCJ720916:WCU720918 WMF720916:WMQ720918 WWB720916:WWM720918 JP786452:KA786454 TL786452:TW786454 ADH786452:ADS786454 AND786452:ANO786454 AWZ786452:AXK786454 BGV786452:BHG786454 BQR786452:BRC786454 CAN786452:CAY786454 CKJ786452:CKU786454 CUF786452:CUQ786454 DEB786452:DEM786454 DNX786452:DOI786454 DXT786452:DYE786454 EHP786452:EIA786454 ERL786452:ERW786454 FBH786452:FBS786454 FLD786452:FLO786454 FUZ786452:FVK786454 GEV786452:GFG786454 GOR786452:GPC786454 GYN786452:GYY786454 HIJ786452:HIU786454 HSF786452:HSQ786454 ICB786452:ICM786454 ILX786452:IMI786454 IVT786452:IWE786454 JFP786452:JGA786454 JPL786452:JPW786454 JZH786452:JZS786454 KJD786452:KJO786454 KSZ786452:KTK786454 LCV786452:LDG786454 LMR786452:LNC786454 LWN786452:LWY786454 MGJ786452:MGU786454 MQF786452:MQQ786454 NAB786452:NAM786454 NJX786452:NKI786454 NTT786452:NUE786454 ODP786452:OEA786454 ONL786452:ONW786454 OXH786452:OXS786454 PHD786452:PHO786454 PQZ786452:PRK786454 QAV786452:QBG786454 QKR786452:QLC786454 QUN786452:QUY786454 REJ786452:REU786454 ROF786452:ROQ786454 RYB786452:RYM786454 SHX786452:SII786454 SRT786452:SSE786454 TBP786452:TCA786454 TLL786452:TLW786454 TVH786452:TVS786454 UFD786452:UFO786454 UOZ786452:UPK786454 UYV786452:UZG786454 VIR786452:VJC786454 VSN786452:VSY786454 WCJ786452:WCU786454 WMF786452:WMQ786454 WWB786452:WWM786454 JP851988:KA851990 TL851988:TW851990 ADH851988:ADS851990 AND851988:ANO851990 AWZ851988:AXK851990 BGV851988:BHG851990 BQR851988:BRC851990 CAN851988:CAY851990 CKJ851988:CKU851990 CUF851988:CUQ851990 DEB851988:DEM851990 DNX851988:DOI851990 DXT851988:DYE851990 EHP851988:EIA851990 ERL851988:ERW851990 FBH851988:FBS851990 FLD851988:FLO851990 FUZ851988:FVK851990 GEV851988:GFG851990 GOR851988:GPC851990 GYN851988:GYY851990 HIJ851988:HIU851990 HSF851988:HSQ851990 ICB851988:ICM851990 ILX851988:IMI851990 IVT851988:IWE851990 JFP851988:JGA851990 JPL851988:JPW851990 JZH851988:JZS851990 KJD851988:KJO851990 KSZ851988:KTK851990 LCV851988:LDG851990 LMR851988:LNC851990 LWN851988:LWY851990 MGJ851988:MGU851990 MQF851988:MQQ851990 NAB851988:NAM851990 NJX851988:NKI851990 NTT851988:NUE851990 ODP851988:OEA851990 ONL851988:ONW851990 OXH851988:OXS851990 PHD851988:PHO851990 PQZ851988:PRK851990 QAV851988:QBG851990 QKR851988:QLC851990 QUN851988:QUY851990 REJ851988:REU851990 ROF851988:ROQ851990 RYB851988:RYM851990 SHX851988:SII851990 SRT851988:SSE851990 TBP851988:TCA851990 TLL851988:TLW851990 TVH851988:TVS851990 UFD851988:UFO851990 UOZ851988:UPK851990 UYV851988:UZG851990 VIR851988:VJC851990 VSN851988:VSY851990 WCJ851988:WCU851990 WMF851988:WMQ851990 WWB851988:WWM851990 JP917524:KA917526 TL917524:TW917526 ADH917524:ADS917526 AND917524:ANO917526 AWZ917524:AXK917526 BGV917524:BHG917526 BQR917524:BRC917526 CAN917524:CAY917526 CKJ917524:CKU917526 CUF917524:CUQ917526 DEB917524:DEM917526 DNX917524:DOI917526 DXT917524:DYE917526 EHP917524:EIA917526 ERL917524:ERW917526 FBH917524:FBS917526 FLD917524:FLO917526 FUZ917524:FVK917526 GEV917524:GFG917526 GOR917524:GPC917526 GYN917524:GYY917526 HIJ917524:HIU917526 HSF917524:HSQ917526 ICB917524:ICM917526 ILX917524:IMI917526 IVT917524:IWE917526 JFP917524:JGA917526 JPL917524:JPW917526 JZH917524:JZS917526 KJD917524:KJO917526 KSZ917524:KTK917526 LCV917524:LDG917526 LMR917524:LNC917526 LWN917524:LWY917526 MGJ917524:MGU917526 MQF917524:MQQ917526 NAB917524:NAM917526 NJX917524:NKI917526 NTT917524:NUE917526 ODP917524:OEA917526 ONL917524:ONW917526 OXH917524:OXS917526 PHD917524:PHO917526 PQZ917524:PRK917526 QAV917524:QBG917526 QKR917524:QLC917526 QUN917524:QUY917526 REJ917524:REU917526 ROF917524:ROQ917526 RYB917524:RYM917526 SHX917524:SII917526 SRT917524:SSE917526 TBP917524:TCA917526 TLL917524:TLW917526 TVH917524:TVS917526 UFD917524:UFO917526 UOZ917524:UPK917526 UYV917524:UZG917526 VIR917524:VJC917526 VSN917524:VSY917526 WCJ917524:WCU917526 WMF917524:WMQ917526 WWB917524:WWM917526 JP983060:KA983062 TL983060:TW983062 ADH983060:ADS983062 AND983060:ANO983062 AWZ983060:AXK983062 BGV983060:BHG983062 BQR983060:BRC983062 CAN983060:CAY983062 CKJ983060:CKU983062 CUF983060:CUQ983062 DEB983060:DEM983062 DNX983060:DOI983062 DXT983060:DYE983062 EHP983060:EIA983062 ERL983060:ERW983062 FBH983060:FBS983062 FLD983060:FLO983062 FUZ983060:FVK983062 GEV983060:GFG983062 GOR983060:GPC983062 GYN983060:GYY983062 HIJ983060:HIU983062 HSF983060:HSQ983062 ICB983060:ICM983062 ILX983060:IMI983062 IVT983060:IWE983062 JFP983060:JGA983062 JPL983060:JPW983062 JZH983060:JZS983062 KJD983060:KJO983062 KSZ983060:KTK983062 LCV983060:LDG983062 LMR983060:LNC983062 LWN983060:LWY983062 MGJ983060:MGU983062 MQF983060:MQQ983062 NAB983060:NAM983062 NJX983060:NKI983062 NTT983060:NUE983062 ODP983060:OEA983062 ONL983060:ONW983062 OXH983060:OXS983062 PHD983060:PHO983062 PQZ983060:PRK983062 QAV983060:QBG983062 QKR983060:QLC983062 QUN983060:QUY983062 REJ983060:REU983062 ROF983060:ROQ983062 RYB983060:RYM983062 SHX983060:SII983062 SRT983060:SSE983062 TBP983060:TCA983062 TLL983060:TLW983062 TVH983060:TVS983062 UFD983060:UFO983062 UOZ983060:UPK983062 UYV983060:UZG983062 VIR983060:VJC983062 VSN983060:VSY983062 WCJ983060:WCU983062 WMF983060:WMQ983062 WWB983060:WWM983062 WWB983065:WWM983067 JP65561:KA65563 TL65561:TW65563 ADH65561:ADS65563 AND65561:ANO65563 AWZ65561:AXK65563 BGV65561:BHG65563 BQR65561:BRC65563 CAN65561:CAY65563 CKJ65561:CKU65563 CUF65561:CUQ65563 DEB65561:DEM65563 DNX65561:DOI65563 DXT65561:DYE65563 EHP65561:EIA65563 ERL65561:ERW65563 FBH65561:FBS65563 FLD65561:FLO65563 FUZ65561:FVK65563 GEV65561:GFG65563 GOR65561:GPC65563 GYN65561:GYY65563 HIJ65561:HIU65563 HSF65561:HSQ65563 ICB65561:ICM65563 ILX65561:IMI65563 IVT65561:IWE65563 JFP65561:JGA65563 JPL65561:JPW65563 JZH65561:JZS65563 KJD65561:KJO65563 KSZ65561:KTK65563 LCV65561:LDG65563 LMR65561:LNC65563 LWN65561:LWY65563 MGJ65561:MGU65563 MQF65561:MQQ65563 NAB65561:NAM65563 NJX65561:NKI65563 NTT65561:NUE65563 ODP65561:OEA65563 ONL65561:ONW65563 OXH65561:OXS65563 PHD65561:PHO65563 PQZ65561:PRK65563 QAV65561:QBG65563 QKR65561:QLC65563 QUN65561:QUY65563 REJ65561:REU65563 ROF65561:ROQ65563 RYB65561:RYM65563 SHX65561:SII65563 SRT65561:SSE65563 TBP65561:TCA65563 TLL65561:TLW65563 TVH65561:TVS65563 UFD65561:UFO65563 UOZ65561:UPK65563 UYV65561:UZG65563 VIR65561:VJC65563 VSN65561:VSY65563 WCJ65561:WCU65563 WMF65561:WMQ65563 WWB65561:WWM65563 JP131097:KA131099 TL131097:TW131099 ADH131097:ADS131099 AND131097:ANO131099 AWZ131097:AXK131099 BGV131097:BHG131099 BQR131097:BRC131099 CAN131097:CAY131099 CKJ131097:CKU131099 CUF131097:CUQ131099 DEB131097:DEM131099 DNX131097:DOI131099 DXT131097:DYE131099 EHP131097:EIA131099 ERL131097:ERW131099 FBH131097:FBS131099 FLD131097:FLO131099 FUZ131097:FVK131099 GEV131097:GFG131099 GOR131097:GPC131099 GYN131097:GYY131099 HIJ131097:HIU131099 HSF131097:HSQ131099 ICB131097:ICM131099 ILX131097:IMI131099 IVT131097:IWE131099 JFP131097:JGA131099 JPL131097:JPW131099 JZH131097:JZS131099 KJD131097:KJO131099 KSZ131097:KTK131099 LCV131097:LDG131099 LMR131097:LNC131099 LWN131097:LWY131099 MGJ131097:MGU131099 MQF131097:MQQ131099 NAB131097:NAM131099 NJX131097:NKI131099 NTT131097:NUE131099 ODP131097:OEA131099 ONL131097:ONW131099 OXH131097:OXS131099 PHD131097:PHO131099 PQZ131097:PRK131099 QAV131097:QBG131099 QKR131097:QLC131099 QUN131097:QUY131099 REJ131097:REU131099 ROF131097:ROQ131099 RYB131097:RYM131099 SHX131097:SII131099 SRT131097:SSE131099 TBP131097:TCA131099 TLL131097:TLW131099 TVH131097:TVS131099 UFD131097:UFO131099 UOZ131097:UPK131099 UYV131097:UZG131099 VIR131097:VJC131099 VSN131097:VSY131099 WCJ131097:WCU131099 WMF131097:WMQ131099 WWB131097:WWM131099 JP196633:KA196635 TL196633:TW196635 ADH196633:ADS196635 AND196633:ANO196635 AWZ196633:AXK196635 BGV196633:BHG196635 BQR196633:BRC196635 CAN196633:CAY196635 CKJ196633:CKU196635 CUF196633:CUQ196635 DEB196633:DEM196635 DNX196633:DOI196635 DXT196633:DYE196635 EHP196633:EIA196635 ERL196633:ERW196635 FBH196633:FBS196635 FLD196633:FLO196635 FUZ196633:FVK196635 GEV196633:GFG196635 GOR196633:GPC196635 GYN196633:GYY196635 HIJ196633:HIU196635 HSF196633:HSQ196635 ICB196633:ICM196635 ILX196633:IMI196635 IVT196633:IWE196635 JFP196633:JGA196635 JPL196633:JPW196635 JZH196633:JZS196635 KJD196633:KJO196635 KSZ196633:KTK196635 LCV196633:LDG196635 LMR196633:LNC196635 LWN196633:LWY196635 MGJ196633:MGU196635 MQF196633:MQQ196635 NAB196633:NAM196635 NJX196633:NKI196635 NTT196633:NUE196635 ODP196633:OEA196635 ONL196633:ONW196635 OXH196633:OXS196635 PHD196633:PHO196635 PQZ196633:PRK196635 QAV196633:QBG196635 QKR196633:QLC196635 QUN196633:QUY196635 REJ196633:REU196635 ROF196633:ROQ196635 RYB196633:RYM196635 SHX196633:SII196635 SRT196633:SSE196635 TBP196633:TCA196635 TLL196633:TLW196635 TVH196633:TVS196635 UFD196633:UFO196635 UOZ196633:UPK196635 UYV196633:UZG196635 VIR196633:VJC196635 VSN196633:VSY196635 WCJ196633:WCU196635 WMF196633:WMQ196635 WWB196633:WWM196635 JP262169:KA262171 TL262169:TW262171 ADH262169:ADS262171 AND262169:ANO262171 AWZ262169:AXK262171 BGV262169:BHG262171 BQR262169:BRC262171 CAN262169:CAY262171 CKJ262169:CKU262171 CUF262169:CUQ262171 DEB262169:DEM262171 DNX262169:DOI262171 DXT262169:DYE262171 EHP262169:EIA262171 ERL262169:ERW262171 FBH262169:FBS262171 FLD262169:FLO262171 FUZ262169:FVK262171 GEV262169:GFG262171 GOR262169:GPC262171 GYN262169:GYY262171 HIJ262169:HIU262171 HSF262169:HSQ262171 ICB262169:ICM262171 ILX262169:IMI262171 IVT262169:IWE262171 JFP262169:JGA262171 JPL262169:JPW262171 JZH262169:JZS262171 KJD262169:KJO262171 KSZ262169:KTK262171 LCV262169:LDG262171 LMR262169:LNC262171 LWN262169:LWY262171 MGJ262169:MGU262171 MQF262169:MQQ262171 NAB262169:NAM262171 NJX262169:NKI262171 NTT262169:NUE262171 ODP262169:OEA262171 ONL262169:ONW262171 OXH262169:OXS262171 PHD262169:PHO262171 PQZ262169:PRK262171 QAV262169:QBG262171 QKR262169:QLC262171 QUN262169:QUY262171 REJ262169:REU262171 ROF262169:ROQ262171 RYB262169:RYM262171 SHX262169:SII262171 SRT262169:SSE262171 TBP262169:TCA262171 TLL262169:TLW262171 TVH262169:TVS262171 UFD262169:UFO262171 UOZ262169:UPK262171 UYV262169:UZG262171 VIR262169:VJC262171 VSN262169:VSY262171 WCJ262169:WCU262171 WMF262169:WMQ262171 WWB262169:WWM262171 JP327705:KA327707 TL327705:TW327707 ADH327705:ADS327707 AND327705:ANO327707 AWZ327705:AXK327707 BGV327705:BHG327707 BQR327705:BRC327707 CAN327705:CAY327707 CKJ327705:CKU327707 CUF327705:CUQ327707 DEB327705:DEM327707 DNX327705:DOI327707 DXT327705:DYE327707 EHP327705:EIA327707 ERL327705:ERW327707 FBH327705:FBS327707 FLD327705:FLO327707 FUZ327705:FVK327707 GEV327705:GFG327707 GOR327705:GPC327707 GYN327705:GYY327707 HIJ327705:HIU327707 HSF327705:HSQ327707 ICB327705:ICM327707 ILX327705:IMI327707 IVT327705:IWE327707 JFP327705:JGA327707 JPL327705:JPW327707 JZH327705:JZS327707 KJD327705:KJO327707 KSZ327705:KTK327707 LCV327705:LDG327707 LMR327705:LNC327707 LWN327705:LWY327707 MGJ327705:MGU327707 MQF327705:MQQ327707 NAB327705:NAM327707 NJX327705:NKI327707 NTT327705:NUE327707 ODP327705:OEA327707 ONL327705:ONW327707 OXH327705:OXS327707 PHD327705:PHO327707 PQZ327705:PRK327707 QAV327705:QBG327707 QKR327705:QLC327707 QUN327705:QUY327707 REJ327705:REU327707 ROF327705:ROQ327707 RYB327705:RYM327707 SHX327705:SII327707 SRT327705:SSE327707 TBP327705:TCA327707 TLL327705:TLW327707 TVH327705:TVS327707 UFD327705:UFO327707 UOZ327705:UPK327707 UYV327705:UZG327707 VIR327705:VJC327707 VSN327705:VSY327707 WCJ327705:WCU327707 WMF327705:WMQ327707 WWB327705:WWM327707 JP393241:KA393243 TL393241:TW393243 ADH393241:ADS393243 AND393241:ANO393243 AWZ393241:AXK393243 BGV393241:BHG393243 BQR393241:BRC393243 CAN393241:CAY393243 CKJ393241:CKU393243 CUF393241:CUQ393243 DEB393241:DEM393243 DNX393241:DOI393243 DXT393241:DYE393243 EHP393241:EIA393243 ERL393241:ERW393243 FBH393241:FBS393243 FLD393241:FLO393243 FUZ393241:FVK393243 GEV393241:GFG393243 GOR393241:GPC393243 GYN393241:GYY393243 HIJ393241:HIU393243 HSF393241:HSQ393243 ICB393241:ICM393243 ILX393241:IMI393243 IVT393241:IWE393243 JFP393241:JGA393243 JPL393241:JPW393243 JZH393241:JZS393243 KJD393241:KJO393243 KSZ393241:KTK393243 LCV393241:LDG393243 LMR393241:LNC393243 LWN393241:LWY393243 MGJ393241:MGU393243 MQF393241:MQQ393243 NAB393241:NAM393243 NJX393241:NKI393243 NTT393241:NUE393243 ODP393241:OEA393243 ONL393241:ONW393243 OXH393241:OXS393243 PHD393241:PHO393243 PQZ393241:PRK393243 QAV393241:QBG393243 QKR393241:QLC393243 QUN393241:QUY393243 REJ393241:REU393243 ROF393241:ROQ393243 RYB393241:RYM393243 SHX393241:SII393243 SRT393241:SSE393243 TBP393241:TCA393243 TLL393241:TLW393243 TVH393241:TVS393243 UFD393241:UFO393243 UOZ393241:UPK393243 UYV393241:UZG393243 VIR393241:VJC393243 VSN393241:VSY393243 WCJ393241:WCU393243 WMF393241:WMQ393243 WWB393241:WWM393243 JP458777:KA458779 TL458777:TW458779 ADH458777:ADS458779 AND458777:ANO458779 AWZ458777:AXK458779 BGV458777:BHG458779 BQR458777:BRC458779 CAN458777:CAY458779 CKJ458777:CKU458779 CUF458777:CUQ458779 DEB458777:DEM458779 DNX458777:DOI458779 DXT458777:DYE458779 EHP458777:EIA458779 ERL458777:ERW458779 FBH458777:FBS458779 FLD458777:FLO458779 FUZ458777:FVK458779 GEV458777:GFG458779 GOR458777:GPC458779 GYN458777:GYY458779 HIJ458777:HIU458779 HSF458777:HSQ458779 ICB458777:ICM458779 ILX458777:IMI458779 IVT458777:IWE458779 JFP458777:JGA458779 JPL458777:JPW458779 JZH458777:JZS458779 KJD458777:KJO458779 KSZ458777:KTK458779 LCV458777:LDG458779 LMR458777:LNC458779 LWN458777:LWY458779 MGJ458777:MGU458779 MQF458777:MQQ458779 NAB458777:NAM458779 NJX458777:NKI458779 NTT458777:NUE458779 ODP458777:OEA458779 ONL458777:ONW458779 OXH458777:OXS458779 PHD458777:PHO458779 PQZ458777:PRK458779 QAV458777:QBG458779 QKR458777:QLC458779 QUN458777:QUY458779 REJ458777:REU458779 ROF458777:ROQ458779 RYB458777:RYM458779 SHX458777:SII458779 SRT458777:SSE458779 TBP458777:TCA458779 TLL458777:TLW458779 TVH458777:TVS458779 UFD458777:UFO458779 UOZ458777:UPK458779 UYV458777:UZG458779 VIR458777:VJC458779 VSN458777:VSY458779 WCJ458777:WCU458779 WMF458777:WMQ458779 WWB458777:WWM458779 JP524313:KA524315 TL524313:TW524315 ADH524313:ADS524315 AND524313:ANO524315 AWZ524313:AXK524315 BGV524313:BHG524315 BQR524313:BRC524315 CAN524313:CAY524315 CKJ524313:CKU524315 CUF524313:CUQ524315 DEB524313:DEM524315 DNX524313:DOI524315 DXT524313:DYE524315 EHP524313:EIA524315 ERL524313:ERW524315 FBH524313:FBS524315 FLD524313:FLO524315 FUZ524313:FVK524315 GEV524313:GFG524315 GOR524313:GPC524315 GYN524313:GYY524315 HIJ524313:HIU524315 HSF524313:HSQ524315 ICB524313:ICM524315 ILX524313:IMI524315 IVT524313:IWE524315 JFP524313:JGA524315 JPL524313:JPW524315 JZH524313:JZS524315 KJD524313:KJO524315 KSZ524313:KTK524315 LCV524313:LDG524315 LMR524313:LNC524315 LWN524313:LWY524315 MGJ524313:MGU524315 MQF524313:MQQ524315 NAB524313:NAM524315 NJX524313:NKI524315 NTT524313:NUE524315 ODP524313:OEA524315 ONL524313:ONW524315 OXH524313:OXS524315 PHD524313:PHO524315 PQZ524313:PRK524315 QAV524313:QBG524315 QKR524313:QLC524315 QUN524313:QUY524315 REJ524313:REU524315 ROF524313:ROQ524315 RYB524313:RYM524315 SHX524313:SII524315 SRT524313:SSE524315 TBP524313:TCA524315 TLL524313:TLW524315 TVH524313:TVS524315 UFD524313:UFO524315 UOZ524313:UPK524315 UYV524313:UZG524315 VIR524313:VJC524315 VSN524313:VSY524315 WCJ524313:WCU524315 WMF524313:WMQ524315 WWB524313:WWM524315 JP589849:KA589851 TL589849:TW589851 ADH589849:ADS589851 AND589849:ANO589851 AWZ589849:AXK589851 BGV589849:BHG589851 BQR589849:BRC589851 CAN589849:CAY589851 CKJ589849:CKU589851 CUF589849:CUQ589851 DEB589849:DEM589851 DNX589849:DOI589851 DXT589849:DYE589851 EHP589849:EIA589851 ERL589849:ERW589851 FBH589849:FBS589851 FLD589849:FLO589851 FUZ589849:FVK589851 GEV589849:GFG589851 GOR589849:GPC589851 GYN589849:GYY589851 HIJ589849:HIU589851 HSF589849:HSQ589851 ICB589849:ICM589851 ILX589849:IMI589851 IVT589849:IWE589851 JFP589849:JGA589851 JPL589849:JPW589851 JZH589849:JZS589851 KJD589849:KJO589851 KSZ589849:KTK589851 LCV589849:LDG589851 LMR589849:LNC589851 LWN589849:LWY589851 MGJ589849:MGU589851 MQF589849:MQQ589851 NAB589849:NAM589851 NJX589849:NKI589851 NTT589849:NUE589851 ODP589849:OEA589851 ONL589849:ONW589851 OXH589849:OXS589851 PHD589849:PHO589851 PQZ589849:PRK589851 QAV589849:QBG589851 QKR589849:QLC589851 QUN589849:QUY589851 REJ589849:REU589851 ROF589849:ROQ589851 RYB589849:RYM589851 SHX589849:SII589851 SRT589849:SSE589851 TBP589849:TCA589851 TLL589849:TLW589851 TVH589849:TVS589851 UFD589849:UFO589851 UOZ589849:UPK589851 UYV589849:UZG589851 VIR589849:VJC589851 VSN589849:VSY589851 WCJ589849:WCU589851 WMF589849:WMQ589851 WWB589849:WWM589851 JP655385:KA655387 TL655385:TW655387 ADH655385:ADS655387 AND655385:ANO655387 AWZ655385:AXK655387 BGV655385:BHG655387 BQR655385:BRC655387 CAN655385:CAY655387 CKJ655385:CKU655387 CUF655385:CUQ655387 DEB655385:DEM655387 DNX655385:DOI655387 DXT655385:DYE655387 EHP655385:EIA655387 ERL655385:ERW655387 FBH655385:FBS655387 FLD655385:FLO655387 FUZ655385:FVK655387 GEV655385:GFG655387 GOR655385:GPC655387 GYN655385:GYY655387 HIJ655385:HIU655387 HSF655385:HSQ655387 ICB655385:ICM655387 ILX655385:IMI655387 IVT655385:IWE655387 JFP655385:JGA655387 JPL655385:JPW655387 JZH655385:JZS655387 KJD655385:KJO655387 KSZ655385:KTK655387 LCV655385:LDG655387 LMR655385:LNC655387 LWN655385:LWY655387 MGJ655385:MGU655387 MQF655385:MQQ655387 NAB655385:NAM655387 NJX655385:NKI655387 NTT655385:NUE655387 ODP655385:OEA655387 ONL655385:ONW655387 OXH655385:OXS655387 PHD655385:PHO655387 PQZ655385:PRK655387 QAV655385:QBG655387 QKR655385:QLC655387 QUN655385:QUY655387 REJ655385:REU655387 ROF655385:ROQ655387 RYB655385:RYM655387 SHX655385:SII655387 SRT655385:SSE655387 TBP655385:TCA655387 TLL655385:TLW655387 TVH655385:TVS655387 UFD655385:UFO655387 UOZ655385:UPK655387 UYV655385:UZG655387 VIR655385:VJC655387 VSN655385:VSY655387 WCJ655385:WCU655387 WMF655385:WMQ655387 WWB655385:WWM655387 JP720921:KA720923 TL720921:TW720923 ADH720921:ADS720923 AND720921:ANO720923 AWZ720921:AXK720923 BGV720921:BHG720923 BQR720921:BRC720923 CAN720921:CAY720923 CKJ720921:CKU720923 CUF720921:CUQ720923 DEB720921:DEM720923 DNX720921:DOI720923 DXT720921:DYE720923 EHP720921:EIA720923 ERL720921:ERW720923 FBH720921:FBS720923 FLD720921:FLO720923 FUZ720921:FVK720923 GEV720921:GFG720923 GOR720921:GPC720923 GYN720921:GYY720923 HIJ720921:HIU720923 HSF720921:HSQ720923 ICB720921:ICM720923 ILX720921:IMI720923 IVT720921:IWE720923 JFP720921:JGA720923 JPL720921:JPW720923 JZH720921:JZS720923 KJD720921:KJO720923 KSZ720921:KTK720923 LCV720921:LDG720923 LMR720921:LNC720923 LWN720921:LWY720923 MGJ720921:MGU720923 MQF720921:MQQ720923 NAB720921:NAM720923 NJX720921:NKI720923 NTT720921:NUE720923 ODP720921:OEA720923 ONL720921:ONW720923 OXH720921:OXS720923 PHD720921:PHO720923 PQZ720921:PRK720923 QAV720921:QBG720923 QKR720921:QLC720923 QUN720921:QUY720923 REJ720921:REU720923 ROF720921:ROQ720923 RYB720921:RYM720923 SHX720921:SII720923 SRT720921:SSE720923 TBP720921:TCA720923 TLL720921:TLW720923 TVH720921:TVS720923 UFD720921:UFO720923 UOZ720921:UPK720923 UYV720921:UZG720923 VIR720921:VJC720923 VSN720921:VSY720923 WCJ720921:WCU720923 WMF720921:WMQ720923 WWB720921:WWM720923 JP786457:KA786459 TL786457:TW786459 ADH786457:ADS786459 AND786457:ANO786459 AWZ786457:AXK786459 BGV786457:BHG786459 BQR786457:BRC786459 CAN786457:CAY786459 CKJ786457:CKU786459 CUF786457:CUQ786459 DEB786457:DEM786459 DNX786457:DOI786459 DXT786457:DYE786459 EHP786457:EIA786459 ERL786457:ERW786459 FBH786457:FBS786459 FLD786457:FLO786459 FUZ786457:FVK786459 GEV786457:GFG786459 GOR786457:GPC786459 GYN786457:GYY786459 HIJ786457:HIU786459 HSF786457:HSQ786459 ICB786457:ICM786459 ILX786457:IMI786459 IVT786457:IWE786459 JFP786457:JGA786459 JPL786457:JPW786459 JZH786457:JZS786459 KJD786457:KJO786459 KSZ786457:KTK786459 LCV786457:LDG786459 LMR786457:LNC786459 LWN786457:LWY786459 MGJ786457:MGU786459 MQF786457:MQQ786459 NAB786457:NAM786459 NJX786457:NKI786459 NTT786457:NUE786459 ODP786457:OEA786459 ONL786457:ONW786459 OXH786457:OXS786459 PHD786457:PHO786459 PQZ786457:PRK786459 QAV786457:QBG786459 QKR786457:QLC786459 QUN786457:QUY786459 REJ786457:REU786459 ROF786457:ROQ786459 RYB786457:RYM786459 SHX786457:SII786459 SRT786457:SSE786459 TBP786457:TCA786459 TLL786457:TLW786459 TVH786457:TVS786459 UFD786457:UFO786459 UOZ786457:UPK786459 UYV786457:UZG786459 VIR786457:VJC786459 VSN786457:VSY786459 WCJ786457:WCU786459 WMF786457:WMQ786459 WWB786457:WWM786459 JP851993:KA851995 TL851993:TW851995 ADH851993:ADS851995 AND851993:ANO851995 AWZ851993:AXK851995 BGV851993:BHG851995 BQR851993:BRC851995 CAN851993:CAY851995 CKJ851993:CKU851995 CUF851993:CUQ851995 DEB851993:DEM851995 DNX851993:DOI851995 DXT851993:DYE851995 EHP851993:EIA851995 ERL851993:ERW851995 FBH851993:FBS851995 FLD851993:FLO851995 FUZ851993:FVK851995 GEV851993:GFG851995 GOR851993:GPC851995 GYN851993:GYY851995 HIJ851993:HIU851995 HSF851993:HSQ851995 ICB851993:ICM851995 ILX851993:IMI851995 IVT851993:IWE851995 JFP851993:JGA851995 JPL851993:JPW851995 JZH851993:JZS851995 KJD851993:KJO851995 KSZ851993:KTK851995 LCV851993:LDG851995 LMR851993:LNC851995 LWN851993:LWY851995 MGJ851993:MGU851995 MQF851993:MQQ851995 NAB851993:NAM851995 NJX851993:NKI851995 NTT851993:NUE851995 ODP851993:OEA851995 ONL851993:ONW851995 OXH851993:OXS851995 PHD851993:PHO851995 PQZ851993:PRK851995 QAV851993:QBG851995 QKR851993:QLC851995 QUN851993:QUY851995 REJ851993:REU851995 ROF851993:ROQ851995 RYB851993:RYM851995 SHX851993:SII851995 SRT851993:SSE851995 TBP851993:TCA851995 TLL851993:TLW851995 TVH851993:TVS851995 UFD851993:UFO851995 UOZ851993:UPK851995 UYV851993:UZG851995 VIR851993:VJC851995 VSN851993:VSY851995 WCJ851993:WCU851995 WMF851993:WMQ851995 WWB851993:WWM851995 JP917529:KA917531 TL917529:TW917531 ADH917529:ADS917531 AND917529:ANO917531 AWZ917529:AXK917531 BGV917529:BHG917531 BQR917529:BRC917531 CAN917529:CAY917531 CKJ917529:CKU917531 CUF917529:CUQ917531 DEB917529:DEM917531 DNX917529:DOI917531 DXT917529:DYE917531 EHP917529:EIA917531 ERL917529:ERW917531 FBH917529:FBS917531 FLD917529:FLO917531 FUZ917529:FVK917531 GEV917529:GFG917531 GOR917529:GPC917531 GYN917529:GYY917531 HIJ917529:HIU917531 HSF917529:HSQ917531 ICB917529:ICM917531 ILX917529:IMI917531 IVT917529:IWE917531 JFP917529:JGA917531 JPL917529:JPW917531 JZH917529:JZS917531 KJD917529:KJO917531 KSZ917529:KTK917531 LCV917529:LDG917531 LMR917529:LNC917531 LWN917529:LWY917531 MGJ917529:MGU917531 MQF917529:MQQ917531 NAB917529:NAM917531 NJX917529:NKI917531 NTT917529:NUE917531 ODP917529:OEA917531 ONL917529:ONW917531 OXH917529:OXS917531 PHD917529:PHO917531 PQZ917529:PRK917531 QAV917529:QBG917531 QKR917529:QLC917531 QUN917529:QUY917531 REJ917529:REU917531 ROF917529:ROQ917531 RYB917529:RYM917531 SHX917529:SII917531 SRT917529:SSE917531 TBP917529:TCA917531 TLL917529:TLW917531 TVH917529:TVS917531 UFD917529:UFO917531 UOZ917529:UPK917531 UYV917529:UZG917531 VIR917529:VJC917531 VSN917529:VSY917531 WCJ917529:WCU917531 WMF917529:WMQ917531 WWB917529:WWM917531 JP983065:KA983067 TL983065:TW983067 ADH983065:ADS983067 AND983065:ANO983067 AWZ983065:AXK983067 BGV983065:BHG983067 BQR983065:BRC983067 CAN983065:CAY983067 CKJ983065:CKU983067 CUF983065:CUQ983067 DEB983065:DEM983067 DNX983065:DOI983067 DXT983065:DYE983067 EHP983065:EIA983067 ERL983065:ERW983067 FBH983065:FBS983067 FLD983065:FLO983067 FUZ983065:FVK983067 GEV983065:GFG983067 GOR983065:GPC983067 GYN983065:GYY983067 HIJ983065:HIU983067 HSF983065:HSQ983067 ICB983065:ICM983067 ILX983065:IMI983067 IVT983065:IWE983067 JFP983065:JGA983067 JPL983065:JPW983067 JZH983065:JZS983067 KJD983065:KJO983067 KSZ983065:KTK983067 LCV983065:LDG983067 LMR983065:LNC983067 LWN983065:LWY983067 MGJ983065:MGU983067 MQF983065:MQQ983067 NAB983065:NAM983067 NJX983065:NKI983067 NTT983065:NUE983067 ODP983065:OEA983067 ONL983065:ONW983067 OXH983065:OXS983067 PHD983065:PHO983067 PQZ983065:PRK983067 QAV983065:QBG983067 QKR983065:QLC983067 QUN983065:QUY983067 REJ983065:REU983067 ROF983065:ROQ983067 RYB983065:RYM983067 SHX983065:SII983067 SRT983065:SSE983067 TBP983065:TCA983067 TLL983065:TLW983067 TVH983065:TVS983067 UFD983065:UFO983067 UOZ983065:UPK983067 UYV983065:UZG983067 VIR983065:VJC983067 VSN983065:VSY983067 WCJ983065:WCU983067 WMF983065:WMQ983067 Z262164:AJ262166 Z196628:AJ196630 Z131092:AJ131094 Z65556:AJ65558 Z983065:AJ983067 Z917529:AJ917531 Z851993:AJ851995 Z786457:AJ786459 Z720921:AJ720923 Z655385:AJ655387 Z589849:AJ589851 Z524313:AJ524315 Z458777:AJ458779 Z393241:AJ393243 Z327705:AJ327707 Z262169:AJ262171 Z196633:AJ196635 Z131097:AJ131099 Z65561:AJ65563 Z983060:AJ983062 Z917524:AJ917526 Z851988:AJ851990 Z786452:AJ786454 Z720916:AJ720918 Z655380:AJ655382 Z589844:AJ589846 Z524308:AJ524310 Z458772:AJ458774 Z393236:AJ393238 Z327700:AJ327702 JP2:KA4 TL2:TW4 ADH2:ADS4 AND2:ANO4 AWZ2:AXK4 BGV2:BHG4 BQR2:BRC4 CAN2:CAY4 CKJ2:CKU4 CUF2:CUQ4 DEB2:DEM4 DNX2:DOI4 DXT2:DYE4 EHP2:EIA4 ERL2:ERW4 FBH2:FBS4 FLD2:FLO4 FUZ2:FVK4 GEV2:GFG4 GOR2:GPC4 GYN2:GYY4 HIJ2:HIU4 HSF2:HSQ4 ICB2:ICM4 ILX2:IMI4 IVT2:IWE4 JFP2:JGA4 JPL2:JPW4 JZH2:JZS4 KJD2:KJO4 KSZ2:KTK4 LCV2:LDG4 LMR2:LNC4 LWN2:LWY4 MGJ2:MGU4 MQF2:MQQ4 NAB2:NAM4 NJX2:NKI4 NTT2:NUE4 ODP2:OEA4 ONL2:ONW4 OXH2:OXS4 PHD2:PHO4 PQZ2:PRK4 QAV2:QBG4 QKR2:QLC4 QUN2:QUY4 REJ2:REU4 ROF2:ROQ4 RYB2:RYM4 SHX2:SII4 SRT2:SSE4 TBP2:TCA4 TLL2:TLW4 TVH2:TVS4 UFD2:UFO4 UOZ2:UPK4 UYV2:UZG4 VIR2:VJC4 VSN2:VSY4 WCJ2:WCU4 WMF2:WMQ4 WWB2:WWM4 U2" xr:uid="{00000000-0002-0000-2900-000000000000}"/>
    <dataValidation type="list" allowBlank="1" showInputMessage="1" showErrorMessage="1" sqref="U8:V81" xr:uid="{00000000-0002-0000-2900-000001000000}">
      <formula1>"文字,数値,日付,時間"</formula1>
    </dataValidation>
    <dataValidation type="list" allowBlank="1" showInputMessage="1" showErrorMessage="1" sqref="W8:Z81" xr:uid="{00000000-0002-0000-2900-000002000000}">
      <formula1>"datetime,int,numeric,varchar,nvarchar"</formula1>
    </dataValidation>
  </dataValidations>
  <pageMargins left="0.39370078740157483" right="0.39370078740157483" top="0.59055118110236227" bottom="0.39370078740157483" header="0.39370078740157483" footer="0.19685039370078741"/>
  <pageSetup paperSize="9" scale="80" fitToHeight="0" orientation="landscape" useFirstPageNumber="1" verticalDpi="300" r:id="rId1"/>
  <headerFooter alignWithMargins="0">
    <oddFooter>&amp;C&amp;A - &amp;P</oddFooter>
  </headerFooter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5"/>
  <dimension ref="A1:J253"/>
  <sheetViews>
    <sheetView showGridLines="0" zoomScaleNormal="100" workbookViewId="0"/>
  </sheetViews>
  <sheetFormatPr defaultColWidth="8.7265625" defaultRowHeight="18" x14ac:dyDescent="0.3"/>
  <cols>
    <col min="1" max="1" width="20.26953125" style="159" bestFit="1" customWidth="1"/>
    <col min="2" max="3" width="24.453125" style="159" bestFit="1" customWidth="1"/>
    <col min="4" max="4" width="2.08984375" style="159" bestFit="1" customWidth="1"/>
    <col min="5" max="5" width="8.7265625" style="159"/>
    <col min="6" max="6" width="23.08984375" style="159" bestFit="1" customWidth="1"/>
    <col min="7" max="7" width="23.08984375" style="159" customWidth="1"/>
    <col min="8" max="8" width="8.7265625" style="159"/>
    <col min="9" max="9" width="14.26953125" style="159" bestFit="1" customWidth="1"/>
    <col min="10" max="10" width="22.08984375" style="159" bestFit="1" customWidth="1"/>
    <col min="11" max="16384" width="8.7265625" style="159"/>
  </cols>
  <sheetData>
    <row r="1" spans="1:10" x14ac:dyDescent="0.3">
      <c r="A1" s="157" t="s">
        <v>759</v>
      </c>
      <c r="B1" s="157" t="s">
        <v>760</v>
      </c>
      <c r="C1" s="158" t="s">
        <v>818</v>
      </c>
    </row>
    <row r="2" spans="1:10" x14ac:dyDescent="0.3">
      <c r="A2" s="160" t="s">
        <v>472</v>
      </c>
      <c r="B2" s="160" t="s">
        <v>1021</v>
      </c>
      <c r="C2" s="160" t="s">
        <v>1021</v>
      </c>
      <c r="D2" s="159">
        <f>IF(B2&lt;&gt;C2,1,0)</f>
        <v>0</v>
      </c>
      <c r="F2" s="159" t="s">
        <v>307</v>
      </c>
      <c r="G2" s="159">
        <f>IF(C2&lt;&gt;F2,1,0)</f>
        <v>0</v>
      </c>
      <c r="I2" s="161"/>
    </row>
    <row r="3" spans="1:10" x14ac:dyDescent="0.3">
      <c r="A3" s="160" t="s">
        <v>217</v>
      </c>
      <c r="B3" s="160" t="s">
        <v>941</v>
      </c>
      <c r="C3" s="160" t="s">
        <v>941</v>
      </c>
      <c r="D3" s="159">
        <f t="shared" ref="D3:D66" si="0">IF(B3&lt;&gt;C3,1,0)</f>
        <v>0</v>
      </c>
      <c r="F3" s="159" t="s">
        <v>270</v>
      </c>
      <c r="G3" s="159">
        <f t="shared" ref="G3:G66" si="1">IF(C3&lt;&gt;F3,1,0)</f>
        <v>0</v>
      </c>
    </row>
    <row r="4" spans="1:10" x14ac:dyDescent="0.3">
      <c r="A4" s="160" t="s">
        <v>473</v>
      </c>
      <c r="B4" s="225" t="s">
        <v>1799</v>
      </c>
      <c r="C4" s="160" t="s">
        <v>983</v>
      </c>
      <c r="D4" s="159">
        <f t="shared" si="0"/>
        <v>0</v>
      </c>
      <c r="F4" s="159" t="s">
        <v>299</v>
      </c>
      <c r="G4" s="159">
        <f t="shared" si="1"/>
        <v>0</v>
      </c>
    </row>
    <row r="5" spans="1:10" x14ac:dyDescent="0.3">
      <c r="A5" s="160" t="s">
        <v>214</v>
      </c>
      <c r="B5" s="160" t="s">
        <v>1095</v>
      </c>
      <c r="C5" s="160" t="s">
        <v>1095</v>
      </c>
      <c r="D5" s="159">
        <f t="shared" si="0"/>
        <v>0</v>
      </c>
      <c r="F5" s="159" t="s">
        <v>352</v>
      </c>
      <c r="G5" s="159">
        <f t="shared" si="1"/>
        <v>0</v>
      </c>
      <c r="I5" s="167" t="s">
        <v>137</v>
      </c>
      <c r="J5" s="167" t="s">
        <v>305</v>
      </c>
    </row>
    <row r="6" spans="1:10" x14ac:dyDescent="0.3">
      <c r="A6" s="160" t="s">
        <v>540</v>
      </c>
      <c r="B6" s="160" t="s">
        <v>1119</v>
      </c>
      <c r="C6" s="162" t="s">
        <v>993</v>
      </c>
      <c r="D6" s="159">
        <f t="shared" si="0"/>
        <v>1</v>
      </c>
      <c r="F6" s="171" t="s">
        <v>902</v>
      </c>
      <c r="G6" s="159">
        <f t="shared" si="1"/>
        <v>1</v>
      </c>
      <c r="I6" s="167" t="s">
        <v>838</v>
      </c>
      <c r="J6" s="167" t="s">
        <v>713</v>
      </c>
    </row>
    <row r="7" spans="1:10" x14ac:dyDescent="0.3">
      <c r="A7" s="160" t="s">
        <v>410</v>
      </c>
      <c r="B7" s="160" t="s">
        <v>1120</v>
      </c>
      <c r="C7" s="172" t="s">
        <v>992</v>
      </c>
      <c r="D7" s="159">
        <f t="shared" si="0"/>
        <v>1</v>
      </c>
      <c r="F7" s="171" t="s">
        <v>903</v>
      </c>
      <c r="G7" s="159">
        <f t="shared" si="1"/>
        <v>0</v>
      </c>
      <c r="I7" s="167" t="s">
        <v>839</v>
      </c>
      <c r="J7" s="167" t="s">
        <v>840</v>
      </c>
    </row>
    <row r="8" spans="1:10" x14ac:dyDescent="0.3">
      <c r="A8" s="160" t="s">
        <v>265</v>
      </c>
      <c r="B8" s="160" t="s">
        <v>1082</v>
      </c>
      <c r="C8" s="160" t="s">
        <v>1082</v>
      </c>
      <c r="D8" s="159">
        <f t="shared" si="0"/>
        <v>0</v>
      </c>
      <c r="F8" s="159" t="s">
        <v>347</v>
      </c>
      <c r="G8" s="159">
        <f t="shared" si="1"/>
        <v>0</v>
      </c>
      <c r="I8" s="167" t="s">
        <v>841</v>
      </c>
      <c r="J8" s="167" t="s">
        <v>738</v>
      </c>
    </row>
    <row r="9" spans="1:10" x14ac:dyDescent="0.3">
      <c r="A9" s="160" t="s">
        <v>475</v>
      </c>
      <c r="B9" s="160" t="s">
        <v>1075</v>
      </c>
      <c r="C9" s="160" t="s">
        <v>1075</v>
      </c>
      <c r="D9" s="159">
        <f t="shared" si="0"/>
        <v>0</v>
      </c>
      <c r="F9" s="159" t="s">
        <v>344</v>
      </c>
      <c r="G9" s="159">
        <f t="shared" si="1"/>
        <v>0</v>
      </c>
      <c r="I9" s="167" t="s">
        <v>842</v>
      </c>
      <c r="J9" s="167" t="s">
        <v>299</v>
      </c>
    </row>
    <row r="10" spans="1:10" x14ac:dyDescent="0.3">
      <c r="A10" s="160" t="s">
        <v>425</v>
      </c>
      <c r="B10" s="225" t="s">
        <v>1797</v>
      </c>
      <c r="C10" s="160" t="s">
        <v>984</v>
      </c>
      <c r="D10" s="159">
        <f t="shared" si="0"/>
        <v>0</v>
      </c>
      <c r="F10" s="159" t="e">
        <v>#N/A</v>
      </c>
      <c r="G10" s="159" t="e">
        <f t="shared" si="1"/>
        <v>#N/A</v>
      </c>
      <c r="I10" s="167" t="s">
        <v>843</v>
      </c>
      <c r="J10" s="167" t="s">
        <v>844</v>
      </c>
    </row>
    <row r="11" spans="1:10" x14ac:dyDescent="0.3">
      <c r="A11" s="160" t="s">
        <v>533</v>
      </c>
      <c r="B11" s="160" t="s">
        <v>1121</v>
      </c>
      <c r="C11" s="162" t="s">
        <v>986</v>
      </c>
      <c r="D11" s="159">
        <f t="shared" si="0"/>
        <v>1</v>
      </c>
      <c r="F11" s="171" t="s">
        <v>904</v>
      </c>
      <c r="G11" s="159">
        <f t="shared" si="1"/>
        <v>0</v>
      </c>
      <c r="I11" s="167" t="s">
        <v>845</v>
      </c>
      <c r="J11" s="167" t="s">
        <v>270</v>
      </c>
    </row>
    <row r="12" spans="1:10" x14ac:dyDescent="0.3">
      <c r="A12" s="160" t="s">
        <v>476</v>
      </c>
      <c r="B12" s="160" t="s">
        <v>942</v>
      </c>
      <c r="C12" s="160" t="s">
        <v>942</v>
      </c>
      <c r="D12" s="159">
        <f t="shared" si="0"/>
        <v>0</v>
      </c>
      <c r="F12" s="159" t="s">
        <v>271</v>
      </c>
      <c r="G12" s="159">
        <f t="shared" si="1"/>
        <v>0</v>
      </c>
      <c r="I12" s="167" t="s">
        <v>846</v>
      </c>
      <c r="J12" s="167" t="s">
        <v>352</v>
      </c>
    </row>
    <row r="13" spans="1:10" x14ac:dyDescent="0.3">
      <c r="A13" s="160" t="s">
        <v>547</v>
      </c>
      <c r="B13" s="160" t="s">
        <v>999</v>
      </c>
      <c r="C13" s="162" t="s">
        <v>999</v>
      </c>
      <c r="D13" s="159">
        <f t="shared" si="0"/>
        <v>0</v>
      </c>
      <c r="F13" s="171" t="s">
        <v>905</v>
      </c>
      <c r="G13" s="159">
        <f t="shared" si="1"/>
        <v>0</v>
      </c>
      <c r="I13" s="167" t="s">
        <v>847</v>
      </c>
      <c r="J13" s="167" t="s">
        <v>848</v>
      </c>
    </row>
    <row r="14" spans="1:10" x14ac:dyDescent="0.3">
      <c r="A14" s="160" t="s">
        <v>561</v>
      </c>
      <c r="B14" s="160" t="s">
        <v>1012</v>
      </c>
      <c r="C14" s="160" t="s">
        <v>1012</v>
      </c>
      <c r="D14" s="159">
        <f t="shared" si="0"/>
        <v>0</v>
      </c>
      <c r="F14" s="159" t="e">
        <v>#N/A</v>
      </c>
      <c r="G14" s="159" t="e">
        <f t="shared" si="1"/>
        <v>#N/A</v>
      </c>
      <c r="I14" s="167" t="s">
        <v>849</v>
      </c>
      <c r="J14" s="167" t="s">
        <v>850</v>
      </c>
    </row>
    <row r="15" spans="1:10" x14ac:dyDescent="0.3">
      <c r="A15" s="160" t="s">
        <v>245</v>
      </c>
      <c r="B15" s="160" t="s">
        <v>1015</v>
      </c>
      <c r="C15" s="160" t="s">
        <v>1015</v>
      </c>
      <c r="D15" s="159">
        <f t="shared" si="0"/>
        <v>0</v>
      </c>
      <c r="F15" s="159" t="s">
        <v>302</v>
      </c>
      <c r="G15" s="159">
        <f t="shared" si="1"/>
        <v>0</v>
      </c>
      <c r="I15" s="167"/>
      <c r="J15" s="168"/>
    </row>
    <row r="16" spans="1:10" x14ac:dyDescent="0.3">
      <c r="A16" s="160" t="s">
        <v>562</v>
      </c>
      <c r="B16" s="160" t="s">
        <v>1013</v>
      </c>
      <c r="C16" s="160" t="s">
        <v>1013</v>
      </c>
      <c r="D16" s="159">
        <f t="shared" si="0"/>
        <v>0</v>
      </c>
      <c r="F16" s="159" t="e">
        <v>#N/A</v>
      </c>
      <c r="G16" s="159" t="e">
        <f t="shared" si="1"/>
        <v>#N/A</v>
      </c>
      <c r="I16" s="169" t="s">
        <v>851</v>
      </c>
      <c r="J16" s="170" t="s">
        <v>852</v>
      </c>
    </row>
    <row r="17" spans="1:10" x14ac:dyDescent="0.3">
      <c r="A17" s="160" t="s">
        <v>477</v>
      </c>
      <c r="B17" s="160" t="s">
        <v>977</v>
      </c>
      <c r="C17" s="160" t="s">
        <v>977</v>
      </c>
      <c r="D17" s="159">
        <f t="shared" si="0"/>
        <v>0</v>
      </c>
      <c r="F17" s="159" t="e">
        <v>#N/A</v>
      </c>
      <c r="G17" s="159" t="e">
        <f t="shared" si="1"/>
        <v>#N/A</v>
      </c>
      <c r="I17" s="167"/>
      <c r="J17" s="168"/>
    </row>
    <row r="18" spans="1:10" x14ac:dyDescent="0.3">
      <c r="A18" s="160" t="s">
        <v>478</v>
      </c>
      <c r="B18" s="160" t="s">
        <v>978</v>
      </c>
      <c r="C18" s="160" t="s">
        <v>978</v>
      </c>
      <c r="D18" s="159">
        <f t="shared" si="0"/>
        <v>0</v>
      </c>
      <c r="F18" s="159" t="e">
        <v>#N/A</v>
      </c>
      <c r="G18" s="159" t="e">
        <f t="shared" si="1"/>
        <v>#N/A</v>
      </c>
      <c r="I18" s="169" t="s">
        <v>853</v>
      </c>
      <c r="J18" s="170" t="s">
        <v>854</v>
      </c>
    </row>
    <row r="19" spans="1:10" x14ac:dyDescent="0.3">
      <c r="A19" s="160" t="s">
        <v>479</v>
      </c>
      <c r="B19" s="160" t="s">
        <v>1036</v>
      </c>
      <c r="C19" s="160" t="s">
        <v>1036</v>
      </c>
      <c r="D19" s="159">
        <f t="shared" si="0"/>
        <v>0</v>
      </c>
      <c r="F19" s="159" t="e">
        <v>#N/A</v>
      </c>
      <c r="G19" s="159" t="e">
        <f t="shared" si="1"/>
        <v>#N/A</v>
      </c>
      <c r="I19" s="167" t="s">
        <v>855</v>
      </c>
      <c r="J19" s="167" t="s">
        <v>354</v>
      </c>
    </row>
    <row r="20" spans="1:10" x14ac:dyDescent="0.3">
      <c r="A20" s="160" t="s">
        <v>480</v>
      </c>
      <c r="B20" s="160" t="s">
        <v>1035</v>
      </c>
      <c r="C20" s="160" t="s">
        <v>1035</v>
      </c>
      <c r="D20" s="159">
        <f t="shared" si="0"/>
        <v>0</v>
      </c>
      <c r="F20" s="159" t="e">
        <v>#N/A</v>
      </c>
      <c r="G20" s="159" t="e">
        <f t="shared" si="1"/>
        <v>#N/A</v>
      </c>
      <c r="I20" s="167" t="s">
        <v>856</v>
      </c>
      <c r="J20" s="167" t="s">
        <v>307</v>
      </c>
    </row>
    <row r="21" spans="1:10" x14ac:dyDescent="0.3">
      <c r="A21" s="160" t="s">
        <v>481</v>
      </c>
      <c r="B21" s="160" t="s">
        <v>1034</v>
      </c>
      <c r="C21" s="160" t="s">
        <v>1034</v>
      </c>
      <c r="D21" s="159">
        <f t="shared" si="0"/>
        <v>0</v>
      </c>
      <c r="F21" s="159" t="e">
        <v>#N/A</v>
      </c>
      <c r="G21" s="159" t="e">
        <f t="shared" si="1"/>
        <v>#N/A</v>
      </c>
      <c r="I21" s="167" t="s">
        <v>857</v>
      </c>
      <c r="J21" s="167" t="s">
        <v>359</v>
      </c>
    </row>
    <row r="22" spans="1:10" x14ac:dyDescent="0.3">
      <c r="A22" s="160" t="s">
        <v>482</v>
      </c>
      <c r="B22" s="160" t="s">
        <v>1032</v>
      </c>
      <c r="C22" s="160" t="s">
        <v>1032</v>
      </c>
      <c r="D22" s="159">
        <f t="shared" si="0"/>
        <v>0</v>
      </c>
      <c r="F22" s="159" t="e">
        <v>#N/A</v>
      </c>
      <c r="G22" s="159" t="e">
        <f t="shared" si="1"/>
        <v>#N/A</v>
      </c>
      <c r="I22" s="167" t="s">
        <v>858</v>
      </c>
      <c r="J22" s="167" t="s">
        <v>859</v>
      </c>
    </row>
    <row r="23" spans="1:10" x14ac:dyDescent="0.3">
      <c r="A23" s="160" t="s">
        <v>483</v>
      </c>
      <c r="B23" s="160" t="s">
        <v>1033</v>
      </c>
      <c r="C23" s="160" t="s">
        <v>1033</v>
      </c>
      <c r="D23" s="159">
        <f t="shared" si="0"/>
        <v>0</v>
      </c>
      <c r="F23" s="159" t="e">
        <v>#N/A</v>
      </c>
      <c r="G23" s="159" t="e">
        <f t="shared" si="1"/>
        <v>#N/A</v>
      </c>
      <c r="I23" s="167" t="s">
        <v>139</v>
      </c>
      <c r="J23" s="167" t="s">
        <v>309</v>
      </c>
    </row>
    <row r="24" spans="1:10" x14ac:dyDescent="0.3">
      <c r="A24" s="160" t="s">
        <v>185</v>
      </c>
      <c r="B24" s="160" t="s">
        <v>937</v>
      </c>
      <c r="C24" s="160" t="s">
        <v>937</v>
      </c>
      <c r="D24" s="159">
        <f t="shared" si="0"/>
        <v>0</v>
      </c>
      <c r="F24" s="159" t="e">
        <v>#N/A</v>
      </c>
      <c r="G24" s="159" t="e">
        <f t="shared" si="1"/>
        <v>#N/A</v>
      </c>
      <c r="I24" s="167" t="s">
        <v>141</v>
      </c>
      <c r="J24" s="167" t="s">
        <v>311</v>
      </c>
    </row>
    <row r="25" spans="1:10" x14ac:dyDescent="0.3">
      <c r="A25" s="160" t="s">
        <v>590</v>
      </c>
      <c r="B25" s="160" t="s">
        <v>1122</v>
      </c>
      <c r="C25" s="163" t="s">
        <v>1048</v>
      </c>
      <c r="D25" s="159">
        <f t="shared" si="0"/>
        <v>1</v>
      </c>
      <c r="F25" s="159" t="e">
        <v>#N/A</v>
      </c>
      <c r="G25" s="159" t="e">
        <f t="shared" si="1"/>
        <v>#N/A</v>
      </c>
      <c r="I25" s="167" t="s">
        <v>138</v>
      </c>
      <c r="J25" s="167" t="s">
        <v>308</v>
      </c>
    </row>
    <row r="26" spans="1:10" x14ac:dyDescent="0.3">
      <c r="A26" s="160" t="s">
        <v>559</v>
      </c>
      <c r="B26" s="160" t="s">
        <v>1010</v>
      </c>
      <c r="C26" s="160" t="s">
        <v>1010</v>
      </c>
      <c r="D26" s="159">
        <f t="shared" si="0"/>
        <v>0</v>
      </c>
      <c r="F26" s="159" t="e">
        <v>#N/A</v>
      </c>
      <c r="G26" s="159" t="e">
        <f t="shared" si="1"/>
        <v>#N/A</v>
      </c>
      <c r="I26" s="167" t="s">
        <v>140</v>
      </c>
      <c r="J26" s="167" t="s">
        <v>310</v>
      </c>
    </row>
    <row r="27" spans="1:10" x14ac:dyDescent="0.3">
      <c r="A27" s="160" t="s">
        <v>263</v>
      </c>
      <c r="B27" s="160" t="s">
        <v>1059</v>
      </c>
      <c r="C27" s="160" t="s">
        <v>1059</v>
      </c>
      <c r="D27" s="159">
        <f t="shared" si="0"/>
        <v>0</v>
      </c>
      <c r="F27" s="159" t="e">
        <v>#N/A</v>
      </c>
      <c r="G27" s="159" t="e">
        <f t="shared" si="1"/>
        <v>#N/A</v>
      </c>
      <c r="I27" s="167"/>
      <c r="J27" s="168"/>
    </row>
    <row r="28" spans="1:10" x14ac:dyDescent="0.3">
      <c r="A28" s="160" t="s">
        <v>577</v>
      </c>
      <c r="B28" s="160" t="s">
        <v>1029</v>
      </c>
      <c r="C28" s="160" t="s">
        <v>1029</v>
      </c>
      <c r="D28" s="159">
        <f t="shared" si="0"/>
        <v>0</v>
      </c>
      <c r="F28" s="159" t="e">
        <v>#N/A</v>
      </c>
      <c r="G28" s="159" t="e">
        <f t="shared" si="1"/>
        <v>#N/A</v>
      </c>
      <c r="I28" s="169" t="s">
        <v>860</v>
      </c>
      <c r="J28" s="170" t="s">
        <v>861</v>
      </c>
    </row>
    <row r="29" spans="1:10" x14ac:dyDescent="0.3">
      <c r="A29" s="160" t="s">
        <v>605</v>
      </c>
      <c r="B29" s="160" t="s">
        <v>1057</v>
      </c>
      <c r="C29" s="160" t="s">
        <v>1057</v>
      </c>
      <c r="D29" s="159">
        <f t="shared" si="0"/>
        <v>0</v>
      </c>
      <c r="F29" s="159" t="e">
        <v>#N/A</v>
      </c>
      <c r="G29" s="159" t="e">
        <f t="shared" si="1"/>
        <v>#N/A</v>
      </c>
      <c r="I29" s="167" t="s">
        <v>862</v>
      </c>
      <c r="J29" s="167" t="s">
        <v>863</v>
      </c>
    </row>
    <row r="30" spans="1:10" x14ac:dyDescent="0.3">
      <c r="A30" s="160" t="s">
        <v>660</v>
      </c>
      <c r="B30" s="160" t="s">
        <v>1105</v>
      </c>
      <c r="C30" s="160" t="s">
        <v>1105</v>
      </c>
      <c r="D30" s="159">
        <f t="shared" si="0"/>
        <v>0</v>
      </c>
      <c r="F30" s="159" t="e">
        <v>#N/A</v>
      </c>
      <c r="G30" s="159" t="e">
        <f t="shared" si="1"/>
        <v>#N/A</v>
      </c>
      <c r="I30" s="167" t="s">
        <v>864</v>
      </c>
      <c r="J30" s="167" t="s">
        <v>865</v>
      </c>
    </row>
    <row r="31" spans="1:10" x14ac:dyDescent="0.3">
      <c r="A31" s="160" t="s">
        <v>538</v>
      </c>
      <c r="B31" s="160" t="s">
        <v>1123</v>
      </c>
      <c r="C31" s="163" t="s">
        <v>991</v>
      </c>
      <c r="D31" s="159">
        <f t="shared" si="0"/>
        <v>1</v>
      </c>
      <c r="F31" s="159" t="e">
        <v>#N/A</v>
      </c>
      <c r="G31" s="159" t="e">
        <f t="shared" si="1"/>
        <v>#N/A</v>
      </c>
      <c r="I31" s="167" t="s">
        <v>866</v>
      </c>
      <c r="J31" s="167" t="s">
        <v>344</v>
      </c>
    </row>
    <row r="32" spans="1:10" x14ac:dyDescent="0.3">
      <c r="A32" s="160" t="s">
        <v>409</v>
      </c>
      <c r="B32" s="160" t="s">
        <v>1124</v>
      </c>
      <c r="C32" s="163" t="s">
        <v>990</v>
      </c>
      <c r="D32" s="159">
        <f t="shared" si="0"/>
        <v>1</v>
      </c>
      <c r="F32" s="159" t="e">
        <v>#N/A</v>
      </c>
      <c r="G32" s="159" t="e">
        <f t="shared" si="1"/>
        <v>#N/A</v>
      </c>
      <c r="I32" s="167" t="s">
        <v>867</v>
      </c>
      <c r="J32" s="167" t="s">
        <v>306</v>
      </c>
    </row>
    <row r="33" spans="1:10" x14ac:dyDescent="0.3">
      <c r="A33" s="160" t="s">
        <v>629</v>
      </c>
      <c r="B33" s="160" t="s">
        <v>1077</v>
      </c>
      <c r="C33" s="175" t="s">
        <v>1265</v>
      </c>
      <c r="D33" s="159">
        <f t="shared" si="0"/>
        <v>1</v>
      </c>
      <c r="F33" s="159" t="e">
        <v>#N/A</v>
      </c>
      <c r="G33" s="159" t="e">
        <f t="shared" si="1"/>
        <v>#N/A</v>
      </c>
      <c r="I33" s="167" t="s">
        <v>868</v>
      </c>
      <c r="J33" s="167" t="s">
        <v>714</v>
      </c>
    </row>
    <row r="34" spans="1:10" x14ac:dyDescent="0.3">
      <c r="A34" s="160" t="s">
        <v>486</v>
      </c>
      <c r="B34" s="160" t="s">
        <v>1125</v>
      </c>
      <c r="C34" s="162" t="s">
        <v>938</v>
      </c>
      <c r="D34" s="159">
        <f t="shared" si="0"/>
        <v>1</v>
      </c>
      <c r="F34" s="159" t="e">
        <v>#N/A</v>
      </c>
      <c r="G34" s="159" t="e">
        <f t="shared" si="1"/>
        <v>#N/A</v>
      </c>
      <c r="I34" s="167" t="s">
        <v>136</v>
      </c>
      <c r="J34" s="167" t="s">
        <v>712</v>
      </c>
    </row>
    <row r="35" spans="1:10" x14ac:dyDescent="0.3">
      <c r="A35" s="160" t="s">
        <v>487</v>
      </c>
      <c r="B35" s="160" t="s">
        <v>1126</v>
      </c>
      <c r="C35" s="162" t="s">
        <v>939</v>
      </c>
      <c r="D35" s="159">
        <f t="shared" si="0"/>
        <v>1</v>
      </c>
      <c r="F35" s="159" t="e">
        <v>#N/A</v>
      </c>
      <c r="G35" s="159" t="e">
        <f t="shared" si="1"/>
        <v>#N/A</v>
      </c>
      <c r="I35" s="167" t="s">
        <v>869</v>
      </c>
      <c r="J35" s="167" t="s">
        <v>735</v>
      </c>
    </row>
    <row r="36" spans="1:10" x14ac:dyDescent="0.3">
      <c r="A36" s="160" t="s">
        <v>492</v>
      </c>
      <c r="B36" s="160" t="s">
        <v>1127</v>
      </c>
      <c r="C36" s="160" t="s">
        <v>945</v>
      </c>
      <c r="D36" s="159">
        <f t="shared" si="0"/>
        <v>1</v>
      </c>
      <c r="F36" s="159" t="s">
        <v>896</v>
      </c>
      <c r="G36" s="159">
        <f t="shared" si="1"/>
        <v>0</v>
      </c>
      <c r="I36" s="167" t="s">
        <v>870</v>
      </c>
      <c r="J36" s="167" t="s">
        <v>736</v>
      </c>
    </row>
    <row r="37" spans="1:10" x14ac:dyDescent="0.3">
      <c r="A37" s="160" t="s">
        <v>255</v>
      </c>
      <c r="B37" s="160" t="s">
        <v>1093</v>
      </c>
      <c r="C37" s="160" t="s">
        <v>1093</v>
      </c>
      <c r="D37" s="159">
        <f t="shared" si="0"/>
        <v>0</v>
      </c>
      <c r="F37" s="159" t="e">
        <v>#N/A</v>
      </c>
      <c r="G37" s="159" t="e">
        <f t="shared" si="1"/>
        <v>#N/A</v>
      </c>
      <c r="I37" s="167"/>
      <c r="J37" s="168"/>
    </row>
    <row r="38" spans="1:10" x14ac:dyDescent="0.3">
      <c r="A38" s="160" t="s">
        <v>553</v>
      </c>
      <c r="B38" s="160" t="s">
        <v>1004</v>
      </c>
      <c r="C38" s="160" t="s">
        <v>1004</v>
      </c>
      <c r="D38" s="159">
        <f t="shared" si="0"/>
        <v>0</v>
      </c>
      <c r="F38" s="159" t="e">
        <v>#N/A</v>
      </c>
      <c r="G38" s="159" t="e">
        <f t="shared" si="1"/>
        <v>#N/A</v>
      </c>
      <c r="I38" s="169" t="s">
        <v>146</v>
      </c>
      <c r="J38" s="170" t="s">
        <v>871</v>
      </c>
    </row>
    <row r="39" spans="1:10" x14ac:dyDescent="0.3">
      <c r="A39" s="160" t="s">
        <v>251</v>
      </c>
      <c r="B39" s="160" t="s">
        <v>1006</v>
      </c>
      <c r="C39" s="160" t="s">
        <v>1006</v>
      </c>
      <c r="D39" s="159">
        <f t="shared" si="0"/>
        <v>0</v>
      </c>
      <c r="F39" s="159" t="e">
        <v>#N/A</v>
      </c>
      <c r="G39" s="159" t="e">
        <f t="shared" si="1"/>
        <v>#N/A</v>
      </c>
      <c r="I39" s="167"/>
      <c r="J39" s="168"/>
    </row>
    <row r="40" spans="1:10" x14ac:dyDescent="0.3">
      <c r="A40" s="160" t="s">
        <v>556</v>
      </c>
      <c r="B40" s="160" t="s">
        <v>1007</v>
      </c>
      <c r="C40" s="160" t="s">
        <v>1007</v>
      </c>
      <c r="D40" s="159">
        <f t="shared" si="0"/>
        <v>0</v>
      </c>
      <c r="F40" s="159" t="e">
        <v>#N/A</v>
      </c>
      <c r="G40" s="159" t="e">
        <f t="shared" si="1"/>
        <v>#N/A</v>
      </c>
      <c r="I40" s="169" t="s">
        <v>872</v>
      </c>
      <c r="J40" s="170" t="s">
        <v>873</v>
      </c>
    </row>
    <row r="41" spans="1:10" x14ac:dyDescent="0.3">
      <c r="A41" s="160" t="s">
        <v>563</v>
      </c>
      <c r="B41" s="160" t="s">
        <v>1014</v>
      </c>
      <c r="C41" s="160" t="s">
        <v>1014</v>
      </c>
      <c r="D41" s="159">
        <f t="shared" si="0"/>
        <v>0</v>
      </c>
      <c r="F41" s="159" t="e">
        <v>#N/A</v>
      </c>
      <c r="G41" s="159" t="e">
        <f t="shared" si="1"/>
        <v>#N/A</v>
      </c>
      <c r="I41" s="167" t="s">
        <v>874</v>
      </c>
      <c r="J41" s="167" t="s">
        <v>302</v>
      </c>
    </row>
    <row r="42" spans="1:10" x14ac:dyDescent="0.3">
      <c r="A42" s="160" t="s">
        <v>252</v>
      </c>
      <c r="B42" s="160" t="s">
        <v>1017</v>
      </c>
      <c r="C42" s="160" t="s">
        <v>1017</v>
      </c>
      <c r="D42" s="159">
        <f t="shared" si="0"/>
        <v>0</v>
      </c>
      <c r="F42" s="159" t="e">
        <v>#N/A</v>
      </c>
      <c r="G42" s="159" t="e">
        <f t="shared" si="1"/>
        <v>#N/A</v>
      </c>
      <c r="I42" s="167" t="s">
        <v>875</v>
      </c>
      <c r="J42" s="167" t="s">
        <v>876</v>
      </c>
    </row>
    <row r="43" spans="1:10" x14ac:dyDescent="0.3">
      <c r="A43" s="160" t="s">
        <v>565</v>
      </c>
      <c r="B43" s="160" t="s">
        <v>1016</v>
      </c>
      <c r="C43" s="160" t="s">
        <v>1016</v>
      </c>
      <c r="D43" s="159">
        <f t="shared" si="0"/>
        <v>0</v>
      </c>
      <c r="F43" s="159" t="e">
        <v>#N/A</v>
      </c>
      <c r="G43" s="159" t="e">
        <f t="shared" si="1"/>
        <v>#N/A</v>
      </c>
      <c r="I43" s="167" t="s">
        <v>877</v>
      </c>
      <c r="J43" s="167" t="s">
        <v>878</v>
      </c>
    </row>
    <row r="44" spans="1:10" x14ac:dyDescent="0.3">
      <c r="A44" s="160" t="s">
        <v>554</v>
      </c>
      <c r="B44" s="160" t="s">
        <v>1005</v>
      </c>
      <c r="C44" s="160" t="s">
        <v>1005</v>
      </c>
      <c r="D44" s="159">
        <f t="shared" si="0"/>
        <v>0</v>
      </c>
      <c r="F44" s="159" t="e">
        <v>#N/A</v>
      </c>
      <c r="G44" s="159" t="e">
        <f t="shared" si="1"/>
        <v>#N/A</v>
      </c>
      <c r="I44" s="167" t="s">
        <v>879</v>
      </c>
      <c r="J44" s="167" t="s">
        <v>880</v>
      </c>
    </row>
    <row r="45" spans="1:10" x14ac:dyDescent="0.3">
      <c r="A45" s="160" t="s">
        <v>488</v>
      </c>
      <c r="B45" s="160" t="s">
        <v>940</v>
      </c>
      <c r="C45" s="160" t="s">
        <v>940</v>
      </c>
      <c r="D45" s="159">
        <f t="shared" si="0"/>
        <v>0</v>
      </c>
      <c r="F45" s="159" t="e">
        <v>#N/A</v>
      </c>
      <c r="G45" s="159" t="e">
        <f t="shared" si="1"/>
        <v>#N/A</v>
      </c>
      <c r="I45" s="167"/>
      <c r="J45" s="168"/>
    </row>
    <row r="46" spans="1:10" x14ac:dyDescent="0.3">
      <c r="A46" s="160" t="s">
        <v>615</v>
      </c>
      <c r="B46" s="160" t="s">
        <v>1065</v>
      </c>
      <c r="C46" s="160" t="s">
        <v>1065</v>
      </c>
      <c r="D46" s="159">
        <f t="shared" si="0"/>
        <v>0</v>
      </c>
      <c r="F46" s="159" t="e">
        <v>#N/A</v>
      </c>
      <c r="G46" s="159" t="e">
        <f t="shared" si="1"/>
        <v>#N/A</v>
      </c>
      <c r="I46" s="169" t="s">
        <v>881</v>
      </c>
      <c r="J46" s="170" t="s">
        <v>882</v>
      </c>
    </row>
    <row r="47" spans="1:10" x14ac:dyDescent="0.3">
      <c r="A47" s="160" t="s">
        <v>611</v>
      </c>
      <c r="B47" s="160" t="s">
        <v>1061</v>
      </c>
      <c r="C47" s="160" t="s">
        <v>1061</v>
      </c>
      <c r="D47" s="159">
        <f t="shared" si="0"/>
        <v>0</v>
      </c>
      <c r="F47" s="159" t="e">
        <v>#N/A</v>
      </c>
      <c r="G47" s="159" t="e">
        <f t="shared" si="1"/>
        <v>#N/A</v>
      </c>
      <c r="I47" s="167" t="s">
        <v>883</v>
      </c>
      <c r="J47" s="167" t="s">
        <v>347</v>
      </c>
    </row>
    <row r="48" spans="1:10" x14ac:dyDescent="0.3">
      <c r="A48" s="160" t="s">
        <v>647</v>
      </c>
      <c r="B48" s="160" t="s">
        <v>1094</v>
      </c>
      <c r="C48" s="160" t="s">
        <v>1094</v>
      </c>
      <c r="D48" s="159">
        <f t="shared" si="0"/>
        <v>0</v>
      </c>
      <c r="F48" s="159" t="e">
        <v>#N/A</v>
      </c>
      <c r="G48" s="159" t="e">
        <f t="shared" si="1"/>
        <v>#N/A</v>
      </c>
      <c r="I48" s="167" t="s">
        <v>799</v>
      </c>
      <c r="J48" s="167" t="s">
        <v>884</v>
      </c>
    </row>
    <row r="49" spans="1:10" x14ac:dyDescent="0.3">
      <c r="A49" s="160" t="s">
        <v>673</v>
      </c>
      <c r="B49" s="160" t="s">
        <v>1116</v>
      </c>
      <c r="C49" s="160" t="s">
        <v>1116</v>
      </c>
      <c r="D49" s="159">
        <f t="shared" si="0"/>
        <v>0</v>
      </c>
      <c r="F49" s="159" t="e">
        <v>#N/A</v>
      </c>
      <c r="G49" s="159" t="e">
        <f t="shared" si="1"/>
        <v>#N/A</v>
      </c>
      <c r="I49" s="167" t="s">
        <v>143</v>
      </c>
      <c r="J49" s="168" t="s">
        <v>885</v>
      </c>
    </row>
    <row r="50" spans="1:10" x14ac:dyDescent="0.3">
      <c r="A50" s="160" t="s">
        <v>674</v>
      </c>
      <c r="B50" s="160" t="s">
        <v>1117</v>
      </c>
      <c r="C50" s="160" t="s">
        <v>1117</v>
      </c>
      <c r="D50" s="159">
        <f t="shared" si="0"/>
        <v>0</v>
      </c>
      <c r="F50" s="159" t="e">
        <v>#N/A</v>
      </c>
      <c r="G50" s="159" t="e">
        <f t="shared" si="1"/>
        <v>#N/A</v>
      </c>
      <c r="I50" s="169" t="s">
        <v>143</v>
      </c>
      <c r="J50" s="170" t="s">
        <v>886</v>
      </c>
    </row>
    <row r="51" spans="1:10" x14ac:dyDescent="0.3">
      <c r="A51" s="160" t="s">
        <v>650</v>
      </c>
      <c r="B51" s="160" t="s">
        <v>1097</v>
      </c>
      <c r="C51" s="160" t="s">
        <v>1097</v>
      </c>
      <c r="D51" s="159">
        <f t="shared" si="0"/>
        <v>0</v>
      </c>
      <c r="F51" s="159" t="e">
        <v>#N/A</v>
      </c>
      <c r="G51" s="159" t="e">
        <f t="shared" si="1"/>
        <v>#N/A</v>
      </c>
      <c r="I51" s="167" t="s">
        <v>144</v>
      </c>
      <c r="J51" s="167" t="s">
        <v>887</v>
      </c>
    </row>
    <row r="52" spans="1:10" x14ac:dyDescent="0.3">
      <c r="A52" s="160" t="s">
        <v>545</v>
      </c>
      <c r="B52" s="160" t="s">
        <v>1128</v>
      </c>
      <c r="C52" s="162" t="s">
        <v>998</v>
      </c>
      <c r="D52" s="159">
        <f t="shared" si="0"/>
        <v>1</v>
      </c>
      <c r="F52" s="159" t="e">
        <v>#N/A</v>
      </c>
      <c r="G52" s="159" t="e">
        <f t="shared" si="1"/>
        <v>#N/A</v>
      </c>
      <c r="I52" s="167" t="s">
        <v>120</v>
      </c>
      <c r="J52" s="167" t="s">
        <v>283</v>
      </c>
    </row>
    <row r="53" spans="1:10" x14ac:dyDescent="0.3">
      <c r="A53" s="160" t="s">
        <v>543</v>
      </c>
      <c r="B53" s="160" t="s">
        <v>996</v>
      </c>
      <c r="C53" s="174" t="s">
        <v>1261</v>
      </c>
      <c r="D53" s="159">
        <f t="shared" si="0"/>
        <v>1</v>
      </c>
      <c r="F53" s="159" t="e">
        <v>#N/A</v>
      </c>
      <c r="G53" s="159" t="e">
        <f t="shared" si="1"/>
        <v>#N/A</v>
      </c>
      <c r="I53" s="167" t="s">
        <v>888</v>
      </c>
      <c r="J53" s="167" t="s">
        <v>728</v>
      </c>
    </row>
    <row r="54" spans="1:10" x14ac:dyDescent="0.3">
      <c r="A54" s="160" t="s">
        <v>542</v>
      </c>
      <c r="B54" s="160" t="s">
        <v>995</v>
      </c>
      <c r="C54" s="160" t="s">
        <v>995</v>
      </c>
      <c r="D54" s="159">
        <f t="shared" si="0"/>
        <v>0</v>
      </c>
      <c r="F54" s="159" t="e">
        <v>#N/A</v>
      </c>
      <c r="G54" s="159" t="e">
        <f t="shared" si="1"/>
        <v>#N/A</v>
      </c>
      <c r="I54" s="167" t="s">
        <v>889</v>
      </c>
      <c r="J54" s="167" t="s">
        <v>726</v>
      </c>
    </row>
    <row r="55" spans="1:10" x14ac:dyDescent="0.3">
      <c r="A55" s="160" t="s">
        <v>506</v>
      </c>
      <c r="B55" s="160" t="s">
        <v>1129</v>
      </c>
      <c r="C55" s="162" t="s">
        <v>957</v>
      </c>
      <c r="D55" s="159">
        <f t="shared" si="0"/>
        <v>1</v>
      </c>
      <c r="F55" s="159" t="e">
        <v>#N/A</v>
      </c>
      <c r="G55" s="159" t="e">
        <f t="shared" si="1"/>
        <v>#N/A</v>
      </c>
      <c r="I55" s="167" t="s">
        <v>890</v>
      </c>
      <c r="J55" s="167" t="s">
        <v>727</v>
      </c>
    </row>
    <row r="56" spans="1:10" x14ac:dyDescent="0.3">
      <c r="A56" s="160" t="s">
        <v>586</v>
      </c>
      <c r="B56" s="160" t="s">
        <v>1130</v>
      </c>
      <c r="C56" s="162" t="s">
        <v>1044</v>
      </c>
      <c r="D56" s="159">
        <f t="shared" si="0"/>
        <v>1</v>
      </c>
      <c r="F56" s="159" t="e">
        <v>#N/A</v>
      </c>
      <c r="G56" s="159" t="e">
        <f t="shared" si="1"/>
        <v>#N/A</v>
      </c>
      <c r="I56" s="167" t="s">
        <v>154</v>
      </c>
      <c r="J56" s="167" t="s">
        <v>343</v>
      </c>
    </row>
    <row r="57" spans="1:10" x14ac:dyDescent="0.3">
      <c r="A57" s="160" t="s">
        <v>587</v>
      </c>
      <c r="B57" s="162" t="s">
        <v>1131</v>
      </c>
      <c r="C57" s="162" t="s">
        <v>1045</v>
      </c>
      <c r="D57" s="159">
        <f t="shared" si="0"/>
        <v>1</v>
      </c>
      <c r="F57" s="159" t="e">
        <v>#N/A</v>
      </c>
      <c r="G57" s="159" t="e">
        <f t="shared" si="1"/>
        <v>#N/A</v>
      </c>
      <c r="I57" s="167"/>
      <c r="J57" s="168"/>
    </row>
    <row r="58" spans="1:10" x14ac:dyDescent="0.3">
      <c r="A58" s="160" t="s">
        <v>497</v>
      </c>
      <c r="B58" s="160" t="s">
        <v>950</v>
      </c>
      <c r="C58" s="160" t="s">
        <v>950</v>
      </c>
      <c r="D58" s="159">
        <f t="shared" si="0"/>
        <v>0</v>
      </c>
      <c r="F58" s="159" t="e">
        <v>#N/A</v>
      </c>
      <c r="G58" s="159" t="e">
        <f t="shared" si="1"/>
        <v>#N/A</v>
      </c>
      <c r="I58" s="169" t="s">
        <v>891</v>
      </c>
      <c r="J58" s="170" t="s">
        <v>892</v>
      </c>
    </row>
    <row r="59" spans="1:10" x14ac:dyDescent="0.3">
      <c r="A59" s="160" t="s">
        <v>498</v>
      </c>
      <c r="B59" s="160" t="s">
        <v>951</v>
      </c>
      <c r="C59" s="160" t="s">
        <v>951</v>
      </c>
      <c r="D59" s="159">
        <f t="shared" si="0"/>
        <v>0</v>
      </c>
      <c r="F59" s="159" t="e">
        <v>#N/A</v>
      </c>
      <c r="G59" s="159" t="e">
        <f t="shared" si="1"/>
        <v>#N/A</v>
      </c>
      <c r="I59" s="167" t="s">
        <v>893</v>
      </c>
      <c r="J59" s="167" t="s">
        <v>894</v>
      </c>
    </row>
    <row r="60" spans="1:10" x14ac:dyDescent="0.3">
      <c r="A60" s="160" t="s">
        <v>125</v>
      </c>
      <c r="B60" s="160" t="s">
        <v>952</v>
      </c>
      <c r="C60" s="160" t="s">
        <v>952</v>
      </c>
      <c r="D60" s="159">
        <f t="shared" si="0"/>
        <v>0</v>
      </c>
      <c r="F60" s="159" t="e">
        <v>#N/A</v>
      </c>
      <c r="G60" s="159" t="e">
        <f t="shared" si="1"/>
        <v>#N/A</v>
      </c>
      <c r="I60" s="167" t="s">
        <v>895</v>
      </c>
      <c r="J60" s="167" t="s">
        <v>358</v>
      </c>
    </row>
    <row r="61" spans="1:10" x14ac:dyDescent="0.3">
      <c r="A61" s="160" t="s">
        <v>656</v>
      </c>
      <c r="B61" s="160" t="s">
        <v>1132</v>
      </c>
      <c r="C61" s="162" t="s">
        <v>1101</v>
      </c>
      <c r="D61" s="159">
        <f t="shared" si="0"/>
        <v>1</v>
      </c>
      <c r="F61" s="159" t="e">
        <v>#N/A</v>
      </c>
      <c r="G61" s="159" t="e">
        <f t="shared" si="1"/>
        <v>#N/A</v>
      </c>
    </row>
    <row r="62" spans="1:10" x14ac:dyDescent="0.3">
      <c r="A62" s="160" t="s">
        <v>657</v>
      </c>
      <c r="B62" s="160" t="s">
        <v>1133</v>
      </c>
      <c r="C62" s="162" t="s">
        <v>1102</v>
      </c>
      <c r="D62" s="159">
        <f t="shared" si="0"/>
        <v>1</v>
      </c>
      <c r="F62" s="159" t="e">
        <v>#N/A</v>
      </c>
      <c r="G62" s="159" t="e">
        <f t="shared" si="1"/>
        <v>#N/A</v>
      </c>
    </row>
    <row r="63" spans="1:10" x14ac:dyDescent="0.3">
      <c r="A63" s="160" t="s">
        <v>246</v>
      </c>
      <c r="B63" s="160" t="s">
        <v>943</v>
      </c>
      <c r="C63" s="160" t="s">
        <v>943</v>
      </c>
      <c r="D63" s="159">
        <f t="shared" si="0"/>
        <v>0</v>
      </c>
      <c r="F63" s="159" t="e">
        <v>#N/A</v>
      </c>
      <c r="G63" s="159" t="e">
        <f t="shared" si="1"/>
        <v>#N/A</v>
      </c>
    </row>
    <row r="64" spans="1:10" x14ac:dyDescent="0.3">
      <c r="A64" s="160" t="s">
        <v>256</v>
      </c>
      <c r="B64" s="160" t="s">
        <v>1099</v>
      </c>
      <c r="C64" s="160" t="s">
        <v>1099</v>
      </c>
      <c r="D64" s="159">
        <f t="shared" si="0"/>
        <v>0</v>
      </c>
      <c r="F64" s="159" t="e">
        <v>#N/A</v>
      </c>
      <c r="G64" s="159" t="e">
        <f t="shared" si="1"/>
        <v>#N/A</v>
      </c>
    </row>
    <row r="65" spans="1:7" x14ac:dyDescent="0.3">
      <c r="A65" s="160" t="s">
        <v>592</v>
      </c>
      <c r="B65" s="160" t="s">
        <v>1134</v>
      </c>
      <c r="C65" s="160" t="s">
        <v>1050</v>
      </c>
      <c r="D65" s="159">
        <f t="shared" si="0"/>
        <v>1</v>
      </c>
      <c r="F65" s="159" t="s">
        <v>897</v>
      </c>
      <c r="G65" s="159">
        <f t="shared" si="1"/>
        <v>0</v>
      </c>
    </row>
    <row r="66" spans="1:7" x14ac:dyDescent="0.3">
      <c r="A66" s="160" t="s">
        <v>238</v>
      </c>
      <c r="B66" s="160" t="s">
        <v>972</v>
      </c>
      <c r="C66" s="160" t="s">
        <v>972</v>
      </c>
      <c r="D66" s="159">
        <f t="shared" si="0"/>
        <v>0</v>
      </c>
      <c r="F66" s="159" t="e">
        <v>#N/A</v>
      </c>
      <c r="G66" s="159" t="e">
        <f t="shared" si="1"/>
        <v>#N/A</v>
      </c>
    </row>
    <row r="67" spans="1:7" x14ac:dyDescent="0.3">
      <c r="A67" s="160" t="s">
        <v>493</v>
      </c>
      <c r="B67" s="160" t="s">
        <v>946</v>
      </c>
      <c r="C67" s="160" t="s">
        <v>946</v>
      </c>
      <c r="D67" s="159">
        <f t="shared" ref="D67:D130" si="2">IF(B67&lt;&gt;C67,1,0)</f>
        <v>0</v>
      </c>
      <c r="F67" s="159" t="e">
        <v>#N/A</v>
      </c>
      <c r="G67" s="159" t="e">
        <f t="shared" ref="G67:G130" si="3">IF(C67&lt;&gt;F67,1,0)</f>
        <v>#N/A</v>
      </c>
    </row>
    <row r="68" spans="1:7" x14ac:dyDescent="0.3">
      <c r="A68" s="160" t="s">
        <v>558</v>
      </c>
      <c r="B68" s="160" t="s">
        <v>1135</v>
      </c>
      <c r="C68" s="163" t="s">
        <v>1009</v>
      </c>
      <c r="D68" s="159">
        <f t="shared" si="2"/>
        <v>1</v>
      </c>
      <c r="F68" s="159" t="e">
        <v>#N/A</v>
      </c>
      <c r="G68" s="159" t="e">
        <f t="shared" si="3"/>
        <v>#N/A</v>
      </c>
    </row>
    <row r="69" spans="1:7" x14ac:dyDescent="0.3">
      <c r="A69" s="160" t="s">
        <v>581</v>
      </c>
      <c r="B69" s="160" t="s">
        <v>1037</v>
      </c>
      <c r="C69" s="160" t="s">
        <v>1037</v>
      </c>
      <c r="D69" s="159">
        <f t="shared" si="2"/>
        <v>0</v>
      </c>
      <c r="F69" s="159" t="e">
        <v>#N/A</v>
      </c>
      <c r="G69" s="159" t="e">
        <f t="shared" si="3"/>
        <v>#N/A</v>
      </c>
    </row>
    <row r="70" spans="1:7" x14ac:dyDescent="0.3">
      <c r="A70" s="164" t="s">
        <v>548</v>
      </c>
      <c r="B70" s="165" t="s">
        <v>1000</v>
      </c>
      <c r="C70" s="165" t="s">
        <v>1000</v>
      </c>
      <c r="D70" s="159">
        <f t="shared" si="2"/>
        <v>0</v>
      </c>
      <c r="F70" s="159" t="s">
        <v>878</v>
      </c>
      <c r="G70" s="159">
        <f t="shared" si="3"/>
        <v>0</v>
      </c>
    </row>
    <row r="71" spans="1:7" x14ac:dyDescent="0.3">
      <c r="A71" s="160" t="s">
        <v>582</v>
      </c>
      <c r="B71" s="160" t="s">
        <v>1136</v>
      </c>
      <c r="C71" s="162" t="s">
        <v>1038</v>
      </c>
      <c r="D71" s="159">
        <f t="shared" si="2"/>
        <v>1</v>
      </c>
      <c r="F71" s="159" t="e">
        <v>#N/A</v>
      </c>
      <c r="G71" s="159" t="e">
        <f t="shared" si="3"/>
        <v>#N/A</v>
      </c>
    </row>
    <row r="72" spans="1:7" x14ac:dyDescent="0.3">
      <c r="A72" s="160" t="s">
        <v>583</v>
      </c>
      <c r="B72" s="160" t="s">
        <v>1039</v>
      </c>
      <c r="C72" s="160" t="s">
        <v>1039</v>
      </c>
      <c r="D72" s="159">
        <f t="shared" si="2"/>
        <v>0</v>
      </c>
      <c r="F72" s="159" t="e">
        <v>#N/A</v>
      </c>
      <c r="G72" s="159" t="e">
        <f t="shared" si="3"/>
        <v>#N/A</v>
      </c>
    </row>
    <row r="73" spans="1:7" x14ac:dyDescent="0.3">
      <c r="A73" s="160" t="s">
        <v>259</v>
      </c>
      <c r="B73" s="160" t="s">
        <v>1110</v>
      </c>
      <c r="C73" s="160" t="s">
        <v>1110</v>
      </c>
      <c r="D73" s="159">
        <f t="shared" si="2"/>
        <v>0</v>
      </c>
      <c r="F73" s="159" t="e">
        <v>#N/A</v>
      </c>
      <c r="G73" s="159" t="e">
        <f t="shared" si="3"/>
        <v>#N/A</v>
      </c>
    </row>
    <row r="74" spans="1:7" x14ac:dyDescent="0.3">
      <c r="A74" s="160" t="s">
        <v>260</v>
      </c>
      <c r="B74" s="160" t="s">
        <v>1111</v>
      </c>
      <c r="C74" s="160" t="s">
        <v>1111</v>
      </c>
      <c r="D74" s="159">
        <f t="shared" si="2"/>
        <v>0</v>
      </c>
      <c r="F74" s="159" t="e">
        <v>#N/A</v>
      </c>
      <c r="G74" s="159" t="e">
        <f t="shared" si="3"/>
        <v>#N/A</v>
      </c>
    </row>
    <row r="75" spans="1:7" x14ac:dyDescent="0.3">
      <c r="A75" s="160" t="s">
        <v>631</v>
      </c>
      <c r="B75" s="160" t="s">
        <v>1137</v>
      </c>
      <c r="C75" s="162" t="s">
        <v>1080</v>
      </c>
      <c r="D75" s="159">
        <f t="shared" si="2"/>
        <v>1</v>
      </c>
      <c r="F75" s="159" t="e">
        <v>#N/A</v>
      </c>
      <c r="G75" s="159" t="e">
        <f t="shared" si="3"/>
        <v>#N/A</v>
      </c>
    </row>
    <row r="76" spans="1:7" x14ac:dyDescent="0.3">
      <c r="A76" s="160" t="s">
        <v>630</v>
      </c>
      <c r="B76" s="160" t="s">
        <v>1079</v>
      </c>
      <c r="C76" s="160" t="s">
        <v>1079</v>
      </c>
      <c r="D76" s="159">
        <f t="shared" si="2"/>
        <v>0</v>
      </c>
      <c r="F76" s="159" t="e">
        <v>#N/A</v>
      </c>
      <c r="G76" s="159" t="e">
        <f t="shared" si="3"/>
        <v>#N/A</v>
      </c>
    </row>
    <row r="77" spans="1:7" x14ac:dyDescent="0.3">
      <c r="A77" s="160" t="s">
        <v>568</v>
      </c>
      <c r="B77" s="160" t="s">
        <v>1019</v>
      </c>
      <c r="C77" s="160" t="s">
        <v>1019</v>
      </c>
      <c r="D77" s="159">
        <f t="shared" si="2"/>
        <v>0</v>
      </c>
      <c r="F77" s="159" t="s">
        <v>305</v>
      </c>
      <c r="G77" s="159">
        <f t="shared" si="3"/>
        <v>0</v>
      </c>
    </row>
    <row r="78" spans="1:7" x14ac:dyDescent="0.3">
      <c r="A78" s="160" t="s">
        <v>574</v>
      </c>
      <c r="B78" s="160" t="s">
        <v>1026</v>
      </c>
      <c r="C78" s="160" t="s">
        <v>1026</v>
      </c>
      <c r="D78" s="159">
        <f t="shared" si="2"/>
        <v>0</v>
      </c>
      <c r="F78" s="159" t="s">
        <v>713</v>
      </c>
      <c r="G78" s="159">
        <f t="shared" si="3"/>
        <v>0</v>
      </c>
    </row>
    <row r="79" spans="1:7" x14ac:dyDescent="0.3">
      <c r="A79" s="160" t="s">
        <v>535</v>
      </c>
      <c r="B79" s="160" t="s">
        <v>1138</v>
      </c>
      <c r="C79" s="174" t="s">
        <v>988</v>
      </c>
      <c r="D79" s="159">
        <f t="shared" si="2"/>
        <v>1</v>
      </c>
      <c r="F79" s="159" t="e">
        <v>#N/A</v>
      </c>
      <c r="G79" s="159" t="e">
        <f t="shared" si="3"/>
        <v>#N/A</v>
      </c>
    </row>
    <row r="80" spans="1:7" x14ac:dyDescent="0.3">
      <c r="A80" s="160" t="s">
        <v>503</v>
      </c>
      <c r="B80" s="160" t="s">
        <v>1139</v>
      </c>
      <c r="C80" s="160" t="s">
        <v>1139</v>
      </c>
      <c r="D80" s="159">
        <f t="shared" si="2"/>
        <v>0</v>
      </c>
      <c r="F80" s="159" t="e">
        <v>#N/A</v>
      </c>
      <c r="G80" s="159" t="e">
        <f t="shared" si="3"/>
        <v>#N/A</v>
      </c>
    </row>
    <row r="81" spans="1:7" x14ac:dyDescent="0.3">
      <c r="A81" s="160" t="s">
        <v>652</v>
      </c>
      <c r="B81" s="160" t="s">
        <v>1098</v>
      </c>
      <c r="C81" s="160" t="s">
        <v>1098</v>
      </c>
      <c r="D81" s="159">
        <f t="shared" si="2"/>
        <v>0</v>
      </c>
      <c r="F81" s="159" t="e">
        <v>#N/A</v>
      </c>
      <c r="G81" s="159" t="e">
        <f t="shared" si="3"/>
        <v>#N/A</v>
      </c>
    </row>
    <row r="82" spans="1:7" x14ac:dyDescent="0.3">
      <c r="A82" s="160" t="s">
        <v>550</v>
      </c>
      <c r="B82" s="160" t="s">
        <v>1002</v>
      </c>
      <c r="C82" s="172" t="s">
        <v>1002</v>
      </c>
      <c r="D82" s="159">
        <f t="shared" si="2"/>
        <v>0</v>
      </c>
      <c r="F82" s="171" t="s">
        <v>906</v>
      </c>
      <c r="G82" s="159">
        <f t="shared" si="3"/>
        <v>0</v>
      </c>
    </row>
    <row r="83" spans="1:7" x14ac:dyDescent="0.3">
      <c r="A83" s="160" t="s">
        <v>551</v>
      </c>
      <c r="B83" s="160" t="s">
        <v>1003</v>
      </c>
      <c r="C83" s="160" t="s">
        <v>1003</v>
      </c>
      <c r="D83" s="159">
        <f t="shared" si="2"/>
        <v>0</v>
      </c>
      <c r="F83" s="159" t="s">
        <v>314</v>
      </c>
      <c r="G83" s="159">
        <f t="shared" si="3"/>
        <v>0</v>
      </c>
    </row>
    <row r="84" spans="1:7" x14ac:dyDescent="0.3">
      <c r="A84" s="160" t="s">
        <v>609</v>
      </c>
      <c r="B84" s="160" t="s">
        <v>1060</v>
      </c>
      <c r="C84" s="160" t="s">
        <v>1060</v>
      </c>
      <c r="D84" s="159">
        <f t="shared" si="2"/>
        <v>0</v>
      </c>
      <c r="F84" s="159" t="e">
        <v>#N/A</v>
      </c>
      <c r="G84" s="159" t="e">
        <f t="shared" si="3"/>
        <v>#N/A</v>
      </c>
    </row>
    <row r="85" spans="1:7" x14ac:dyDescent="0.3">
      <c r="A85" s="160" t="s">
        <v>549</v>
      </c>
      <c r="B85" s="160" t="s">
        <v>1001</v>
      </c>
      <c r="C85" s="160" t="s">
        <v>1001</v>
      </c>
      <c r="D85" s="159">
        <f t="shared" si="2"/>
        <v>0</v>
      </c>
      <c r="F85" s="159" t="e">
        <v>#N/A</v>
      </c>
      <c r="G85" s="159" t="e">
        <f t="shared" si="3"/>
        <v>#N/A</v>
      </c>
    </row>
    <row r="86" spans="1:7" x14ac:dyDescent="0.3">
      <c r="A86" s="160" t="s">
        <v>579</v>
      </c>
      <c r="B86" s="160" t="s">
        <v>1140</v>
      </c>
      <c r="C86" s="160" t="s">
        <v>1031</v>
      </c>
      <c r="D86" s="159">
        <f t="shared" si="2"/>
        <v>1</v>
      </c>
      <c r="F86" s="159" t="s">
        <v>898</v>
      </c>
      <c r="G86" s="159">
        <f t="shared" si="3"/>
        <v>0</v>
      </c>
    </row>
    <row r="87" spans="1:7" x14ac:dyDescent="0.3">
      <c r="A87" s="160" t="s">
        <v>655</v>
      </c>
      <c r="B87" s="160" t="s">
        <v>1141</v>
      </c>
      <c r="C87" s="160" t="s">
        <v>1100</v>
      </c>
      <c r="D87" s="159">
        <f t="shared" si="2"/>
        <v>1</v>
      </c>
      <c r="F87" s="159" t="s">
        <v>899</v>
      </c>
      <c r="G87" s="159">
        <f t="shared" si="3"/>
        <v>0</v>
      </c>
    </row>
    <row r="88" spans="1:7" x14ac:dyDescent="0.3">
      <c r="A88" s="160" t="s">
        <v>588</v>
      </c>
      <c r="B88" s="160" t="s">
        <v>1142</v>
      </c>
      <c r="C88" s="162" t="s">
        <v>1142</v>
      </c>
      <c r="D88" s="159">
        <f t="shared" si="2"/>
        <v>0</v>
      </c>
      <c r="F88" s="159" t="e">
        <v>#N/A</v>
      </c>
      <c r="G88" s="159" t="e">
        <f t="shared" si="3"/>
        <v>#N/A</v>
      </c>
    </row>
    <row r="89" spans="1:7" x14ac:dyDescent="0.3">
      <c r="A89" s="160" t="s">
        <v>632</v>
      </c>
      <c r="B89" s="160" t="s">
        <v>1081</v>
      </c>
      <c r="C89" s="160" t="s">
        <v>1081</v>
      </c>
      <c r="D89" s="159">
        <f t="shared" si="2"/>
        <v>0</v>
      </c>
      <c r="F89" s="159" t="e">
        <v>#N/A</v>
      </c>
      <c r="G89" s="159" t="e">
        <f t="shared" si="3"/>
        <v>#N/A</v>
      </c>
    </row>
    <row r="90" spans="1:7" x14ac:dyDescent="0.3">
      <c r="A90" s="160" t="s">
        <v>614</v>
      </c>
      <c r="B90" s="160" t="s">
        <v>1064</v>
      </c>
      <c r="C90" s="160" t="s">
        <v>1064</v>
      </c>
      <c r="D90" s="159">
        <f t="shared" si="2"/>
        <v>0</v>
      </c>
      <c r="F90" s="159" t="e">
        <v>#N/A</v>
      </c>
      <c r="G90" s="159" t="e">
        <f t="shared" si="3"/>
        <v>#N/A</v>
      </c>
    </row>
    <row r="91" spans="1:7" x14ac:dyDescent="0.3">
      <c r="A91" s="160" t="s">
        <v>612</v>
      </c>
      <c r="B91" s="160" t="s">
        <v>1062</v>
      </c>
      <c r="C91" s="160" t="s">
        <v>1062</v>
      </c>
      <c r="D91" s="159">
        <f t="shared" si="2"/>
        <v>0</v>
      </c>
      <c r="F91" s="159" t="e">
        <v>#N/A</v>
      </c>
      <c r="G91" s="159" t="e">
        <f t="shared" si="3"/>
        <v>#N/A</v>
      </c>
    </row>
    <row r="92" spans="1:7" x14ac:dyDescent="0.3">
      <c r="A92" s="160" t="s">
        <v>463</v>
      </c>
      <c r="B92" s="160" t="s">
        <v>973</v>
      </c>
      <c r="C92" s="160" t="s">
        <v>973</v>
      </c>
      <c r="D92" s="159">
        <f t="shared" si="2"/>
        <v>0</v>
      </c>
      <c r="F92" s="159" t="e">
        <v>#N/A</v>
      </c>
      <c r="G92" s="159" t="e">
        <f t="shared" si="3"/>
        <v>#N/A</v>
      </c>
    </row>
    <row r="93" spans="1:7" x14ac:dyDescent="0.3">
      <c r="A93" s="160" t="s">
        <v>621</v>
      </c>
      <c r="B93" s="160" t="s">
        <v>1143</v>
      </c>
      <c r="C93" s="160" t="s">
        <v>1070</v>
      </c>
      <c r="D93" s="159">
        <f t="shared" si="2"/>
        <v>1</v>
      </c>
      <c r="F93" s="159" t="e">
        <v>#N/A</v>
      </c>
      <c r="G93" s="159" t="e">
        <f t="shared" si="3"/>
        <v>#N/A</v>
      </c>
    </row>
    <row r="94" spans="1:7" x14ac:dyDescent="0.3">
      <c r="A94" s="160" t="s">
        <v>239</v>
      </c>
      <c r="B94" s="160" t="s">
        <v>1144</v>
      </c>
      <c r="C94" s="160" t="s">
        <v>965</v>
      </c>
      <c r="D94" s="159">
        <f t="shared" si="2"/>
        <v>1</v>
      </c>
      <c r="F94" s="159" t="e">
        <v>#N/A</v>
      </c>
      <c r="G94" s="159" t="e">
        <f t="shared" si="3"/>
        <v>#N/A</v>
      </c>
    </row>
    <row r="95" spans="1:7" x14ac:dyDescent="0.3">
      <c r="A95" s="160" t="s">
        <v>240</v>
      </c>
      <c r="B95" s="160" t="s">
        <v>1145</v>
      </c>
      <c r="C95" s="160" t="s">
        <v>966</v>
      </c>
      <c r="D95" s="159">
        <f t="shared" si="2"/>
        <v>1</v>
      </c>
      <c r="F95" s="159" t="e">
        <v>#N/A</v>
      </c>
      <c r="G95" s="159" t="e">
        <f t="shared" si="3"/>
        <v>#N/A</v>
      </c>
    </row>
    <row r="96" spans="1:7" x14ac:dyDescent="0.3">
      <c r="A96" s="160" t="s">
        <v>241</v>
      </c>
      <c r="B96" s="160" t="s">
        <v>1146</v>
      </c>
      <c r="C96" s="160" t="s">
        <v>967</v>
      </c>
      <c r="D96" s="159">
        <f t="shared" si="2"/>
        <v>1</v>
      </c>
      <c r="F96" s="159" t="e">
        <v>#N/A</v>
      </c>
      <c r="G96" s="159" t="e">
        <f t="shared" si="3"/>
        <v>#N/A</v>
      </c>
    </row>
    <row r="97" spans="1:7" x14ac:dyDescent="0.3">
      <c r="A97" s="160" t="s">
        <v>242</v>
      </c>
      <c r="B97" s="160" t="s">
        <v>1147</v>
      </c>
      <c r="C97" s="160" t="s">
        <v>968</v>
      </c>
      <c r="D97" s="159">
        <f t="shared" si="2"/>
        <v>1</v>
      </c>
      <c r="F97" s="159" t="e">
        <v>#N/A</v>
      </c>
      <c r="G97" s="159" t="e">
        <f t="shared" si="3"/>
        <v>#N/A</v>
      </c>
    </row>
    <row r="98" spans="1:7" x14ac:dyDescent="0.3">
      <c r="A98" s="160" t="s">
        <v>243</v>
      </c>
      <c r="B98" s="160" t="s">
        <v>1148</v>
      </c>
      <c r="C98" s="160" t="s">
        <v>969</v>
      </c>
      <c r="D98" s="159">
        <f t="shared" si="2"/>
        <v>1</v>
      </c>
      <c r="F98" s="159" t="e">
        <v>#N/A</v>
      </c>
      <c r="G98" s="159" t="e">
        <f t="shared" si="3"/>
        <v>#N/A</v>
      </c>
    </row>
    <row r="99" spans="1:7" x14ac:dyDescent="0.3">
      <c r="A99" s="160" t="s">
        <v>444</v>
      </c>
      <c r="B99" s="160" t="s">
        <v>1149</v>
      </c>
      <c r="C99" s="160" t="s">
        <v>970</v>
      </c>
      <c r="D99" s="159">
        <f t="shared" si="2"/>
        <v>1</v>
      </c>
      <c r="F99" s="159" t="e">
        <v>#N/A</v>
      </c>
      <c r="G99" s="159" t="e">
        <f t="shared" si="3"/>
        <v>#N/A</v>
      </c>
    </row>
    <row r="100" spans="1:7" x14ac:dyDescent="0.3">
      <c r="A100" s="160" t="s">
        <v>445</v>
      </c>
      <c r="B100" s="160" t="s">
        <v>1150</v>
      </c>
      <c r="C100" s="160" t="s">
        <v>971</v>
      </c>
      <c r="D100" s="159">
        <f t="shared" si="2"/>
        <v>1</v>
      </c>
      <c r="F100" s="159" t="e">
        <v>#N/A</v>
      </c>
      <c r="G100" s="159" t="e">
        <f t="shared" si="3"/>
        <v>#N/A</v>
      </c>
    </row>
    <row r="101" spans="1:7" x14ac:dyDescent="0.3">
      <c r="A101" s="160" t="s">
        <v>446</v>
      </c>
      <c r="B101" s="160" t="s">
        <v>1151</v>
      </c>
      <c r="C101" s="160" t="s">
        <v>1083</v>
      </c>
      <c r="D101" s="159">
        <f t="shared" si="2"/>
        <v>1</v>
      </c>
      <c r="F101" s="159" t="e">
        <v>#N/A</v>
      </c>
      <c r="G101" s="159" t="e">
        <f t="shared" si="3"/>
        <v>#N/A</v>
      </c>
    </row>
    <row r="102" spans="1:7" x14ac:dyDescent="0.3">
      <c r="A102" s="160" t="s">
        <v>635</v>
      </c>
      <c r="B102" s="160" t="s">
        <v>1152</v>
      </c>
      <c r="C102" s="160" t="s">
        <v>1084</v>
      </c>
      <c r="D102" s="159">
        <f t="shared" si="2"/>
        <v>1</v>
      </c>
      <c r="F102" s="159" t="e">
        <v>#N/A</v>
      </c>
      <c r="G102" s="159" t="e">
        <f t="shared" si="3"/>
        <v>#N/A</v>
      </c>
    </row>
    <row r="103" spans="1:7" x14ac:dyDescent="0.3">
      <c r="A103" s="160" t="s">
        <v>636</v>
      </c>
      <c r="B103" s="160" t="s">
        <v>1153</v>
      </c>
      <c r="C103" s="160" t="s">
        <v>1085</v>
      </c>
      <c r="D103" s="159">
        <f t="shared" si="2"/>
        <v>1</v>
      </c>
      <c r="F103" s="159" t="e">
        <v>#N/A</v>
      </c>
      <c r="G103" s="159" t="e">
        <f t="shared" si="3"/>
        <v>#N/A</v>
      </c>
    </row>
    <row r="104" spans="1:7" x14ac:dyDescent="0.3">
      <c r="A104" s="160" t="s">
        <v>637</v>
      </c>
      <c r="B104" s="160" t="s">
        <v>1154</v>
      </c>
      <c r="C104" s="160" t="s">
        <v>1086</v>
      </c>
      <c r="D104" s="159">
        <f t="shared" si="2"/>
        <v>1</v>
      </c>
      <c r="F104" s="159" t="e">
        <v>#N/A</v>
      </c>
      <c r="G104" s="159" t="e">
        <f t="shared" si="3"/>
        <v>#N/A</v>
      </c>
    </row>
    <row r="105" spans="1:7" x14ac:dyDescent="0.3">
      <c r="A105" s="160" t="s">
        <v>638</v>
      </c>
      <c r="B105" s="160" t="s">
        <v>1155</v>
      </c>
      <c r="C105" s="160" t="s">
        <v>1087</v>
      </c>
      <c r="D105" s="159">
        <f t="shared" si="2"/>
        <v>1</v>
      </c>
      <c r="F105" s="159" t="e">
        <v>#N/A</v>
      </c>
      <c r="G105" s="159" t="e">
        <f t="shared" si="3"/>
        <v>#N/A</v>
      </c>
    </row>
    <row r="106" spans="1:7" x14ac:dyDescent="0.3">
      <c r="A106" s="160" t="s">
        <v>639</v>
      </c>
      <c r="B106" s="160" t="s">
        <v>1156</v>
      </c>
      <c r="C106" s="160" t="s">
        <v>1088</v>
      </c>
      <c r="D106" s="159">
        <f t="shared" si="2"/>
        <v>1</v>
      </c>
      <c r="F106" s="159" t="e">
        <v>#N/A</v>
      </c>
      <c r="G106" s="159" t="e">
        <f t="shared" si="3"/>
        <v>#N/A</v>
      </c>
    </row>
    <row r="107" spans="1:7" x14ac:dyDescent="0.3">
      <c r="A107" s="160" t="s">
        <v>640</v>
      </c>
      <c r="B107" s="160" t="s">
        <v>1157</v>
      </c>
      <c r="C107" s="160" t="s">
        <v>1089</v>
      </c>
      <c r="D107" s="159">
        <f t="shared" si="2"/>
        <v>1</v>
      </c>
      <c r="F107" s="159" t="e">
        <v>#N/A</v>
      </c>
      <c r="G107" s="159" t="e">
        <f t="shared" si="3"/>
        <v>#N/A</v>
      </c>
    </row>
    <row r="108" spans="1:7" x14ac:dyDescent="0.3">
      <c r="A108" s="160" t="s">
        <v>620</v>
      </c>
      <c r="B108" s="160" t="s">
        <v>1158</v>
      </c>
      <c r="C108" s="160" t="s">
        <v>1069</v>
      </c>
      <c r="D108" s="159">
        <f t="shared" si="2"/>
        <v>1</v>
      </c>
      <c r="F108" s="159" t="e">
        <v>#N/A</v>
      </c>
      <c r="G108" s="159" t="e">
        <f t="shared" si="3"/>
        <v>#N/A</v>
      </c>
    </row>
    <row r="109" spans="1:7" x14ac:dyDescent="0.3">
      <c r="A109" s="160" t="s">
        <v>622</v>
      </c>
      <c r="B109" s="160" t="s">
        <v>1159</v>
      </c>
      <c r="C109" s="160" t="s">
        <v>1071</v>
      </c>
      <c r="D109" s="159">
        <f t="shared" si="2"/>
        <v>1</v>
      </c>
      <c r="F109" s="159" t="e">
        <v>#N/A</v>
      </c>
      <c r="G109" s="159" t="e">
        <f t="shared" si="3"/>
        <v>#N/A</v>
      </c>
    </row>
    <row r="110" spans="1:7" x14ac:dyDescent="0.3">
      <c r="A110" s="160" t="s">
        <v>257</v>
      </c>
      <c r="B110" s="160" t="s">
        <v>1160</v>
      </c>
      <c r="C110" s="160" t="s">
        <v>1108</v>
      </c>
      <c r="D110" s="159">
        <f t="shared" si="2"/>
        <v>1</v>
      </c>
      <c r="F110" s="159" t="e">
        <v>#N/A</v>
      </c>
      <c r="G110" s="159" t="e">
        <f t="shared" si="3"/>
        <v>#N/A</v>
      </c>
    </row>
    <row r="111" spans="1:7" x14ac:dyDescent="0.3">
      <c r="A111" s="160" t="s">
        <v>613</v>
      </c>
      <c r="B111" s="160" t="s">
        <v>1063</v>
      </c>
      <c r="C111" s="160" t="s">
        <v>1063</v>
      </c>
      <c r="D111" s="159">
        <f t="shared" si="2"/>
        <v>0</v>
      </c>
      <c r="F111" s="159" t="e">
        <v>#N/A</v>
      </c>
      <c r="G111" s="159" t="e">
        <f t="shared" si="3"/>
        <v>#N/A</v>
      </c>
    </row>
    <row r="112" spans="1:7" x14ac:dyDescent="0.3">
      <c r="A112" s="160" t="s">
        <v>616</v>
      </c>
      <c r="B112" s="160" t="s">
        <v>1066</v>
      </c>
      <c r="C112" s="160" t="s">
        <v>1066</v>
      </c>
      <c r="D112" s="159">
        <f t="shared" si="2"/>
        <v>0</v>
      </c>
      <c r="F112" s="159" t="e">
        <v>#N/A</v>
      </c>
      <c r="G112" s="159" t="e">
        <f t="shared" si="3"/>
        <v>#N/A</v>
      </c>
    </row>
    <row r="113" spans="1:7" x14ac:dyDescent="0.3">
      <c r="A113" s="160" t="s">
        <v>534</v>
      </c>
      <c r="B113" s="160" t="s">
        <v>987</v>
      </c>
      <c r="C113" s="160" t="s">
        <v>987</v>
      </c>
      <c r="D113" s="159">
        <f t="shared" si="2"/>
        <v>0</v>
      </c>
      <c r="F113" s="159" t="e">
        <v>#N/A</v>
      </c>
      <c r="G113" s="159" t="e">
        <f t="shared" si="3"/>
        <v>#N/A</v>
      </c>
    </row>
    <row r="114" spans="1:7" x14ac:dyDescent="0.3">
      <c r="A114" s="160" t="s">
        <v>261</v>
      </c>
      <c r="B114" s="160" t="s">
        <v>1112</v>
      </c>
      <c r="C114" s="160" t="s">
        <v>1112</v>
      </c>
      <c r="D114" s="159">
        <f t="shared" si="2"/>
        <v>0</v>
      </c>
      <c r="F114" s="159" t="e">
        <v>#N/A</v>
      </c>
      <c r="G114" s="159" t="e">
        <f t="shared" si="3"/>
        <v>#N/A</v>
      </c>
    </row>
    <row r="115" spans="1:7" x14ac:dyDescent="0.3">
      <c r="A115" s="160" t="s">
        <v>262</v>
      </c>
      <c r="B115" s="160" t="s">
        <v>1113</v>
      </c>
      <c r="C115" s="160" t="s">
        <v>1113</v>
      </c>
      <c r="D115" s="159">
        <f t="shared" si="2"/>
        <v>0</v>
      </c>
      <c r="F115" s="159" t="e">
        <v>#N/A</v>
      </c>
      <c r="G115" s="159" t="e">
        <f t="shared" si="3"/>
        <v>#N/A</v>
      </c>
    </row>
    <row r="116" spans="1:7" x14ac:dyDescent="0.3">
      <c r="A116" s="160" t="s">
        <v>378</v>
      </c>
      <c r="B116" s="160" t="s">
        <v>1051</v>
      </c>
      <c r="C116" s="160" t="s">
        <v>1051</v>
      </c>
      <c r="D116" s="159">
        <f t="shared" si="2"/>
        <v>0</v>
      </c>
      <c r="F116" s="159" t="e">
        <v>#N/A</v>
      </c>
      <c r="G116" s="159" t="e">
        <f t="shared" si="3"/>
        <v>#N/A</v>
      </c>
    </row>
    <row r="117" spans="1:7" x14ac:dyDescent="0.3">
      <c r="A117" s="160" t="s">
        <v>529</v>
      </c>
      <c r="B117" s="160" t="s">
        <v>980</v>
      </c>
      <c r="C117" s="160" t="s">
        <v>980</v>
      </c>
      <c r="D117" s="159">
        <f t="shared" si="2"/>
        <v>0</v>
      </c>
      <c r="F117" s="159" t="e">
        <v>#N/A</v>
      </c>
      <c r="G117" s="159" t="e">
        <f t="shared" si="3"/>
        <v>#N/A</v>
      </c>
    </row>
    <row r="118" spans="1:7" x14ac:dyDescent="0.3">
      <c r="A118" s="160" t="s">
        <v>599</v>
      </c>
      <c r="B118" s="160" t="s">
        <v>1053</v>
      </c>
      <c r="C118" s="160" t="s">
        <v>1053</v>
      </c>
      <c r="D118" s="159">
        <f t="shared" si="2"/>
        <v>0</v>
      </c>
      <c r="F118" s="159" t="e">
        <v>#N/A</v>
      </c>
      <c r="G118" s="159" t="e">
        <f t="shared" si="3"/>
        <v>#N/A</v>
      </c>
    </row>
    <row r="119" spans="1:7" x14ac:dyDescent="0.3">
      <c r="A119" s="160" t="s">
        <v>531</v>
      </c>
      <c r="B119" s="160" t="s">
        <v>982</v>
      </c>
      <c r="C119" s="174" t="s">
        <v>1258</v>
      </c>
      <c r="D119" s="159">
        <f t="shared" si="2"/>
        <v>1</v>
      </c>
      <c r="F119" s="159" t="e">
        <v>#N/A</v>
      </c>
      <c r="G119" s="159" t="e">
        <f t="shared" si="3"/>
        <v>#N/A</v>
      </c>
    </row>
    <row r="120" spans="1:7" x14ac:dyDescent="0.3">
      <c r="A120" s="160" t="s">
        <v>676</v>
      </c>
      <c r="B120" s="160" t="s">
        <v>1118</v>
      </c>
      <c r="C120" s="174" t="s">
        <v>1259</v>
      </c>
      <c r="D120" s="159">
        <f t="shared" si="2"/>
        <v>1</v>
      </c>
      <c r="F120" s="159" t="e">
        <v>#N/A</v>
      </c>
      <c r="G120" s="159" t="e">
        <f t="shared" si="3"/>
        <v>#N/A</v>
      </c>
    </row>
    <row r="121" spans="1:7" x14ac:dyDescent="0.3">
      <c r="A121" s="160" t="s">
        <v>530</v>
      </c>
      <c r="B121" s="160" t="s">
        <v>981</v>
      </c>
      <c r="C121" s="160" t="s">
        <v>981</v>
      </c>
      <c r="D121" s="159">
        <f t="shared" si="2"/>
        <v>0</v>
      </c>
      <c r="F121" s="159" t="e">
        <v>#N/A</v>
      </c>
      <c r="G121" s="159" t="e">
        <f t="shared" si="3"/>
        <v>#N/A</v>
      </c>
    </row>
    <row r="122" spans="1:7" x14ac:dyDescent="0.3">
      <c r="A122" s="160" t="s">
        <v>570</v>
      </c>
      <c r="B122" s="160" t="s">
        <v>1161</v>
      </c>
      <c r="C122" s="160" t="s">
        <v>1022</v>
      </c>
      <c r="D122" s="159">
        <f t="shared" si="2"/>
        <v>1</v>
      </c>
      <c r="F122" s="159" t="s">
        <v>308</v>
      </c>
      <c r="G122" s="159">
        <f t="shared" si="3"/>
        <v>1</v>
      </c>
    </row>
    <row r="123" spans="1:7" x14ac:dyDescent="0.3">
      <c r="A123" s="160" t="s">
        <v>572</v>
      </c>
      <c r="B123" s="160" t="s">
        <v>1162</v>
      </c>
      <c r="C123" s="160" t="s">
        <v>1024</v>
      </c>
      <c r="D123" s="159">
        <f t="shared" si="2"/>
        <v>1</v>
      </c>
      <c r="F123" s="159" t="s">
        <v>310</v>
      </c>
      <c r="G123" s="159">
        <f t="shared" si="3"/>
        <v>1</v>
      </c>
    </row>
    <row r="124" spans="1:7" x14ac:dyDescent="0.3">
      <c r="A124" s="160" t="s">
        <v>571</v>
      </c>
      <c r="B124" s="160" t="s">
        <v>1163</v>
      </c>
      <c r="C124" s="160" t="s">
        <v>1023</v>
      </c>
      <c r="D124" s="159">
        <f t="shared" si="2"/>
        <v>1</v>
      </c>
      <c r="F124" s="159" t="s">
        <v>309</v>
      </c>
      <c r="G124" s="159">
        <f t="shared" si="3"/>
        <v>1</v>
      </c>
    </row>
    <row r="125" spans="1:7" x14ac:dyDescent="0.3">
      <c r="A125" s="160" t="s">
        <v>573</v>
      </c>
      <c r="B125" s="160" t="s">
        <v>1164</v>
      </c>
      <c r="C125" s="160" t="s">
        <v>1025</v>
      </c>
      <c r="D125" s="159">
        <f t="shared" si="2"/>
        <v>1</v>
      </c>
      <c r="F125" s="159" t="s">
        <v>311</v>
      </c>
      <c r="G125" s="159">
        <f t="shared" si="3"/>
        <v>1</v>
      </c>
    </row>
    <row r="126" spans="1:7" x14ac:dyDescent="0.3">
      <c r="A126" s="160" t="s">
        <v>584</v>
      </c>
      <c r="B126" s="160" t="s">
        <v>1165</v>
      </c>
      <c r="C126" s="160" t="s">
        <v>1165</v>
      </c>
      <c r="D126" s="159">
        <f t="shared" si="2"/>
        <v>0</v>
      </c>
      <c r="F126" s="159" t="e">
        <v>#N/A</v>
      </c>
      <c r="G126" s="159" t="e">
        <f t="shared" si="3"/>
        <v>#N/A</v>
      </c>
    </row>
    <row r="127" spans="1:7" x14ac:dyDescent="0.3">
      <c r="A127" s="160" t="s">
        <v>597</v>
      </c>
      <c r="B127" s="160" t="s">
        <v>1052</v>
      </c>
      <c r="C127" s="160" t="s">
        <v>1052</v>
      </c>
      <c r="D127" s="159">
        <f t="shared" si="2"/>
        <v>0</v>
      </c>
      <c r="F127" s="159" t="e">
        <v>#N/A</v>
      </c>
      <c r="G127" s="159" t="e">
        <f t="shared" si="3"/>
        <v>#N/A</v>
      </c>
    </row>
    <row r="128" spans="1:7" x14ac:dyDescent="0.3">
      <c r="A128" s="160" t="s">
        <v>526</v>
      </c>
      <c r="B128" s="160" t="s">
        <v>976</v>
      </c>
      <c r="C128" s="160" t="s">
        <v>976</v>
      </c>
      <c r="D128" s="159">
        <f t="shared" si="2"/>
        <v>0</v>
      </c>
      <c r="F128" s="159" t="s">
        <v>359</v>
      </c>
      <c r="G128" s="159">
        <f t="shared" si="3"/>
        <v>0</v>
      </c>
    </row>
    <row r="129" spans="1:7" x14ac:dyDescent="0.3">
      <c r="A129" s="160" t="s">
        <v>601</v>
      </c>
      <c r="B129" s="160" t="s">
        <v>1166</v>
      </c>
      <c r="C129" s="160" t="s">
        <v>1054</v>
      </c>
      <c r="D129" s="159">
        <f t="shared" si="2"/>
        <v>1</v>
      </c>
      <c r="F129" s="159" t="e">
        <v>#N/A</v>
      </c>
      <c r="G129" s="159" t="e">
        <f t="shared" si="3"/>
        <v>#N/A</v>
      </c>
    </row>
    <row r="130" spans="1:7" x14ac:dyDescent="0.3">
      <c r="A130" s="160" t="s">
        <v>603</v>
      </c>
      <c r="B130" s="160" t="s">
        <v>1167</v>
      </c>
      <c r="C130" s="160" t="s">
        <v>1056</v>
      </c>
      <c r="D130" s="159">
        <f t="shared" si="2"/>
        <v>1</v>
      </c>
      <c r="F130" s="159" t="e">
        <v>#N/A</v>
      </c>
      <c r="G130" s="159" t="e">
        <f t="shared" si="3"/>
        <v>#N/A</v>
      </c>
    </row>
    <row r="131" spans="1:7" x14ac:dyDescent="0.3">
      <c r="A131" s="160" t="s">
        <v>602</v>
      </c>
      <c r="B131" s="160" t="s">
        <v>1168</v>
      </c>
      <c r="C131" s="160" t="s">
        <v>1055</v>
      </c>
      <c r="D131" s="159">
        <f t="shared" ref="D131:D194" si="4">IF(B131&lt;&gt;C131,1,0)</f>
        <v>1</v>
      </c>
      <c r="F131" s="159" t="e">
        <v>#N/A</v>
      </c>
      <c r="G131" s="159" t="e">
        <f t="shared" ref="G131:G194" si="5">IF(C131&lt;&gt;F131,1,0)</f>
        <v>#N/A</v>
      </c>
    </row>
    <row r="132" spans="1:7" x14ac:dyDescent="0.3">
      <c r="A132" s="160" t="s">
        <v>524</v>
      </c>
      <c r="B132" s="160" t="s">
        <v>1169</v>
      </c>
      <c r="C132" s="172" t="s">
        <v>974</v>
      </c>
      <c r="D132" s="159">
        <f t="shared" si="4"/>
        <v>1</v>
      </c>
      <c r="F132" s="171" t="s">
        <v>909</v>
      </c>
      <c r="G132" s="159">
        <f t="shared" si="5"/>
        <v>0</v>
      </c>
    </row>
    <row r="133" spans="1:7" x14ac:dyDescent="0.3">
      <c r="A133" s="160" t="s">
        <v>670</v>
      </c>
      <c r="B133" s="160" t="s">
        <v>1114</v>
      </c>
      <c r="C133" s="160" t="s">
        <v>1114</v>
      </c>
      <c r="D133" s="159">
        <f t="shared" si="4"/>
        <v>0</v>
      </c>
      <c r="F133" s="159" t="e">
        <v>#N/A</v>
      </c>
      <c r="G133" s="159" t="e">
        <f t="shared" si="5"/>
        <v>#N/A</v>
      </c>
    </row>
    <row r="134" spans="1:7" x14ac:dyDescent="0.3">
      <c r="A134" s="160" t="s">
        <v>671</v>
      </c>
      <c r="B134" s="160" t="s">
        <v>1115</v>
      </c>
      <c r="C134" s="160" t="s">
        <v>1115</v>
      </c>
      <c r="D134" s="159">
        <f t="shared" si="4"/>
        <v>0</v>
      </c>
      <c r="F134" s="159" t="e">
        <v>#N/A</v>
      </c>
      <c r="G134" s="159" t="e">
        <f t="shared" si="5"/>
        <v>#N/A</v>
      </c>
    </row>
    <row r="135" spans="1:7" x14ac:dyDescent="0.3">
      <c r="A135" s="160" t="s">
        <v>434</v>
      </c>
      <c r="B135" s="160" t="s">
        <v>1020</v>
      </c>
      <c r="C135" s="172" t="s">
        <v>1020</v>
      </c>
      <c r="D135" s="159">
        <f t="shared" si="4"/>
        <v>0</v>
      </c>
      <c r="F135" s="171" t="s">
        <v>907</v>
      </c>
      <c r="G135" s="159">
        <f t="shared" si="5"/>
        <v>0</v>
      </c>
    </row>
    <row r="136" spans="1:7" x14ac:dyDescent="0.3">
      <c r="A136" s="160" t="s">
        <v>433</v>
      </c>
      <c r="B136" s="160" t="s">
        <v>1027</v>
      </c>
      <c r="C136" s="172" t="s">
        <v>1027</v>
      </c>
      <c r="D136" s="159">
        <f t="shared" si="4"/>
        <v>0</v>
      </c>
      <c r="F136" s="171" t="s">
        <v>908</v>
      </c>
      <c r="G136" s="159">
        <f t="shared" si="5"/>
        <v>0</v>
      </c>
    </row>
    <row r="137" spans="1:7" x14ac:dyDescent="0.3">
      <c r="A137" s="160" t="s">
        <v>122</v>
      </c>
      <c r="B137" s="160" t="s">
        <v>947</v>
      </c>
      <c r="C137" s="160" t="s">
        <v>947</v>
      </c>
      <c r="D137" s="159">
        <f t="shared" si="4"/>
        <v>0</v>
      </c>
      <c r="F137" s="159" t="e">
        <v>#N/A</v>
      </c>
      <c r="G137" s="159" t="e">
        <f t="shared" si="5"/>
        <v>#N/A</v>
      </c>
    </row>
    <row r="138" spans="1:7" x14ac:dyDescent="0.3">
      <c r="A138" s="160" t="s">
        <v>495</v>
      </c>
      <c r="B138" s="160" t="s">
        <v>948</v>
      </c>
      <c r="C138" s="160" t="s">
        <v>948</v>
      </c>
      <c r="D138" s="159">
        <f t="shared" si="4"/>
        <v>0</v>
      </c>
      <c r="F138" s="159" t="e">
        <v>#N/A</v>
      </c>
      <c r="G138" s="159" t="e">
        <f t="shared" si="5"/>
        <v>#N/A</v>
      </c>
    </row>
    <row r="139" spans="1:7" x14ac:dyDescent="0.3">
      <c r="A139" s="160" t="s">
        <v>149</v>
      </c>
      <c r="B139" s="160" t="s">
        <v>949</v>
      </c>
      <c r="C139" s="160" t="s">
        <v>949</v>
      </c>
      <c r="D139" s="159">
        <f t="shared" si="4"/>
        <v>0</v>
      </c>
      <c r="F139" s="159" t="e">
        <v>#N/A</v>
      </c>
      <c r="G139" s="159" t="e">
        <f t="shared" si="5"/>
        <v>#N/A</v>
      </c>
    </row>
    <row r="140" spans="1:7" x14ac:dyDescent="0.3">
      <c r="A140" s="160" t="s">
        <v>557</v>
      </c>
      <c r="B140" s="160" t="s">
        <v>1008</v>
      </c>
      <c r="C140" s="160" t="s">
        <v>1008</v>
      </c>
      <c r="D140" s="159">
        <f t="shared" si="4"/>
        <v>0</v>
      </c>
      <c r="F140" s="159" t="e">
        <v>#N/A</v>
      </c>
      <c r="G140" s="159" t="e">
        <f t="shared" si="5"/>
        <v>#N/A</v>
      </c>
    </row>
    <row r="141" spans="1:7" x14ac:dyDescent="0.3">
      <c r="A141" s="160" t="s">
        <v>644</v>
      </c>
      <c r="B141" s="160" t="s">
        <v>1170</v>
      </c>
      <c r="C141" s="162" t="s">
        <v>1092</v>
      </c>
      <c r="D141" s="159">
        <f t="shared" si="4"/>
        <v>1</v>
      </c>
      <c r="F141" s="159" t="e">
        <v>#N/A</v>
      </c>
      <c r="G141" s="159" t="e">
        <f t="shared" si="5"/>
        <v>#N/A</v>
      </c>
    </row>
    <row r="142" spans="1:7" x14ac:dyDescent="0.3">
      <c r="A142" s="160" t="s">
        <v>560</v>
      </c>
      <c r="B142" s="160" t="s">
        <v>1011</v>
      </c>
      <c r="C142" s="160" t="s">
        <v>1011</v>
      </c>
      <c r="D142" s="159">
        <f t="shared" si="4"/>
        <v>0</v>
      </c>
      <c r="F142" s="159" t="e">
        <v>#N/A</v>
      </c>
      <c r="G142" s="159" t="e">
        <f t="shared" si="5"/>
        <v>#N/A</v>
      </c>
    </row>
    <row r="143" spans="1:7" x14ac:dyDescent="0.3">
      <c r="A143" s="160" t="s">
        <v>578</v>
      </c>
      <c r="B143" s="160" t="s">
        <v>1030</v>
      </c>
      <c r="C143" s="160" t="s">
        <v>1030</v>
      </c>
      <c r="D143" s="159">
        <f t="shared" si="4"/>
        <v>0</v>
      </c>
      <c r="F143" s="159" t="e">
        <v>#N/A</v>
      </c>
      <c r="G143" s="159" t="e">
        <f t="shared" si="5"/>
        <v>#N/A</v>
      </c>
    </row>
    <row r="144" spans="1:7" x14ac:dyDescent="0.3">
      <c r="A144" s="160" t="s">
        <v>618</v>
      </c>
      <c r="B144" s="160" t="s">
        <v>1068</v>
      </c>
      <c r="C144" s="160" t="s">
        <v>1068</v>
      </c>
      <c r="D144" s="159">
        <f t="shared" si="4"/>
        <v>0</v>
      </c>
      <c r="F144" s="159" t="e">
        <v>#N/A</v>
      </c>
      <c r="G144" s="159" t="e">
        <f t="shared" si="5"/>
        <v>#N/A</v>
      </c>
    </row>
    <row r="145" spans="1:7" x14ac:dyDescent="0.3">
      <c r="A145" s="160" t="s">
        <v>658</v>
      </c>
      <c r="B145" s="160" t="s">
        <v>1103</v>
      </c>
      <c r="C145" s="160" t="s">
        <v>1103</v>
      </c>
      <c r="D145" s="159">
        <f t="shared" si="4"/>
        <v>0</v>
      </c>
      <c r="F145" s="159" t="s">
        <v>735</v>
      </c>
      <c r="G145" s="159">
        <f t="shared" si="5"/>
        <v>0</v>
      </c>
    </row>
    <row r="146" spans="1:7" x14ac:dyDescent="0.3">
      <c r="A146" s="160" t="s">
        <v>659</v>
      </c>
      <c r="B146" s="160" t="s">
        <v>1104</v>
      </c>
      <c r="C146" s="160" t="s">
        <v>1104</v>
      </c>
      <c r="D146" s="159">
        <f t="shared" si="4"/>
        <v>0</v>
      </c>
      <c r="F146" s="159" t="s">
        <v>736</v>
      </c>
      <c r="G146" s="159">
        <f t="shared" si="5"/>
        <v>0</v>
      </c>
    </row>
    <row r="147" spans="1:7" x14ac:dyDescent="0.3">
      <c r="A147" s="160" t="s">
        <v>536</v>
      </c>
      <c r="B147" s="160" t="s">
        <v>989</v>
      </c>
      <c r="C147" s="160" t="s">
        <v>989</v>
      </c>
      <c r="D147" s="159">
        <f t="shared" si="4"/>
        <v>0</v>
      </c>
      <c r="F147" s="159" t="e">
        <v>#N/A</v>
      </c>
      <c r="G147" s="159" t="e">
        <f t="shared" si="5"/>
        <v>#N/A</v>
      </c>
    </row>
    <row r="148" spans="1:7" x14ac:dyDescent="0.3">
      <c r="A148" s="160" t="s">
        <v>491</v>
      </c>
      <c r="B148" s="160" t="s">
        <v>944</v>
      </c>
      <c r="C148" s="160" t="s">
        <v>944</v>
      </c>
      <c r="D148" s="159">
        <f t="shared" si="4"/>
        <v>0</v>
      </c>
      <c r="F148" s="159" t="s">
        <v>354</v>
      </c>
      <c r="G148" s="159">
        <f t="shared" si="5"/>
        <v>0</v>
      </c>
    </row>
    <row r="149" spans="1:7" x14ac:dyDescent="0.3">
      <c r="A149" s="160" t="s">
        <v>510</v>
      </c>
      <c r="B149" s="160" t="s">
        <v>959</v>
      </c>
      <c r="C149" s="160" t="s">
        <v>959</v>
      </c>
      <c r="D149" s="159">
        <f t="shared" si="4"/>
        <v>0</v>
      </c>
      <c r="F149" s="159" t="e">
        <v>#N/A</v>
      </c>
      <c r="G149" s="159" t="e">
        <f t="shared" si="5"/>
        <v>#N/A</v>
      </c>
    </row>
    <row r="150" spans="1:7" x14ac:dyDescent="0.3">
      <c r="A150" s="160" t="s">
        <v>230</v>
      </c>
      <c r="B150" s="160" t="s">
        <v>960</v>
      </c>
      <c r="C150" s="160" t="s">
        <v>960</v>
      </c>
      <c r="D150" s="159">
        <f t="shared" si="4"/>
        <v>0</v>
      </c>
      <c r="F150" s="159" t="e">
        <v>#N/A</v>
      </c>
      <c r="G150" s="159" t="e">
        <f t="shared" si="5"/>
        <v>#N/A</v>
      </c>
    </row>
    <row r="151" spans="1:7" x14ac:dyDescent="0.3">
      <c r="A151" s="160" t="s">
        <v>231</v>
      </c>
      <c r="B151" s="160" t="s">
        <v>961</v>
      </c>
      <c r="C151" s="160" t="s">
        <v>961</v>
      </c>
      <c r="D151" s="159">
        <f t="shared" si="4"/>
        <v>0</v>
      </c>
      <c r="F151" s="159" t="e">
        <v>#N/A</v>
      </c>
      <c r="G151" s="159" t="e">
        <f t="shared" si="5"/>
        <v>#N/A</v>
      </c>
    </row>
    <row r="152" spans="1:7" x14ac:dyDescent="0.3">
      <c r="A152" s="160" t="s">
        <v>513</v>
      </c>
      <c r="B152" s="160" t="s">
        <v>962</v>
      </c>
      <c r="C152" s="160" t="s">
        <v>962</v>
      </c>
      <c r="D152" s="159">
        <f t="shared" si="4"/>
        <v>0</v>
      </c>
      <c r="F152" s="159" t="e">
        <v>#N/A</v>
      </c>
      <c r="G152" s="159" t="e">
        <f t="shared" si="5"/>
        <v>#N/A</v>
      </c>
    </row>
    <row r="153" spans="1:7" x14ac:dyDescent="0.3">
      <c r="A153" s="160" t="s">
        <v>514</v>
      </c>
      <c r="B153" s="160" t="s">
        <v>963</v>
      </c>
      <c r="C153" s="160" t="s">
        <v>963</v>
      </c>
      <c r="D153" s="159">
        <f t="shared" si="4"/>
        <v>0</v>
      </c>
      <c r="F153" s="159" t="e">
        <v>#N/A</v>
      </c>
      <c r="G153" s="159" t="e">
        <f t="shared" si="5"/>
        <v>#N/A</v>
      </c>
    </row>
    <row r="154" spans="1:7" x14ac:dyDescent="0.3">
      <c r="A154" s="160" t="s">
        <v>505</v>
      </c>
      <c r="B154" s="160" t="s">
        <v>956</v>
      </c>
      <c r="C154" s="160" t="s">
        <v>956</v>
      </c>
      <c r="D154" s="159">
        <f t="shared" si="4"/>
        <v>0</v>
      </c>
      <c r="F154" s="159" t="e">
        <v>#N/A</v>
      </c>
      <c r="G154" s="159" t="e">
        <f t="shared" si="5"/>
        <v>#N/A</v>
      </c>
    </row>
    <row r="155" spans="1:7" x14ac:dyDescent="0.3">
      <c r="A155" s="160" t="s">
        <v>502</v>
      </c>
      <c r="B155" s="160" t="s">
        <v>1171</v>
      </c>
      <c r="C155" s="162" t="s">
        <v>954</v>
      </c>
      <c r="D155" s="159">
        <f t="shared" si="4"/>
        <v>1</v>
      </c>
      <c r="F155" s="159" t="e">
        <v>#N/A</v>
      </c>
      <c r="G155" s="159" t="e">
        <f t="shared" si="5"/>
        <v>#N/A</v>
      </c>
    </row>
    <row r="156" spans="1:7" x14ac:dyDescent="0.3">
      <c r="A156" s="160" t="s">
        <v>642</v>
      </c>
      <c r="B156" s="160" t="s">
        <v>1090</v>
      </c>
      <c r="C156" s="160" t="s">
        <v>1090</v>
      </c>
      <c r="D156" s="159">
        <f t="shared" si="4"/>
        <v>0</v>
      </c>
      <c r="F156" s="159" t="e">
        <v>#N/A</v>
      </c>
      <c r="G156" s="159" t="e">
        <f t="shared" si="5"/>
        <v>#N/A</v>
      </c>
    </row>
    <row r="157" spans="1:7" x14ac:dyDescent="0.3">
      <c r="A157" s="160" t="s">
        <v>525</v>
      </c>
      <c r="B157" s="160" t="s">
        <v>975</v>
      </c>
      <c r="C157" s="160" t="s">
        <v>975</v>
      </c>
      <c r="D157" s="159">
        <f t="shared" si="4"/>
        <v>0</v>
      </c>
      <c r="F157" s="159" t="s">
        <v>358</v>
      </c>
      <c r="G157" s="159">
        <f t="shared" si="5"/>
        <v>0</v>
      </c>
    </row>
    <row r="158" spans="1:7" x14ac:dyDescent="0.3">
      <c r="A158" s="160" t="s">
        <v>258</v>
      </c>
      <c r="B158" s="160" t="s">
        <v>1109</v>
      </c>
      <c r="C158" s="160" t="s">
        <v>1109</v>
      </c>
      <c r="D158" s="159">
        <f t="shared" si="4"/>
        <v>0</v>
      </c>
      <c r="F158" s="159" t="e">
        <v>#N/A</v>
      </c>
      <c r="G158" s="159" t="e">
        <f t="shared" si="5"/>
        <v>#N/A</v>
      </c>
    </row>
    <row r="159" spans="1:7" x14ac:dyDescent="0.3">
      <c r="A159" s="160" t="s">
        <v>507</v>
      </c>
      <c r="B159" s="160" t="s">
        <v>958</v>
      </c>
      <c r="C159" s="160" t="s">
        <v>958</v>
      </c>
      <c r="D159" s="159">
        <f t="shared" si="4"/>
        <v>0</v>
      </c>
      <c r="F159" s="159" t="e">
        <v>#N/A</v>
      </c>
      <c r="G159" s="159" t="e">
        <f t="shared" si="5"/>
        <v>#N/A</v>
      </c>
    </row>
    <row r="160" spans="1:7" x14ac:dyDescent="0.3">
      <c r="A160" s="160" t="s">
        <v>589</v>
      </c>
      <c r="B160" s="160" t="s">
        <v>1047</v>
      </c>
      <c r="C160" s="160" t="s">
        <v>1047</v>
      </c>
      <c r="D160" s="159">
        <f t="shared" si="4"/>
        <v>0</v>
      </c>
      <c r="F160" s="159" t="e">
        <v>#N/A</v>
      </c>
      <c r="G160" s="159" t="e">
        <f t="shared" si="5"/>
        <v>#N/A</v>
      </c>
    </row>
    <row r="161" spans="1:7" x14ac:dyDescent="0.3">
      <c r="A161" s="160" t="s">
        <v>607</v>
      </c>
      <c r="B161" s="160" t="s">
        <v>1058</v>
      </c>
      <c r="C161" s="160" t="s">
        <v>1058</v>
      </c>
      <c r="D161" s="159">
        <f t="shared" si="4"/>
        <v>0</v>
      </c>
      <c r="F161" s="159" t="e">
        <v>#N/A</v>
      </c>
      <c r="G161" s="159" t="e">
        <f t="shared" si="5"/>
        <v>#N/A</v>
      </c>
    </row>
    <row r="162" spans="1:7" x14ac:dyDescent="0.3">
      <c r="A162" s="160" t="s">
        <v>576</v>
      </c>
      <c r="B162" s="160" t="s">
        <v>1172</v>
      </c>
      <c r="C162" s="160" t="s">
        <v>1028</v>
      </c>
      <c r="D162" s="159">
        <f t="shared" si="4"/>
        <v>1</v>
      </c>
      <c r="F162" s="159" t="e">
        <v>#N/A</v>
      </c>
      <c r="G162" s="159" t="e">
        <f t="shared" si="5"/>
        <v>#N/A</v>
      </c>
    </row>
    <row r="163" spans="1:7" x14ac:dyDescent="0.3">
      <c r="A163" s="160" t="s">
        <v>648</v>
      </c>
      <c r="B163" s="160" t="s">
        <v>1096</v>
      </c>
      <c r="C163" s="160" t="s">
        <v>1096</v>
      </c>
      <c r="D163" s="159">
        <f t="shared" si="4"/>
        <v>0</v>
      </c>
      <c r="F163" s="159" t="e">
        <v>#N/A</v>
      </c>
      <c r="G163" s="159" t="e">
        <f t="shared" si="5"/>
        <v>#N/A</v>
      </c>
    </row>
    <row r="164" spans="1:7" x14ac:dyDescent="0.3">
      <c r="A164" s="160" t="s">
        <v>541</v>
      </c>
      <c r="B164" s="160" t="s">
        <v>994</v>
      </c>
      <c r="C164" s="160" t="s">
        <v>994</v>
      </c>
      <c r="D164" s="159">
        <f t="shared" si="4"/>
        <v>0</v>
      </c>
      <c r="F164" s="159" t="e">
        <v>#N/A</v>
      </c>
      <c r="G164" s="159" t="e">
        <f t="shared" si="5"/>
        <v>#N/A</v>
      </c>
    </row>
    <row r="165" spans="1:7" x14ac:dyDescent="0.3">
      <c r="A165" s="160" t="s">
        <v>528</v>
      </c>
      <c r="B165" s="160" t="s">
        <v>979</v>
      </c>
      <c r="C165" s="160" t="s">
        <v>979</v>
      </c>
      <c r="D165" s="159">
        <f t="shared" si="4"/>
        <v>0</v>
      </c>
      <c r="F165" s="159" t="e">
        <v>#N/A</v>
      </c>
      <c r="G165" s="159" t="e">
        <f t="shared" si="5"/>
        <v>#N/A</v>
      </c>
    </row>
    <row r="166" spans="1:7" x14ac:dyDescent="0.3">
      <c r="A166" s="160" t="s">
        <v>462</v>
      </c>
      <c r="B166" s="160" t="s">
        <v>1049</v>
      </c>
      <c r="C166" s="160" t="s">
        <v>1049</v>
      </c>
      <c r="D166" s="159">
        <f t="shared" si="4"/>
        <v>0</v>
      </c>
      <c r="F166" s="159" t="e">
        <v>#N/A</v>
      </c>
      <c r="G166" s="159" t="e">
        <f t="shared" si="5"/>
        <v>#N/A</v>
      </c>
    </row>
    <row r="167" spans="1:7" x14ac:dyDescent="0.3">
      <c r="A167" s="160" t="s">
        <v>628</v>
      </c>
      <c r="B167" s="160" t="s">
        <v>1076</v>
      </c>
      <c r="C167" s="160" t="s">
        <v>1076</v>
      </c>
      <c r="D167" s="159">
        <f t="shared" si="4"/>
        <v>0</v>
      </c>
      <c r="F167" s="159" t="e">
        <v>#N/A</v>
      </c>
      <c r="G167" s="159" t="e">
        <f t="shared" si="5"/>
        <v>#N/A</v>
      </c>
    </row>
    <row r="168" spans="1:7" x14ac:dyDescent="0.3">
      <c r="A168" s="160" t="s">
        <v>567</v>
      </c>
      <c r="B168" s="160" t="s">
        <v>1018</v>
      </c>
      <c r="C168" s="172" t="s">
        <v>1018</v>
      </c>
      <c r="D168" s="159">
        <f t="shared" si="4"/>
        <v>0</v>
      </c>
      <c r="F168" s="171" t="s">
        <v>910</v>
      </c>
      <c r="G168" s="159">
        <f t="shared" si="5"/>
        <v>0</v>
      </c>
    </row>
    <row r="169" spans="1:7" x14ac:dyDescent="0.3">
      <c r="A169" s="160" t="s">
        <v>662</v>
      </c>
      <c r="B169" s="160" t="s">
        <v>1107</v>
      </c>
      <c r="C169" s="160" t="s">
        <v>1107</v>
      </c>
      <c r="D169" s="159">
        <f t="shared" si="4"/>
        <v>0</v>
      </c>
      <c r="F169" s="159" t="e">
        <v>#N/A</v>
      </c>
      <c r="G169" s="159" t="e">
        <f t="shared" si="5"/>
        <v>#N/A</v>
      </c>
    </row>
    <row r="170" spans="1:7" x14ac:dyDescent="0.3">
      <c r="A170" s="160" t="s">
        <v>229</v>
      </c>
      <c r="B170" s="160" t="s">
        <v>953</v>
      </c>
      <c r="C170" s="160" t="s">
        <v>953</v>
      </c>
      <c r="D170" s="159">
        <f t="shared" si="4"/>
        <v>0</v>
      </c>
      <c r="F170" s="159" t="s">
        <v>283</v>
      </c>
      <c r="G170" s="159">
        <f t="shared" si="5"/>
        <v>0</v>
      </c>
    </row>
    <row r="171" spans="1:7" x14ac:dyDescent="0.3">
      <c r="A171" s="160" t="s">
        <v>253</v>
      </c>
      <c r="B171" s="160" t="s">
        <v>1073</v>
      </c>
      <c r="C171" s="160" t="s">
        <v>1073</v>
      </c>
      <c r="D171" s="159">
        <f t="shared" si="4"/>
        <v>0</v>
      </c>
      <c r="F171" s="159" t="s">
        <v>726</v>
      </c>
      <c r="G171" s="159">
        <f t="shared" si="5"/>
        <v>0</v>
      </c>
    </row>
    <row r="172" spans="1:7" x14ac:dyDescent="0.3">
      <c r="A172" s="160" t="s">
        <v>626</v>
      </c>
      <c r="B172" s="160" t="s">
        <v>1173</v>
      </c>
      <c r="C172" s="160" t="s">
        <v>1173</v>
      </c>
      <c r="D172" s="159">
        <f t="shared" si="4"/>
        <v>0</v>
      </c>
      <c r="F172" s="159" t="s">
        <v>727</v>
      </c>
      <c r="G172" s="159">
        <f t="shared" si="5"/>
        <v>0</v>
      </c>
    </row>
    <row r="173" spans="1:7" x14ac:dyDescent="0.3">
      <c r="A173" s="160" t="s">
        <v>627</v>
      </c>
      <c r="B173" s="160" t="s">
        <v>1174</v>
      </c>
      <c r="C173" s="160" t="s">
        <v>1174</v>
      </c>
      <c r="D173" s="159">
        <f t="shared" si="4"/>
        <v>0</v>
      </c>
      <c r="F173" s="159" t="s">
        <v>728</v>
      </c>
      <c r="G173" s="159">
        <f t="shared" si="5"/>
        <v>0</v>
      </c>
    </row>
    <row r="174" spans="1:7" x14ac:dyDescent="0.3">
      <c r="A174" s="160" t="s">
        <v>624</v>
      </c>
      <c r="B174" s="160" t="s">
        <v>1072</v>
      </c>
      <c r="C174" s="160" t="s">
        <v>1072</v>
      </c>
      <c r="D174" s="159">
        <f t="shared" si="4"/>
        <v>0</v>
      </c>
      <c r="F174" s="159" t="s">
        <v>343</v>
      </c>
      <c r="G174" s="159">
        <f t="shared" si="5"/>
        <v>0</v>
      </c>
    </row>
    <row r="175" spans="1:7" x14ac:dyDescent="0.3">
      <c r="A175" s="160" t="s">
        <v>617</v>
      </c>
      <c r="B175" s="160" t="s">
        <v>1067</v>
      </c>
      <c r="C175" s="160" t="s">
        <v>1067</v>
      </c>
      <c r="D175" s="159">
        <f t="shared" si="4"/>
        <v>0</v>
      </c>
      <c r="F175" s="159" t="e">
        <v>#N/A</v>
      </c>
      <c r="G175" s="159" t="e">
        <f t="shared" si="5"/>
        <v>#N/A</v>
      </c>
    </row>
    <row r="176" spans="1:7" x14ac:dyDescent="0.3">
      <c r="A176" s="160" t="s">
        <v>661</v>
      </c>
      <c r="B176" s="160" t="s">
        <v>1106</v>
      </c>
      <c r="C176" s="160" t="s">
        <v>1106</v>
      </c>
      <c r="D176" s="159">
        <f t="shared" si="4"/>
        <v>0</v>
      </c>
      <c r="F176" s="159" t="s">
        <v>738</v>
      </c>
      <c r="G176" s="159">
        <f t="shared" si="5"/>
        <v>0</v>
      </c>
    </row>
    <row r="177" spans="1:7" x14ac:dyDescent="0.3">
      <c r="A177" s="156" t="s">
        <v>819</v>
      </c>
      <c r="B177" s="160" t="s">
        <v>1175</v>
      </c>
      <c r="C177" s="160" t="s">
        <v>1175</v>
      </c>
      <c r="D177" s="159">
        <f t="shared" si="4"/>
        <v>0</v>
      </c>
      <c r="F177" s="159" t="e">
        <v>#N/A</v>
      </c>
      <c r="G177" s="159" t="e">
        <f t="shared" si="5"/>
        <v>#N/A</v>
      </c>
    </row>
    <row r="178" spans="1:7" x14ac:dyDescent="0.3">
      <c r="A178" s="156" t="s">
        <v>820</v>
      </c>
      <c r="B178" s="160" t="s">
        <v>1176</v>
      </c>
      <c r="C178" s="160" t="s">
        <v>1176</v>
      </c>
      <c r="D178" s="159">
        <f t="shared" si="4"/>
        <v>0</v>
      </c>
      <c r="F178" s="159" t="e">
        <v>#N/A</v>
      </c>
      <c r="G178" s="159" t="e">
        <f t="shared" si="5"/>
        <v>#N/A</v>
      </c>
    </row>
    <row r="179" spans="1:7" x14ac:dyDescent="0.3">
      <c r="A179" s="160" t="s">
        <v>761</v>
      </c>
      <c r="B179" s="160" t="s">
        <v>1177</v>
      </c>
      <c r="C179" s="160" t="s">
        <v>1177</v>
      </c>
      <c r="D179" s="159">
        <f t="shared" si="4"/>
        <v>0</v>
      </c>
      <c r="F179" s="159" t="e">
        <v>#N/A</v>
      </c>
      <c r="G179" s="159" t="e">
        <f t="shared" si="5"/>
        <v>#N/A</v>
      </c>
    </row>
    <row r="180" spans="1:7" x14ac:dyDescent="0.3">
      <c r="A180" s="160" t="s">
        <v>821</v>
      </c>
      <c r="B180" s="160" t="s">
        <v>1178</v>
      </c>
      <c r="C180" s="160" t="s">
        <v>1178</v>
      </c>
      <c r="D180" s="159">
        <f t="shared" si="4"/>
        <v>0</v>
      </c>
      <c r="F180" s="159" t="e">
        <v>#N/A</v>
      </c>
      <c r="G180" s="159" t="e">
        <f t="shared" si="5"/>
        <v>#N/A</v>
      </c>
    </row>
    <row r="181" spans="1:7" x14ac:dyDescent="0.3">
      <c r="A181" s="160" t="s">
        <v>762</v>
      </c>
      <c r="B181" s="160" t="s">
        <v>1179</v>
      </c>
      <c r="C181" s="160" t="s">
        <v>1179</v>
      </c>
      <c r="D181" s="159">
        <f t="shared" si="4"/>
        <v>0</v>
      </c>
      <c r="F181" s="159" t="e">
        <v>#N/A</v>
      </c>
      <c r="G181" s="159" t="e">
        <f t="shared" si="5"/>
        <v>#N/A</v>
      </c>
    </row>
    <row r="182" spans="1:7" x14ac:dyDescent="0.3">
      <c r="A182" s="160" t="s">
        <v>763</v>
      </c>
      <c r="B182" s="160" t="s">
        <v>1180</v>
      </c>
      <c r="C182" s="160" t="s">
        <v>1180</v>
      </c>
      <c r="D182" s="159">
        <f t="shared" si="4"/>
        <v>0</v>
      </c>
      <c r="F182" s="159" t="e">
        <v>#N/A</v>
      </c>
      <c r="G182" s="159" t="e">
        <f t="shared" si="5"/>
        <v>#N/A</v>
      </c>
    </row>
    <row r="183" spans="1:7" x14ac:dyDescent="0.3">
      <c r="A183" s="160" t="s">
        <v>822</v>
      </c>
      <c r="B183" s="160" t="s">
        <v>1181</v>
      </c>
      <c r="C183" s="160" t="s">
        <v>1181</v>
      </c>
      <c r="D183" s="159">
        <f t="shared" si="4"/>
        <v>0</v>
      </c>
      <c r="F183" s="159" t="e">
        <v>#N/A</v>
      </c>
      <c r="G183" s="159" t="e">
        <f t="shared" si="5"/>
        <v>#N/A</v>
      </c>
    </row>
    <row r="184" spans="1:7" x14ac:dyDescent="0.3">
      <c r="A184" s="160" t="s">
        <v>764</v>
      </c>
      <c r="B184" s="160" t="s">
        <v>1182</v>
      </c>
      <c r="C184" s="160" t="s">
        <v>1182</v>
      </c>
      <c r="D184" s="159">
        <f t="shared" si="4"/>
        <v>0</v>
      </c>
      <c r="F184" s="159" t="s">
        <v>880</v>
      </c>
      <c r="G184" s="159">
        <f t="shared" si="5"/>
        <v>0</v>
      </c>
    </row>
    <row r="185" spans="1:7" x14ac:dyDescent="0.3">
      <c r="A185" s="160" t="s">
        <v>823</v>
      </c>
      <c r="B185" s="160" t="s">
        <v>1183</v>
      </c>
      <c r="C185" s="160" t="s">
        <v>1183</v>
      </c>
      <c r="D185" s="159">
        <f t="shared" si="4"/>
        <v>0</v>
      </c>
      <c r="F185" s="159" t="e">
        <v>#N/A</v>
      </c>
      <c r="G185" s="159" t="e">
        <f t="shared" si="5"/>
        <v>#N/A</v>
      </c>
    </row>
    <row r="186" spans="1:7" x14ac:dyDescent="0.3">
      <c r="A186" s="160" t="s">
        <v>765</v>
      </c>
      <c r="B186" s="160" t="s">
        <v>1184</v>
      </c>
      <c r="C186" s="160" t="s">
        <v>1184</v>
      </c>
      <c r="D186" s="159">
        <f t="shared" si="4"/>
        <v>0</v>
      </c>
      <c r="F186" s="159" t="e">
        <v>#N/A</v>
      </c>
      <c r="G186" s="159" t="e">
        <f t="shared" si="5"/>
        <v>#N/A</v>
      </c>
    </row>
    <row r="187" spans="1:7" x14ac:dyDescent="0.3">
      <c r="A187" s="160" t="s">
        <v>766</v>
      </c>
      <c r="B187" s="160" t="s">
        <v>1185</v>
      </c>
      <c r="C187" s="160" t="s">
        <v>1185</v>
      </c>
      <c r="D187" s="159">
        <f t="shared" si="4"/>
        <v>0</v>
      </c>
      <c r="F187" s="159" t="e">
        <v>#N/A</v>
      </c>
      <c r="G187" s="159" t="e">
        <f t="shared" si="5"/>
        <v>#N/A</v>
      </c>
    </row>
    <row r="188" spans="1:7" x14ac:dyDescent="0.3">
      <c r="A188" s="160" t="s">
        <v>767</v>
      </c>
      <c r="B188" s="160" t="s">
        <v>1186</v>
      </c>
      <c r="C188" s="160" t="s">
        <v>1186</v>
      </c>
      <c r="D188" s="159">
        <f t="shared" si="4"/>
        <v>0</v>
      </c>
      <c r="F188" s="159" t="s">
        <v>848</v>
      </c>
      <c r="G188" s="159">
        <f t="shared" si="5"/>
        <v>0</v>
      </c>
    </row>
    <row r="189" spans="1:7" x14ac:dyDescent="0.3">
      <c r="A189" s="160" t="s">
        <v>224</v>
      </c>
      <c r="B189" s="160" t="s">
        <v>1187</v>
      </c>
      <c r="C189" s="160" t="s">
        <v>1187</v>
      </c>
      <c r="D189" s="159">
        <f t="shared" si="4"/>
        <v>0</v>
      </c>
      <c r="F189" s="159" t="e">
        <v>#N/A</v>
      </c>
      <c r="G189" s="159" t="e">
        <f t="shared" si="5"/>
        <v>#N/A</v>
      </c>
    </row>
    <row r="190" spans="1:7" x14ac:dyDescent="0.3">
      <c r="A190" s="160" t="s">
        <v>768</v>
      </c>
      <c r="B190" s="160" t="s">
        <v>1188</v>
      </c>
      <c r="C190" s="160" t="s">
        <v>1235</v>
      </c>
      <c r="D190" s="159">
        <f t="shared" si="4"/>
        <v>1</v>
      </c>
      <c r="F190" s="159" t="s">
        <v>900</v>
      </c>
      <c r="G190" s="159">
        <f t="shared" si="5"/>
        <v>0</v>
      </c>
    </row>
    <row r="191" spans="1:7" x14ac:dyDescent="0.3">
      <c r="A191" s="160" t="s">
        <v>769</v>
      </c>
      <c r="B191" s="160" t="s">
        <v>1189</v>
      </c>
      <c r="C191" s="174" t="s">
        <v>1236</v>
      </c>
      <c r="D191" s="159">
        <f t="shared" si="4"/>
        <v>1</v>
      </c>
      <c r="F191" s="159" t="e">
        <v>#N/A</v>
      </c>
      <c r="G191" s="159" t="e">
        <f t="shared" si="5"/>
        <v>#N/A</v>
      </c>
    </row>
    <row r="192" spans="1:7" x14ac:dyDescent="0.3">
      <c r="A192" s="160" t="s">
        <v>824</v>
      </c>
      <c r="B192" s="160" t="s">
        <v>1190</v>
      </c>
      <c r="C192" s="160" t="s">
        <v>1190</v>
      </c>
      <c r="D192" s="159">
        <f t="shared" si="4"/>
        <v>0</v>
      </c>
      <c r="F192" s="159" t="e">
        <v>#N/A</v>
      </c>
      <c r="G192" s="159" t="e">
        <f t="shared" si="5"/>
        <v>#N/A</v>
      </c>
    </row>
    <row r="193" spans="1:7" x14ac:dyDescent="0.3">
      <c r="A193" s="160" t="s">
        <v>770</v>
      </c>
      <c r="B193" s="160" t="s">
        <v>1191</v>
      </c>
      <c r="C193" s="160" t="s">
        <v>1191</v>
      </c>
      <c r="D193" s="159">
        <f t="shared" si="4"/>
        <v>0</v>
      </c>
      <c r="F193" s="159" t="e">
        <v>#N/A</v>
      </c>
      <c r="G193" s="159" t="e">
        <f t="shared" si="5"/>
        <v>#N/A</v>
      </c>
    </row>
    <row r="194" spans="1:7" x14ac:dyDescent="0.3">
      <c r="A194" s="160" t="s">
        <v>771</v>
      </c>
      <c r="B194" s="160" t="s">
        <v>1192</v>
      </c>
      <c r="C194" s="162" t="s">
        <v>1237</v>
      </c>
      <c r="D194" s="159">
        <f t="shared" si="4"/>
        <v>1</v>
      </c>
      <c r="F194" s="159" t="e">
        <v>#N/A</v>
      </c>
      <c r="G194" s="159" t="e">
        <f t="shared" si="5"/>
        <v>#N/A</v>
      </c>
    </row>
    <row r="195" spans="1:7" x14ac:dyDescent="0.3">
      <c r="A195" s="160" t="s">
        <v>772</v>
      </c>
      <c r="B195" s="160" t="s">
        <v>1193</v>
      </c>
      <c r="C195" s="160" t="s">
        <v>1193</v>
      </c>
      <c r="D195" s="159">
        <f t="shared" ref="D195:D253" si="6">IF(B195&lt;&gt;C195,1,0)</f>
        <v>0</v>
      </c>
      <c r="F195" s="159" t="e">
        <v>#N/A</v>
      </c>
      <c r="G195" s="159" t="e">
        <f t="shared" ref="G195:G236" si="7">IF(C195&lt;&gt;F195,1,0)</f>
        <v>#N/A</v>
      </c>
    </row>
    <row r="196" spans="1:7" x14ac:dyDescent="0.3">
      <c r="A196" s="160" t="s">
        <v>825</v>
      </c>
      <c r="B196" s="160" t="s">
        <v>1194</v>
      </c>
      <c r="C196" s="163" t="s">
        <v>1238</v>
      </c>
      <c r="D196" s="159">
        <f t="shared" si="6"/>
        <v>1</v>
      </c>
      <c r="F196" s="159" t="e">
        <v>#N/A</v>
      </c>
      <c r="G196" s="159" t="e">
        <f t="shared" si="7"/>
        <v>#N/A</v>
      </c>
    </row>
    <row r="197" spans="1:7" x14ac:dyDescent="0.3">
      <c r="A197" s="160" t="s">
        <v>826</v>
      </c>
      <c r="B197" s="160" t="s">
        <v>1195</v>
      </c>
      <c r="C197" s="163" t="s">
        <v>1239</v>
      </c>
      <c r="D197" s="159">
        <f t="shared" si="6"/>
        <v>1</v>
      </c>
      <c r="F197" s="159" t="e">
        <v>#N/A</v>
      </c>
      <c r="G197" s="159" t="e">
        <f t="shared" si="7"/>
        <v>#N/A</v>
      </c>
    </row>
    <row r="198" spans="1:7" x14ac:dyDescent="0.3">
      <c r="A198" s="160" t="s">
        <v>773</v>
      </c>
      <c r="B198" s="160" t="s">
        <v>1196</v>
      </c>
      <c r="C198" s="160" t="s">
        <v>1196</v>
      </c>
      <c r="D198" s="159">
        <f t="shared" si="6"/>
        <v>0</v>
      </c>
      <c r="F198" s="159" t="e">
        <v>#N/A</v>
      </c>
      <c r="G198" s="159" t="e">
        <f t="shared" si="7"/>
        <v>#N/A</v>
      </c>
    </row>
    <row r="199" spans="1:7" x14ac:dyDescent="0.3">
      <c r="A199" s="160" t="s">
        <v>774</v>
      </c>
      <c r="B199" s="160" t="s">
        <v>1197</v>
      </c>
      <c r="C199" s="160" t="s">
        <v>1197</v>
      </c>
      <c r="D199" s="159">
        <f t="shared" si="6"/>
        <v>0</v>
      </c>
      <c r="F199" s="159" t="s">
        <v>894</v>
      </c>
      <c r="G199" s="159">
        <f t="shared" si="7"/>
        <v>0</v>
      </c>
    </row>
    <row r="200" spans="1:7" x14ac:dyDescent="0.3">
      <c r="A200" s="160" t="s">
        <v>775</v>
      </c>
      <c r="B200" s="160" t="s">
        <v>1198</v>
      </c>
      <c r="C200" s="160" t="s">
        <v>1198</v>
      </c>
      <c r="D200" s="159">
        <f t="shared" si="6"/>
        <v>0</v>
      </c>
      <c r="F200" s="159" t="e">
        <v>#N/A</v>
      </c>
      <c r="G200" s="159" t="e">
        <f t="shared" si="7"/>
        <v>#N/A</v>
      </c>
    </row>
    <row r="201" spans="1:7" x14ac:dyDescent="0.3">
      <c r="A201" s="160" t="s">
        <v>776</v>
      </c>
      <c r="B201" s="160" t="s">
        <v>1199</v>
      </c>
      <c r="C201" s="160" t="s">
        <v>1199</v>
      </c>
      <c r="D201" s="159">
        <f t="shared" si="6"/>
        <v>0</v>
      </c>
      <c r="F201" s="159" t="e">
        <v>#N/A</v>
      </c>
      <c r="G201" s="159" t="e">
        <f t="shared" si="7"/>
        <v>#N/A</v>
      </c>
    </row>
    <row r="202" spans="1:7" x14ac:dyDescent="0.3">
      <c r="A202" s="160" t="s">
        <v>777</v>
      </c>
      <c r="B202" s="160" t="s">
        <v>1200</v>
      </c>
      <c r="C202" s="160" t="s">
        <v>1200</v>
      </c>
      <c r="D202" s="159">
        <f t="shared" si="6"/>
        <v>0</v>
      </c>
      <c r="F202" s="159" t="e">
        <v>#N/A</v>
      </c>
      <c r="G202" s="159" t="e">
        <f t="shared" si="7"/>
        <v>#N/A</v>
      </c>
    </row>
    <row r="203" spans="1:7" x14ac:dyDescent="0.3">
      <c r="A203" s="160" t="s">
        <v>778</v>
      </c>
      <c r="B203" s="160" t="s">
        <v>1201</v>
      </c>
      <c r="C203" s="162" t="s">
        <v>1240</v>
      </c>
      <c r="D203" s="159">
        <f t="shared" si="6"/>
        <v>1</v>
      </c>
      <c r="F203" s="159" t="e">
        <v>#N/A</v>
      </c>
      <c r="G203" s="159" t="e">
        <f t="shared" si="7"/>
        <v>#N/A</v>
      </c>
    </row>
    <row r="204" spans="1:7" x14ac:dyDescent="0.3">
      <c r="A204" s="160" t="s">
        <v>779</v>
      </c>
      <c r="B204" s="160" t="s">
        <v>1202</v>
      </c>
      <c r="C204" s="162" t="s">
        <v>1241</v>
      </c>
      <c r="D204" s="159">
        <f t="shared" si="6"/>
        <v>1</v>
      </c>
      <c r="F204" s="159" t="e">
        <v>#N/A</v>
      </c>
      <c r="G204" s="159" t="e">
        <f t="shared" si="7"/>
        <v>#N/A</v>
      </c>
    </row>
    <row r="205" spans="1:7" x14ac:dyDescent="0.3">
      <c r="A205" s="160" t="s">
        <v>780</v>
      </c>
      <c r="B205" s="160" t="s">
        <v>1203</v>
      </c>
      <c r="C205" s="163" t="s">
        <v>1242</v>
      </c>
      <c r="D205" s="159">
        <f t="shared" si="6"/>
        <v>1</v>
      </c>
      <c r="F205" s="159" t="e">
        <v>#N/A</v>
      </c>
      <c r="G205" s="159" t="e">
        <f t="shared" si="7"/>
        <v>#N/A</v>
      </c>
    </row>
    <row r="206" spans="1:7" x14ac:dyDescent="0.3">
      <c r="A206" s="160" t="s">
        <v>781</v>
      </c>
      <c r="B206" s="160" t="s">
        <v>1204</v>
      </c>
      <c r="C206" s="160" t="s">
        <v>1204</v>
      </c>
      <c r="D206" s="159">
        <f t="shared" si="6"/>
        <v>0</v>
      </c>
      <c r="F206" s="159" t="e">
        <v>#N/A</v>
      </c>
      <c r="G206" s="159" t="e">
        <f t="shared" si="7"/>
        <v>#N/A</v>
      </c>
    </row>
    <row r="207" spans="1:7" x14ac:dyDescent="0.3">
      <c r="A207" s="160" t="s">
        <v>782</v>
      </c>
      <c r="B207" s="160" t="s">
        <v>1205</v>
      </c>
      <c r="C207" s="162" t="s">
        <v>1243</v>
      </c>
      <c r="D207" s="159">
        <f t="shared" si="6"/>
        <v>1</v>
      </c>
      <c r="F207" s="159" t="e">
        <v>#N/A</v>
      </c>
      <c r="G207" s="159" t="e">
        <f t="shared" si="7"/>
        <v>#N/A</v>
      </c>
    </row>
    <row r="208" spans="1:7" x14ac:dyDescent="0.3">
      <c r="A208" s="160" t="s">
        <v>783</v>
      </c>
      <c r="B208" s="160" t="s">
        <v>1206</v>
      </c>
      <c r="C208" s="163" t="s">
        <v>1244</v>
      </c>
      <c r="D208" s="159">
        <f t="shared" si="6"/>
        <v>1</v>
      </c>
      <c r="F208" s="159" t="e">
        <v>#N/A</v>
      </c>
      <c r="G208" s="159" t="e">
        <f t="shared" si="7"/>
        <v>#N/A</v>
      </c>
    </row>
    <row r="209" spans="1:7" x14ac:dyDescent="0.3">
      <c r="A209" s="160" t="s">
        <v>784</v>
      </c>
      <c r="B209" s="160" t="s">
        <v>1207</v>
      </c>
      <c r="C209" s="160" t="s">
        <v>1245</v>
      </c>
      <c r="D209" s="159">
        <f t="shared" si="6"/>
        <v>1</v>
      </c>
      <c r="F209" s="159" t="e">
        <v>#N/A</v>
      </c>
      <c r="G209" s="159" t="e">
        <f t="shared" si="7"/>
        <v>#N/A</v>
      </c>
    </row>
    <row r="210" spans="1:7" x14ac:dyDescent="0.3">
      <c r="A210" s="160" t="s">
        <v>785</v>
      </c>
      <c r="B210" s="160" t="s">
        <v>1208</v>
      </c>
      <c r="C210" s="160" t="s">
        <v>1246</v>
      </c>
      <c r="D210" s="159">
        <f t="shared" si="6"/>
        <v>1</v>
      </c>
      <c r="F210" s="159" t="e">
        <v>#N/A</v>
      </c>
      <c r="G210" s="159" t="e">
        <f t="shared" si="7"/>
        <v>#N/A</v>
      </c>
    </row>
    <row r="211" spans="1:7" x14ac:dyDescent="0.3">
      <c r="A211" s="160" t="s">
        <v>786</v>
      </c>
      <c r="B211" s="160" t="s">
        <v>1209</v>
      </c>
      <c r="C211" s="160" t="s">
        <v>1209</v>
      </c>
      <c r="D211" s="159">
        <f t="shared" si="6"/>
        <v>0</v>
      </c>
      <c r="F211" s="159" t="e">
        <v>#N/A</v>
      </c>
      <c r="G211" s="159" t="e">
        <f t="shared" si="7"/>
        <v>#N/A</v>
      </c>
    </row>
    <row r="212" spans="1:7" x14ac:dyDescent="0.3">
      <c r="A212" s="160" t="s">
        <v>787</v>
      </c>
      <c r="B212" s="160" t="s">
        <v>1210</v>
      </c>
      <c r="C212" s="160" t="s">
        <v>1210</v>
      </c>
      <c r="D212" s="159">
        <f t="shared" si="6"/>
        <v>0</v>
      </c>
      <c r="F212" s="159" t="e">
        <v>#N/A</v>
      </c>
      <c r="G212" s="159" t="e">
        <f t="shared" si="7"/>
        <v>#N/A</v>
      </c>
    </row>
    <row r="213" spans="1:7" x14ac:dyDescent="0.3">
      <c r="A213" s="160" t="s">
        <v>788</v>
      </c>
      <c r="B213" s="160" t="s">
        <v>1211</v>
      </c>
      <c r="C213" s="162" t="s">
        <v>1247</v>
      </c>
      <c r="D213" s="159">
        <f t="shared" si="6"/>
        <v>1</v>
      </c>
      <c r="F213" s="159" t="e">
        <v>#N/A</v>
      </c>
      <c r="G213" s="159" t="e">
        <f t="shared" si="7"/>
        <v>#N/A</v>
      </c>
    </row>
    <row r="214" spans="1:7" x14ac:dyDescent="0.3">
      <c r="A214" s="160" t="s">
        <v>789</v>
      </c>
      <c r="B214" s="160" t="s">
        <v>1212</v>
      </c>
      <c r="C214" s="160" t="s">
        <v>1212</v>
      </c>
      <c r="D214" s="159">
        <f t="shared" si="6"/>
        <v>0</v>
      </c>
      <c r="F214" s="159" t="e">
        <v>#N/A</v>
      </c>
      <c r="G214" s="159" t="e">
        <f t="shared" si="7"/>
        <v>#N/A</v>
      </c>
    </row>
    <row r="215" spans="1:7" x14ac:dyDescent="0.3">
      <c r="A215" s="160" t="s">
        <v>790</v>
      </c>
      <c r="B215" s="160" t="s">
        <v>1213</v>
      </c>
      <c r="C215" s="160" t="s">
        <v>1213</v>
      </c>
      <c r="D215" s="159">
        <f t="shared" si="6"/>
        <v>0</v>
      </c>
      <c r="F215" s="159" t="e">
        <v>#N/A</v>
      </c>
      <c r="G215" s="159" t="e">
        <f t="shared" si="7"/>
        <v>#N/A</v>
      </c>
    </row>
    <row r="216" spans="1:7" x14ac:dyDescent="0.3">
      <c r="A216" s="160" t="s">
        <v>791</v>
      </c>
      <c r="B216" s="160" t="s">
        <v>1214</v>
      </c>
      <c r="C216" s="160" t="s">
        <v>1214</v>
      </c>
      <c r="D216" s="159">
        <f t="shared" si="6"/>
        <v>0</v>
      </c>
      <c r="F216" s="159" t="e">
        <v>#N/A</v>
      </c>
      <c r="G216" s="159" t="e">
        <f t="shared" si="7"/>
        <v>#N/A</v>
      </c>
    </row>
    <row r="217" spans="1:7" x14ac:dyDescent="0.3">
      <c r="A217" s="160" t="s">
        <v>792</v>
      </c>
      <c r="B217" s="160" t="s">
        <v>1215</v>
      </c>
      <c r="C217" s="163" t="s">
        <v>1248</v>
      </c>
      <c r="D217" s="159">
        <f t="shared" si="6"/>
        <v>1</v>
      </c>
      <c r="F217" s="159" t="e">
        <v>#N/A</v>
      </c>
      <c r="G217" s="159" t="e">
        <f t="shared" si="7"/>
        <v>#N/A</v>
      </c>
    </row>
    <row r="218" spans="1:7" x14ac:dyDescent="0.3">
      <c r="A218" s="160" t="s">
        <v>793</v>
      </c>
      <c r="B218" s="160" t="s">
        <v>1216</v>
      </c>
      <c r="C218" s="160" t="s">
        <v>1216</v>
      </c>
      <c r="D218" s="159">
        <f t="shared" si="6"/>
        <v>0</v>
      </c>
      <c r="F218" s="159" t="e">
        <v>#N/A</v>
      </c>
      <c r="G218" s="159" t="e">
        <f t="shared" si="7"/>
        <v>#N/A</v>
      </c>
    </row>
    <row r="219" spans="1:7" x14ac:dyDescent="0.3">
      <c r="A219" s="160" t="s">
        <v>794</v>
      </c>
      <c r="B219" s="160" t="s">
        <v>1217</v>
      </c>
      <c r="C219" s="160" t="s">
        <v>1217</v>
      </c>
      <c r="D219" s="159">
        <f t="shared" si="6"/>
        <v>0</v>
      </c>
      <c r="F219" s="159" t="s">
        <v>876</v>
      </c>
      <c r="G219" s="159">
        <f t="shared" si="7"/>
        <v>0</v>
      </c>
    </row>
    <row r="220" spans="1:7" x14ac:dyDescent="0.3">
      <c r="A220" s="160" t="s">
        <v>795</v>
      </c>
      <c r="B220" s="160" t="s">
        <v>1218</v>
      </c>
      <c r="C220" s="160" t="s">
        <v>1218</v>
      </c>
      <c r="D220" s="159">
        <f t="shared" si="6"/>
        <v>0</v>
      </c>
      <c r="F220" s="159" t="e">
        <v>#N/A</v>
      </c>
      <c r="G220" s="159" t="e">
        <f t="shared" si="7"/>
        <v>#N/A</v>
      </c>
    </row>
    <row r="221" spans="1:7" x14ac:dyDescent="0.3">
      <c r="A221" s="160" t="s">
        <v>796</v>
      </c>
      <c r="B221" s="160" t="s">
        <v>1219</v>
      </c>
      <c r="C221" s="160" t="s">
        <v>1219</v>
      </c>
      <c r="D221" s="159">
        <f t="shared" si="6"/>
        <v>0</v>
      </c>
      <c r="F221" s="159" t="e">
        <v>#N/A</v>
      </c>
      <c r="G221" s="159" t="e">
        <f t="shared" si="7"/>
        <v>#N/A</v>
      </c>
    </row>
    <row r="222" spans="1:7" x14ac:dyDescent="0.3">
      <c r="A222" s="160" t="s">
        <v>797</v>
      </c>
      <c r="B222" s="160" t="s">
        <v>1220</v>
      </c>
      <c r="C222" s="160" t="s">
        <v>1220</v>
      </c>
      <c r="D222" s="159">
        <f t="shared" si="6"/>
        <v>0</v>
      </c>
      <c r="F222" s="159" t="e">
        <v>#N/A</v>
      </c>
      <c r="G222" s="159" t="e">
        <f t="shared" si="7"/>
        <v>#N/A</v>
      </c>
    </row>
    <row r="223" spans="1:7" x14ac:dyDescent="0.3">
      <c r="A223" s="160" t="s">
        <v>798</v>
      </c>
      <c r="B223" s="160" t="s">
        <v>1221</v>
      </c>
      <c r="C223" s="163" t="s">
        <v>1249</v>
      </c>
      <c r="D223" s="159">
        <f t="shared" si="6"/>
        <v>1</v>
      </c>
      <c r="F223" s="159" t="e">
        <v>#N/A</v>
      </c>
      <c r="G223" s="159" t="e">
        <f t="shared" si="7"/>
        <v>#N/A</v>
      </c>
    </row>
    <row r="224" spans="1:7" x14ac:dyDescent="0.3">
      <c r="A224" s="160" t="s">
        <v>799</v>
      </c>
      <c r="B224" s="160" t="s">
        <v>1222</v>
      </c>
      <c r="C224" s="160" t="s">
        <v>1222</v>
      </c>
      <c r="D224" s="159">
        <f t="shared" si="6"/>
        <v>0</v>
      </c>
      <c r="F224" s="159" t="s">
        <v>884</v>
      </c>
      <c r="G224" s="159">
        <f t="shared" si="7"/>
        <v>0</v>
      </c>
    </row>
    <row r="225" spans="1:7" x14ac:dyDescent="0.3">
      <c r="A225" s="160" t="s">
        <v>800</v>
      </c>
      <c r="B225" s="160" t="s">
        <v>1223</v>
      </c>
      <c r="C225" s="162" t="s">
        <v>1250</v>
      </c>
      <c r="D225" s="159">
        <f t="shared" si="6"/>
        <v>1</v>
      </c>
      <c r="F225" s="159" t="e">
        <v>#N/A</v>
      </c>
      <c r="G225" s="159" t="e">
        <f t="shared" si="7"/>
        <v>#N/A</v>
      </c>
    </row>
    <row r="226" spans="1:7" x14ac:dyDescent="0.3">
      <c r="A226" s="160" t="s">
        <v>801</v>
      </c>
      <c r="B226" s="160" t="s">
        <v>1224</v>
      </c>
      <c r="C226" s="163" t="s">
        <v>1251</v>
      </c>
      <c r="D226" s="159">
        <f t="shared" si="6"/>
        <v>1</v>
      </c>
      <c r="F226" s="159" t="e">
        <v>#N/A</v>
      </c>
      <c r="G226" s="159" t="e">
        <f t="shared" si="7"/>
        <v>#N/A</v>
      </c>
    </row>
    <row r="227" spans="1:7" x14ac:dyDescent="0.3">
      <c r="A227" s="160" t="s">
        <v>802</v>
      </c>
      <c r="B227" s="160" t="s">
        <v>1225</v>
      </c>
      <c r="C227" s="160" t="s">
        <v>1225</v>
      </c>
      <c r="D227" s="159">
        <f t="shared" si="6"/>
        <v>0</v>
      </c>
      <c r="F227" s="159" t="e">
        <v>#N/A</v>
      </c>
      <c r="G227" s="159" t="e">
        <f t="shared" si="7"/>
        <v>#N/A</v>
      </c>
    </row>
    <row r="228" spans="1:7" x14ac:dyDescent="0.3">
      <c r="A228" s="160" t="s">
        <v>803</v>
      </c>
      <c r="B228" s="160" t="s">
        <v>1226</v>
      </c>
      <c r="C228" s="162" t="s">
        <v>1252</v>
      </c>
      <c r="D228" s="159">
        <f t="shared" si="6"/>
        <v>1</v>
      </c>
      <c r="F228" s="159" t="e">
        <v>#N/A</v>
      </c>
      <c r="G228" s="159" t="e">
        <f t="shared" si="7"/>
        <v>#N/A</v>
      </c>
    </row>
    <row r="229" spans="1:7" x14ac:dyDescent="0.3">
      <c r="A229" s="160" t="s">
        <v>804</v>
      </c>
      <c r="B229" s="160" t="s">
        <v>1227</v>
      </c>
      <c r="C229" s="163" t="s">
        <v>1253</v>
      </c>
      <c r="D229" s="159">
        <f t="shared" si="6"/>
        <v>1</v>
      </c>
      <c r="F229" s="159" t="e">
        <v>#N/A</v>
      </c>
      <c r="G229" s="159" t="e">
        <f t="shared" si="7"/>
        <v>#N/A</v>
      </c>
    </row>
    <row r="230" spans="1:7" x14ac:dyDescent="0.3">
      <c r="A230" s="160" t="s">
        <v>805</v>
      </c>
      <c r="B230" s="160" t="s">
        <v>1228</v>
      </c>
      <c r="C230" s="162" t="s">
        <v>1254</v>
      </c>
      <c r="D230" s="159">
        <f t="shared" si="6"/>
        <v>1</v>
      </c>
      <c r="F230" s="159" t="e">
        <v>#N/A</v>
      </c>
      <c r="G230" s="159" t="e">
        <f t="shared" si="7"/>
        <v>#N/A</v>
      </c>
    </row>
    <row r="231" spans="1:7" x14ac:dyDescent="0.3">
      <c r="A231" s="160" t="s">
        <v>806</v>
      </c>
      <c r="B231" s="160" t="s">
        <v>995</v>
      </c>
      <c r="C231" s="160" t="s">
        <v>995</v>
      </c>
      <c r="D231" s="159">
        <f t="shared" si="6"/>
        <v>0</v>
      </c>
      <c r="F231" s="159" t="e">
        <v>#N/A</v>
      </c>
      <c r="G231" s="159" t="e">
        <f t="shared" si="7"/>
        <v>#N/A</v>
      </c>
    </row>
    <row r="232" spans="1:7" x14ac:dyDescent="0.3">
      <c r="A232" s="160" t="s">
        <v>807</v>
      </c>
      <c r="B232" s="160" t="s">
        <v>1229</v>
      </c>
      <c r="C232" s="162" t="s">
        <v>1255</v>
      </c>
      <c r="D232" s="159">
        <f t="shared" si="6"/>
        <v>1</v>
      </c>
      <c r="F232" s="159" t="e">
        <v>#N/A</v>
      </c>
      <c r="G232" s="159" t="e">
        <f t="shared" si="7"/>
        <v>#N/A</v>
      </c>
    </row>
    <row r="233" spans="1:7" x14ac:dyDescent="0.3">
      <c r="A233" s="160" t="s">
        <v>808</v>
      </c>
      <c r="B233" s="160" t="s">
        <v>1230</v>
      </c>
      <c r="C233" s="160" t="s">
        <v>1230</v>
      </c>
      <c r="D233" s="159">
        <f t="shared" si="6"/>
        <v>0</v>
      </c>
      <c r="F233" s="159" t="e">
        <v>#N/A</v>
      </c>
      <c r="G233" s="159" t="e">
        <f t="shared" si="7"/>
        <v>#N/A</v>
      </c>
    </row>
    <row r="234" spans="1:7" x14ac:dyDescent="0.3">
      <c r="A234" s="160" t="s">
        <v>809</v>
      </c>
      <c r="B234" s="160" t="s">
        <v>1230</v>
      </c>
      <c r="C234" s="160" t="s">
        <v>1256</v>
      </c>
      <c r="D234" s="159">
        <f t="shared" si="6"/>
        <v>1</v>
      </c>
      <c r="F234" s="159" t="e">
        <v>#N/A</v>
      </c>
      <c r="G234" s="159" t="e">
        <f t="shared" si="7"/>
        <v>#N/A</v>
      </c>
    </row>
    <row r="235" spans="1:7" x14ac:dyDescent="0.3">
      <c r="A235" s="160" t="s">
        <v>810</v>
      </c>
      <c r="B235" s="160" t="s">
        <v>1231</v>
      </c>
      <c r="C235" s="162" t="s">
        <v>1257</v>
      </c>
      <c r="D235" s="159">
        <f t="shared" si="6"/>
        <v>1</v>
      </c>
      <c r="F235" s="159" t="s">
        <v>901</v>
      </c>
      <c r="G235" s="159">
        <f t="shared" si="7"/>
        <v>0</v>
      </c>
    </row>
    <row r="236" spans="1:7" x14ac:dyDescent="0.3">
      <c r="A236" s="160" t="s">
        <v>811</v>
      </c>
      <c r="B236" s="160" t="s">
        <v>1232</v>
      </c>
      <c r="C236" s="160" t="s">
        <v>1232</v>
      </c>
      <c r="D236" s="159">
        <f t="shared" si="6"/>
        <v>0</v>
      </c>
      <c r="F236" s="159" t="s">
        <v>844</v>
      </c>
      <c r="G236" s="159">
        <f t="shared" si="7"/>
        <v>0</v>
      </c>
    </row>
    <row r="237" spans="1:7" x14ac:dyDescent="0.3">
      <c r="A237" s="19" t="s">
        <v>1269</v>
      </c>
      <c r="B237" s="162" t="s">
        <v>1270</v>
      </c>
      <c r="C237" s="162" t="s">
        <v>955</v>
      </c>
      <c r="D237" s="159">
        <f t="shared" si="6"/>
        <v>1</v>
      </c>
    </row>
    <row r="238" spans="1:7" x14ac:dyDescent="0.3">
      <c r="A238" s="15" t="s">
        <v>827</v>
      </c>
      <c r="B238" s="160" t="s">
        <v>964</v>
      </c>
      <c r="C238" s="160" t="s">
        <v>964</v>
      </c>
      <c r="D238" s="159">
        <f t="shared" si="6"/>
        <v>0</v>
      </c>
    </row>
    <row r="239" spans="1:7" x14ac:dyDescent="0.3">
      <c r="A239" s="15" t="s">
        <v>828</v>
      </c>
      <c r="B239" s="160" t="s">
        <v>985</v>
      </c>
      <c r="C239" s="160" t="s">
        <v>985</v>
      </c>
      <c r="D239" s="159">
        <f t="shared" si="6"/>
        <v>0</v>
      </c>
    </row>
    <row r="240" spans="1:7" x14ac:dyDescent="0.3">
      <c r="A240" s="15" t="s">
        <v>829</v>
      </c>
      <c r="B240" s="160" t="s">
        <v>1046</v>
      </c>
      <c r="C240" s="160" t="s">
        <v>1046</v>
      </c>
      <c r="D240" s="159">
        <f t="shared" si="6"/>
        <v>0</v>
      </c>
    </row>
    <row r="241" spans="1:4" x14ac:dyDescent="0.3">
      <c r="A241" s="15" t="s">
        <v>830</v>
      </c>
      <c r="B241" s="160" t="s">
        <v>1040</v>
      </c>
      <c r="C241" s="160" t="s">
        <v>1040</v>
      </c>
      <c r="D241" s="159">
        <f t="shared" si="6"/>
        <v>0</v>
      </c>
    </row>
    <row r="242" spans="1:4" x14ac:dyDescent="0.3">
      <c r="A242" s="15" t="s">
        <v>831</v>
      </c>
      <c r="B242" s="160" t="s">
        <v>1041</v>
      </c>
      <c r="C242" s="160" t="s">
        <v>1041</v>
      </c>
      <c r="D242" s="159">
        <f t="shared" si="6"/>
        <v>0</v>
      </c>
    </row>
    <row r="243" spans="1:4" x14ac:dyDescent="0.3">
      <c r="A243" s="15" t="s">
        <v>832</v>
      </c>
      <c r="B243" s="160" t="s">
        <v>1042</v>
      </c>
      <c r="C243" s="160" t="s">
        <v>1042</v>
      </c>
      <c r="D243" s="159">
        <f t="shared" si="6"/>
        <v>0</v>
      </c>
    </row>
    <row r="244" spans="1:4" x14ac:dyDescent="0.3">
      <c r="A244" s="15" t="s">
        <v>833</v>
      </c>
      <c r="B244" s="160" t="s">
        <v>1043</v>
      </c>
      <c r="C244" s="160" t="s">
        <v>1043</v>
      </c>
      <c r="D244" s="159">
        <f t="shared" si="6"/>
        <v>0</v>
      </c>
    </row>
    <row r="245" spans="1:4" x14ac:dyDescent="0.3">
      <c r="A245" s="15" t="s">
        <v>834</v>
      </c>
      <c r="B245" s="160" t="s">
        <v>1074</v>
      </c>
      <c r="C245" s="160" t="s">
        <v>1074</v>
      </c>
      <c r="D245" s="159">
        <f t="shared" si="6"/>
        <v>0</v>
      </c>
    </row>
    <row r="246" spans="1:4" x14ac:dyDescent="0.3">
      <c r="A246" s="15" t="s">
        <v>835</v>
      </c>
      <c r="B246" s="160" t="s">
        <v>1091</v>
      </c>
      <c r="C246" s="160" t="s">
        <v>1091</v>
      </c>
      <c r="D246" s="159">
        <f t="shared" si="6"/>
        <v>0</v>
      </c>
    </row>
    <row r="247" spans="1:4" x14ac:dyDescent="0.3">
      <c r="A247" s="15" t="s">
        <v>660</v>
      </c>
      <c r="B247" s="160" t="s">
        <v>1105</v>
      </c>
      <c r="C247" s="160" t="s">
        <v>1105</v>
      </c>
      <c r="D247" s="159">
        <f t="shared" si="6"/>
        <v>0</v>
      </c>
    </row>
    <row r="248" spans="1:4" x14ac:dyDescent="0.3">
      <c r="A248" s="15" t="s">
        <v>661</v>
      </c>
      <c r="B248" s="160" t="s">
        <v>1233</v>
      </c>
      <c r="C248" s="160" t="s">
        <v>1233</v>
      </c>
      <c r="D248" s="159">
        <f t="shared" si="6"/>
        <v>0</v>
      </c>
    </row>
    <row r="249" spans="1:4" x14ac:dyDescent="0.3">
      <c r="A249" s="160" t="s">
        <v>812</v>
      </c>
      <c r="B249" s="160" t="s">
        <v>1078</v>
      </c>
      <c r="C249" s="160" t="s">
        <v>1078</v>
      </c>
      <c r="D249" s="159">
        <f t="shared" si="6"/>
        <v>0</v>
      </c>
    </row>
    <row r="250" spans="1:4" x14ac:dyDescent="0.3">
      <c r="A250" s="15" t="s">
        <v>836</v>
      </c>
      <c r="B250" s="15" t="s">
        <v>997</v>
      </c>
      <c r="C250" s="15" t="s">
        <v>997</v>
      </c>
      <c r="D250" s="159">
        <f t="shared" si="6"/>
        <v>0</v>
      </c>
    </row>
    <row r="251" spans="1:4" x14ac:dyDescent="0.3">
      <c r="A251" s="15" t="s">
        <v>837</v>
      </c>
      <c r="B251" s="174" t="s">
        <v>1234</v>
      </c>
      <c r="C251" s="174" t="s">
        <v>1234</v>
      </c>
      <c r="D251" s="159">
        <f t="shared" si="6"/>
        <v>0</v>
      </c>
    </row>
    <row r="252" spans="1:4" x14ac:dyDescent="0.3">
      <c r="A252" s="226" t="s">
        <v>1796</v>
      </c>
      <c r="B252" s="227" t="s">
        <v>1800</v>
      </c>
      <c r="C252" s="227" t="s">
        <v>1800</v>
      </c>
      <c r="D252" s="159">
        <f t="shared" si="6"/>
        <v>0</v>
      </c>
    </row>
    <row r="253" spans="1:4" x14ac:dyDescent="0.3">
      <c r="A253" s="226" t="s">
        <v>1798</v>
      </c>
      <c r="B253" s="227" t="s">
        <v>1801</v>
      </c>
      <c r="C253" s="227" t="s">
        <v>1801</v>
      </c>
      <c r="D253" s="159">
        <f t="shared" si="6"/>
        <v>0</v>
      </c>
    </row>
  </sheetData>
  <autoFilter ref="A1:I236" xr:uid="{00000000-0009-0000-0000-00002A000000}"/>
  <phoneticPr fontId="13"/>
  <pageMargins left="0.7" right="0.7" top="0.75" bottom="0.75" header="0.3" footer="0.3"/>
  <pageSetup paperSize="9" orientation="portrait" r:id="rId1"/>
  <headerFooter>
    <oddFooter>&amp;C - &amp;P</oddFooter>
  </headerFooter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6"/>
  <dimension ref="A1:I531"/>
  <sheetViews>
    <sheetView showGridLines="0" zoomScale="115" zoomScaleNormal="115" workbookViewId="0">
      <pane ySplit="1" topLeftCell="A522" activePane="bottomLeft" state="frozen"/>
      <selection pane="bottomLeft" activeCell="B531" sqref="B531"/>
    </sheetView>
  </sheetViews>
  <sheetFormatPr defaultColWidth="7.90625" defaultRowHeight="18" x14ac:dyDescent="0.3"/>
  <cols>
    <col min="1" max="1" width="27.90625" style="198" customWidth="1"/>
    <col min="2" max="2" width="25.453125" style="198" bestFit="1" customWidth="1"/>
    <col min="3" max="3" width="9.7265625" style="198" customWidth="1"/>
    <col min="4" max="4" width="5.08984375" style="198" customWidth="1"/>
    <col min="5" max="5" width="36.08984375" style="198" bestFit="1" customWidth="1"/>
    <col min="6" max="16384" width="7.90625" style="198"/>
  </cols>
  <sheetData>
    <row r="1" spans="1:5" x14ac:dyDescent="0.3">
      <c r="A1" s="195" t="s">
        <v>759</v>
      </c>
      <c r="B1" s="195" t="s">
        <v>1324</v>
      </c>
      <c r="C1" s="196" t="s">
        <v>1325</v>
      </c>
      <c r="D1" s="197"/>
    </row>
    <row r="2" spans="1:5" x14ac:dyDescent="0.3">
      <c r="A2" s="199" t="s">
        <v>472</v>
      </c>
      <c r="B2" s="199" t="s">
        <v>1021</v>
      </c>
      <c r="C2" s="199"/>
      <c r="E2" s="200" t="s">
        <v>1326</v>
      </c>
    </row>
    <row r="3" spans="1:5" x14ac:dyDescent="0.3">
      <c r="A3" s="199" t="s">
        <v>217</v>
      </c>
      <c r="B3" s="199" t="s">
        <v>941</v>
      </c>
      <c r="C3" s="199"/>
    </row>
    <row r="4" spans="1:5" x14ac:dyDescent="0.3">
      <c r="A4" s="199" t="s">
        <v>473</v>
      </c>
      <c r="B4" s="199" t="s">
        <v>983</v>
      </c>
      <c r="C4" s="199"/>
    </row>
    <row r="5" spans="1:5" x14ac:dyDescent="0.3">
      <c r="A5" s="199" t="s">
        <v>214</v>
      </c>
      <c r="B5" s="199" t="s">
        <v>1095</v>
      </c>
      <c r="C5" s="199"/>
    </row>
    <row r="6" spans="1:5" x14ac:dyDescent="0.3">
      <c r="A6" s="201" t="s">
        <v>540</v>
      </c>
      <c r="B6" s="202" t="s">
        <v>993</v>
      </c>
      <c r="C6" s="199" t="s">
        <v>1327</v>
      </c>
    </row>
    <row r="7" spans="1:5" x14ac:dyDescent="0.3">
      <c r="A7" s="201" t="s">
        <v>410</v>
      </c>
      <c r="B7" s="199" t="s">
        <v>992</v>
      </c>
      <c r="C7" s="199" t="s">
        <v>1327</v>
      </c>
    </row>
    <row r="8" spans="1:5" x14ac:dyDescent="0.3">
      <c r="A8" s="199" t="s">
        <v>265</v>
      </c>
      <c r="B8" s="199" t="s">
        <v>1082</v>
      </c>
      <c r="C8" s="199"/>
    </row>
    <row r="9" spans="1:5" x14ac:dyDescent="0.3">
      <c r="A9" s="199" t="s">
        <v>475</v>
      </c>
      <c r="B9" s="199" t="s">
        <v>1075</v>
      </c>
      <c r="C9" s="199"/>
    </row>
    <row r="10" spans="1:5" x14ac:dyDescent="0.3">
      <c r="A10" s="199" t="s">
        <v>425</v>
      </c>
      <c r="B10" s="199" t="s">
        <v>984</v>
      </c>
      <c r="C10" s="199"/>
    </row>
    <row r="11" spans="1:5" x14ac:dyDescent="0.3">
      <c r="A11" s="199" t="s">
        <v>533</v>
      </c>
      <c r="B11" s="202" t="s">
        <v>986</v>
      </c>
      <c r="C11" s="199"/>
    </row>
    <row r="12" spans="1:5" x14ac:dyDescent="0.3">
      <c r="A12" s="199" t="s">
        <v>476</v>
      </c>
      <c r="B12" s="199" t="s">
        <v>942</v>
      </c>
      <c r="C12" s="199"/>
    </row>
    <row r="13" spans="1:5" x14ac:dyDescent="0.3">
      <c r="A13" s="199" t="s">
        <v>547</v>
      </c>
      <c r="B13" s="202" t="s">
        <v>999</v>
      </c>
      <c r="C13" s="199"/>
    </row>
    <row r="14" spans="1:5" x14ac:dyDescent="0.3">
      <c r="A14" s="199" t="s">
        <v>561</v>
      </c>
      <c r="B14" s="199" t="s">
        <v>1012</v>
      </c>
      <c r="C14" s="199"/>
    </row>
    <row r="15" spans="1:5" x14ac:dyDescent="0.3">
      <c r="A15" s="199" t="s">
        <v>245</v>
      </c>
      <c r="B15" s="199" t="s">
        <v>1015</v>
      </c>
      <c r="C15" s="199"/>
    </row>
    <row r="16" spans="1:5" x14ac:dyDescent="0.3">
      <c r="A16" s="199" t="s">
        <v>562</v>
      </c>
      <c r="B16" s="199" t="s">
        <v>1013</v>
      </c>
      <c r="C16" s="199"/>
    </row>
    <row r="17" spans="1:3" x14ac:dyDescent="0.3">
      <c r="A17" s="199" t="s">
        <v>477</v>
      </c>
      <c r="B17" s="199" t="s">
        <v>977</v>
      </c>
      <c r="C17" s="199"/>
    </row>
    <row r="18" spans="1:3" x14ac:dyDescent="0.3">
      <c r="A18" s="199" t="s">
        <v>478</v>
      </c>
      <c r="B18" s="199" t="s">
        <v>978</v>
      </c>
      <c r="C18" s="199"/>
    </row>
    <row r="19" spans="1:3" x14ac:dyDescent="0.3">
      <c r="A19" s="199" t="s">
        <v>479</v>
      </c>
      <c r="B19" s="199" t="s">
        <v>1036</v>
      </c>
      <c r="C19" s="199"/>
    </row>
    <row r="20" spans="1:3" x14ac:dyDescent="0.3">
      <c r="A20" s="199" t="s">
        <v>480</v>
      </c>
      <c r="B20" s="199" t="s">
        <v>1035</v>
      </c>
      <c r="C20" s="199"/>
    </row>
    <row r="21" spans="1:3" x14ac:dyDescent="0.3">
      <c r="A21" s="199" t="s">
        <v>481</v>
      </c>
      <c r="B21" s="199" t="s">
        <v>1034</v>
      </c>
      <c r="C21" s="199"/>
    </row>
    <row r="22" spans="1:3" x14ac:dyDescent="0.3">
      <c r="A22" s="199" t="s">
        <v>482</v>
      </c>
      <c r="B22" s="199" t="s">
        <v>1032</v>
      </c>
      <c r="C22" s="199"/>
    </row>
    <row r="23" spans="1:3" x14ac:dyDescent="0.3">
      <c r="A23" s="199" t="s">
        <v>483</v>
      </c>
      <c r="B23" s="199" t="s">
        <v>1033</v>
      </c>
      <c r="C23" s="199"/>
    </row>
    <row r="24" spans="1:3" x14ac:dyDescent="0.3">
      <c r="A24" s="199" t="s">
        <v>185</v>
      </c>
      <c r="B24" s="199" t="s">
        <v>937</v>
      </c>
      <c r="C24" s="199"/>
    </row>
    <row r="25" spans="1:3" x14ac:dyDescent="0.3">
      <c r="A25" s="199" t="s">
        <v>590</v>
      </c>
      <c r="B25" s="202" t="s">
        <v>1048</v>
      </c>
      <c r="C25" s="199"/>
    </row>
    <row r="26" spans="1:3" x14ac:dyDescent="0.3">
      <c r="A26" s="199" t="s">
        <v>559</v>
      </c>
      <c r="B26" s="199" t="s">
        <v>1010</v>
      </c>
      <c r="C26" s="199"/>
    </row>
    <row r="27" spans="1:3" x14ac:dyDescent="0.3">
      <c r="A27" s="203" t="s">
        <v>1303</v>
      </c>
      <c r="B27" s="203" t="s">
        <v>1328</v>
      </c>
      <c r="C27" s="199" t="s">
        <v>1327</v>
      </c>
    </row>
    <row r="28" spans="1:3" x14ac:dyDescent="0.3">
      <c r="A28" s="199" t="s">
        <v>577</v>
      </c>
      <c r="B28" s="199" t="s">
        <v>1029</v>
      </c>
      <c r="C28" s="199"/>
    </row>
    <row r="29" spans="1:3" x14ac:dyDescent="0.3">
      <c r="A29" s="199" t="s">
        <v>605</v>
      </c>
      <c r="B29" s="199" t="s">
        <v>1057</v>
      </c>
      <c r="C29" s="199"/>
    </row>
    <row r="30" spans="1:3" x14ac:dyDescent="0.3">
      <c r="A30" s="199" t="s">
        <v>660</v>
      </c>
      <c r="B30" s="199" t="s">
        <v>1105</v>
      </c>
      <c r="C30" s="199"/>
    </row>
    <row r="31" spans="1:3" x14ac:dyDescent="0.3">
      <c r="A31" s="201" t="s">
        <v>538</v>
      </c>
      <c r="B31" s="202" t="s">
        <v>991</v>
      </c>
      <c r="C31" s="199" t="s">
        <v>1327</v>
      </c>
    </row>
    <row r="32" spans="1:3" x14ac:dyDescent="0.3">
      <c r="A32" s="201" t="s">
        <v>409</v>
      </c>
      <c r="B32" s="202" t="s">
        <v>990</v>
      </c>
      <c r="C32" s="199" t="s">
        <v>1327</v>
      </c>
    </row>
    <row r="33" spans="1:3" x14ac:dyDescent="0.3">
      <c r="A33" s="199" t="s">
        <v>629</v>
      </c>
      <c r="B33" s="199" t="s">
        <v>1265</v>
      </c>
      <c r="C33" s="199"/>
    </row>
    <row r="34" spans="1:3" x14ac:dyDescent="0.3">
      <c r="A34" s="199" t="s">
        <v>486</v>
      </c>
      <c r="B34" s="202" t="s">
        <v>938</v>
      </c>
      <c r="C34" s="199"/>
    </row>
    <row r="35" spans="1:3" x14ac:dyDescent="0.3">
      <c r="A35" s="199" t="s">
        <v>487</v>
      </c>
      <c r="B35" s="202" t="s">
        <v>939</v>
      </c>
      <c r="C35" s="199"/>
    </row>
    <row r="36" spans="1:3" x14ac:dyDescent="0.3">
      <c r="A36" s="199" t="s">
        <v>492</v>
      </c>
      <c r="B36" s="199" t="s">
        <v>945</v>
      </c>
      <c r="C36" s="199"/>
    </row>
    <row r="37" spans="1:3" x14ac:dyDescent="0.3">
      <c r="A37" s="199" t="s">
        <v>255</v>
      </c>
      <c r="B37" s="199" t="s">
        <v>1093</v>
      </c>
      <c r="C37" s="199"/>
    </row>
    <row r="38" spans="1:3" x14ac:dyDescent="0.3">
      <c r="A38" s="199" t="s">
        <v>553</v>
      </c>
      <c r="B38" s="199" t="s">
        <v>1004</v>
      </c>
      <c r="C38" s="199"/>
    </row>
    <row r="39" spans="1:3" x14ac:dyDescent="0.3">
      <c r="A39" s="199" t="s">
        <v>251</v>
      </c>
      <c r="B39" s="199" t="s">
        <v>1006</v>
      </c>
      <c r="C39" s="199"/>
    </row>
    <row r="40" spans="1:3" x14ac:dyDescent="0.3">
      <c r="A40" s="199" t="s">
        <v>556</v>
      </c>
      <c r="B40" s="199" t="s">
        <v>1007</v>
      </c>
      <c r="C40" s="199"/>
    </row>
    <row r="41" spans="1:3" x14ac:dyDescent="0.3">
      <c r="A41" s="199" t="s">
        <v>563</v>
      </c>
      <c r="B41" s="199" t="s">
        <v>1014</v>
      </c>
      <c r="C41" s="199"/>
    </row>
    <row r="42" spans="1:3" x14ac:dyDescent="0.3">
      <c r="A42" s="199" t="s">
        <v>252</v>
      </c>
      <c r="B42" s="199" t="s">
        <v>1017</v>
      </c>
      <c r="C42" s="199"/>
    </row>
    <row r="43" spans="1:3" x14ac:dyDescent="0.3">
      <c r="A43" s="199" t="s">
        <v>565</v>
      </c>
      <c r="B43" s="199" t="s">
        <v>1016</v>
      </c>
      <c r="C43" s="199"/>
    </row>
    <row r="44" spans="1:3" x14ac:dyDescent="0.3">
      <c r="A44" s="199" t="s">
        <v>554</v>
      </c>
      <c r="B44" s="199" t="s">
        <v>1005</v>
      </c>
      <c r="C44" s="199"/>
    </row>
    <row r="45" spans="1:3" x14ac:dyDescent="0.3">
      <c r="A45" s="199" t="s">
        <v>488</v>
      </c>
      <c r="B45" s="199" t="s">
        <v>940</v>
      </c>
      <c r="C45" s="199"/>
    </row>
    <row r="46" spans="1:3" x14ac:dyDescent="0.3">
      <c r="A46" s="199" t="s">
        <v>615</v>
      </c>
      <c r="B46" s="199" t="s">
        <v>1065</v>
      </c>
      <c r="C46" s="199"/>
    </row>
    <row r="47" spans="1:3" x14ac:dyDescent="0.3">
      <c r="A47" s="199" t="s">
        <v>611</v>
      </c>
      <c r="B47" s="199" t="s">
        <v>1061</v>
      </c>
      <c r="C47" s="199"/>
    </row>
    <row r="48" spans="1:3" x14ac:dyDescent="0.3">
      <c r="A48" s="199" t="s">
        <v>647</v>
      </c>
      <c r="B48" s="199" t="s">
        <v>1094</v>
      </c>
      <c r="C48" s="199"/>
    </row>
    <row r="49" spans="1:3" x14ac:dyDescent="0.3">
      <c r="A49" s="199" t="s">
        <v>673</v>
      </c>
      <c r="B49" s="199" t="s">
        <v>1116</v>
      </c>
      <c r="C49" s="199"/>
    </row>
    <row r="50" spans="1:3" x14ac:dyDescent="0.3">
      <c r="A50" s="199" t="s">
        <v>674</v>
      </c>
      <c r="B50" s="199" t="s">
        <v>1117</v>
      </c>
      <c r="C50" s="199"/>
    </row>
    <row r="51" spans="1:3" x14ac:dyDescent="0.3">
      <c r="A51" s="199" t="s">
        <v>650</v>
      </c>
      <c r="B51" s="199" t="s">
        <v>1097</v>
      </c>
      <c r="C51" s="199"/>
    </row>
    <row r="52" spans="1:3" x14ac:dyDescent="0.3">
      <c r="A52" s="199" t="s">
        <v>545</v>
      </c>
      <c r="B52" s="202" t="s">
        <v>998</v>
      </c>
      <c r="C52" s="199"/>
    </row>
    <row r="53" spans="1:3" x14ac:dyDescent="0.3">
      <c r="A53" s="199" t="s">
        <v>506</v>
      </c>
      <c r="B53" s="202" t="s">
        <v>957</v>
      </c>
      <c r="C53" s="199"/>
    </row>
    <row r="54" spans="1:3" x14ac:dyDescent="0.3">
      <c r="A54" s="199" t="s">
        <v>586</v>
      </c>
      <c r="B54" s="202" t="s">
        <v>1044</v>
      </c>
      <c r="C54" s="199"/>
    </row>
    <row r="55" spans="1:3" x14ac:dyDescent="0.3">
      <c r="A55" s="199" t="s">
        <v>587</v>
      </c>
      <c r="B55" s="202" t="s">
        <v>1045</v>
      </c>
      <c r="C55" s="199"/>
    </row>
    <row r="56" spans="1:3" x14ac:dyDescent="0.3">
      <c r="A56" s="199" t="s">
        <v>497</v>
      </c>
      <c r="B56" s="199" t="s">
        <v>950</v>
      </c>
      <c r="C56" s="199"/>
    </row>
    <row r="57" spans="1:3" x14ac:dyDescent="0.3">
      <c r="A57" s="199" t="s">
        <v>498</v>
      </c>
      <c r="B57" s="199" t="s">
        <v>951</v>
      </c>
      <c r="C57" s="199"/>
    </row>
    <row r="58" spans="1:3" x14ac:dyDescent="0.3">
      <c r="A58" s="199" t="s">
        <v>125</v>
      </c>
      <c r="B58" s="199" t="s">
        <v>952</v>
      </c>
      <c r="C58" s="199"/>
    </row>
    <row r="59" spans="1:3" x14ac:dyDescent="0.3">
      <c r="A59" s="199" t="s">
        <v>656</v>
      </c>
      <c r="B59" s="202" t="s">
        <v>1101</v>
      </c>
      <c r="C59" s="199"/>
    </row>
    <row r="60" spans="1:3" x14ac:dyDescent="0.3">
      <c r="A60" s="199" t="s">
        <v>657</v>
      </c>
      <c r="B60" s="202" t="s">
        <v>1102</v>
      </c>
      <c r="C60" s="199"/>
    </row>
    <row r="61" spans="1:3" x14ac:dyDescent="0.3">
      <c r="A61" s="199" t="s">
        <v>246</v>
      </c>
      <c r="B61" s="199" t="s">
        <v>943</v>
      </c>
      <c r="C61" s="199"/>
    </row>
    <row r="62" spans="1:3" x14ac:dyDescent="0.3">
      <c r="A62" s="199" t="s">
        <v>256</v>
      </c>
      <c r="B62" s="199" t="s">
        <v>1099</v>
      </c>
      <c r="C62" s="199"/>
    </row>
    <row r="63" spans="1:3" x14ac:dyDescent="0.3">
      <c r="A63" s="199" t="s">
        <v>592</v>
      </c>
      <c r="B63" s="199" t="s">
        <v>1050</v>
      </c>
      <c r="C63" s="199"/>
    </row>
    <row r="64" spans="1:3" x14ac:dyDescent="0.3">
      <c r="A64" s="199" t="s">
        <v>238</v>
      </c>
      <c r="B64" s="199" t="s">
        <v>972</v>
      </c>
      <c r="C64" s="199"/>
    </row>
    <row r="65" spans="1:3" x14ac:dyDescent="0.3">
      <c r="A65" s="199" t="s">
        <v>493</v>
      </c>
      <c r="B65" s="199" t="s">
        <v>946</v>
      </c>
      <c r="C65" s="199"/>
    </row>
    <row r="66" spans="1:3" x14ac:dyDescent="0.3">
      <c r="A66" s="199" t="s">
        <v>558</v>
      </c>
      <c r="B66" s="202" t="s">
        <v>1009</v>
      </c>
      <c r="C66" s="199"/>
    </row>
    <row r="67" spans="1:3" x14ac:dyDescent="0.3">
      <c r="A67" s="199" t="s">
        <v>581</v>
      </c>
      <c r="B67" s="199" t="s">
        <v>1037</v>
      </c>
      <c r="C67" s="199"/>
    </row>
    <row r="68" spans="1:3" x14ac:dyDescent="0.3">
      <c r="A68" s="164" t="s">
        <v>548</v>
      </c>
      <c r="B68" s="165" t="s">
        <v>1000</v>
      </c>
      <c r="C68" s="199"/>
    </row>
    <row r="69" spans="1:3" x14ac:dyDescent="0.3">
      <c r="A69" s="199" t="s">
        <v>582</v>
      </c>
      <c r="B69" s="202" t="s">
        <v>1038</v>
      </c>
      <c r="C69" s="199"/>
    </row>
    <row r="70" spans="1:3" x14ac:dyDescent="0.3">
      <c r="A70" s="199" t="s">
        <v>583</v>
      </c>
      <c r="B70" s="199" t="s">
        <v>1039</v>
      </c>
      <c r="C70" s="199"/>
    </row>
    <row r="71" spans="1:3" x14ac:dyDescent="0.3">
      <c r="A71" s="199" t="s">
        <v>259</v>
      </c>
      <c r="B71" s="199" t="s">
        <v>1110</v>
      </c>
      <c r="C71" s="199"/>
    </row>
    <row r="72" spans="1:3" x14ac:dyDescent="0.3">
      <c r="A72" s="199" t="s">
        <v>260</v>
      </c>
      <c r="B72" s="199" t="s">
        <v>1111</v>
      </c>
      <c r="C72" s="199"/>
    </row>
    <row r="73" spans="1:3" x14ac:dyDescent="0.3">
      <c r="A73" s="199" t="s">
        <v>631</v>
      </c>
      <c r="B73" s="202" t="s">
        <v>1080</v>
      </c>
      <c r="C73" s="199"/>
    </row>
    <row r="74" spans="1:3" x14ac:dyDescent="0.3">
      <c r="A74" s="199" t="s">
        <v>630</v>
      </c>
      <c r="B74" s="199" t="s">
        <v>1079</v>
      </c>
      <c r="C74" s="199"/>
    </row>
    <row r="75" spans="1:3" x14ac:dyDescent="0.3">
      <c r="A75" s="199" t="s">
        <v>568</v>
      </c>
      <c r="B75" s="199" t="s">
        <v>1019</v>
      </c>
      <c r="C75" s="199"/>
    </row>
    <row r="76" spans="1:3" x14ac:dyDescent="0.3">
      <c r="A76" s="199" t="s">
        <v>574</v>
      </c>
      <c r="B76" s="199" t="s">
        <v>1026</v>
      </c>
      <c r="C76" s="199"/>
    </row>
    <row r="77" spans="1:3" x14ac:dyDescent="0.3">
      <c r="A77" s="199" t="s">
        <v>535</v>
      </c>
      <c r="B77" s="199" t="s">
        <v>988</v>
      </c>
      <c r="C77" s="199"/>
    </row>
    <row r="78" spans="1:3" x14ac:dyDescent="0.3">
      <c r="A78" s="199" t="s">
        <v>503</v>
      </c>
      <c r="B78" s="199" t="s">
        <v>1139</v>
      </c>
      <c r="C78" s="199"/>
    </row>
    <row r="79" spans="1:3" x14ac:dyDescent="0.3">
      <c r="A79" s="199" t="s">
        <v>652</v>
      </c>
      <c r="B79" s="199" t="s">
        <v>1098</v>
      </c>
      <c r="C79" s="199"/>
    </row>
    <row r="80" spans="1:3" x14ac:dyDescent="0.3">
      <c r="A80" s="199" t="s">
        <v>550</v>
      </c>
      <c r="B80" s="203" t="s">
        <v>1329</v>
      </c>
      <c r="C80" s="199" t="s">
        <v>1327</v>
      </c>
    </row>
    <row r="81" spans="1:3" x14ac:dyDescent="0.3">
      <c r="A81" s="199" t="s">
        <v>551</v>
      </c>
      <c r="B81" s="199" t="s">
        <v>1003</v>
      </c>
      <c r="C81" s="199"/>
    </row>
    <row r="82" spans="1:3" x14ac:dyDescent="0.3">
      <c r="A82" s="203" t="s">
        <v>1330</v>
      </c>
      <c r="B82" s="203" t="s">
        <v>1331</v>
      </c>
      <c r="C82" s="199" t="s">
        <v>1327</v>
      </c>
    </row>
    <row r="83" spans="1:3" x14ac:dyDescent="0.3">
      <c r="A83" s="199" t="s">
        <v>549</v>
      </c>
      <c r="B83" s="199" t="s">
        <v>1001</v>
      </c>
      <c r="C83" s="199"/>
    </row>
    <row r="84" spans="1:3" x14ac:dyDescent="0.3">
      <c r="A84" s="199" t="s">
        <v>579</v>
      </c>
      <c r="B84" s="199" t="s">
        <v>1031</v>
      </c>
      <c r="C84" s="199"/>
    </row>
    <row r="85" spans="1:3" x14ac:dyDescent="0.3">
      <c r="A85" s="199" t="s">
        <v>655</v>
      </c>
      <c r="B85" s="199" t="s">
        <v>1100</v>
      </c>
      <c r="C85" s="199"/>
    </row>
    <row r="86" spans="1:3" x14ac:dyDescent="0.3">
      <c r="A86" s="199" t="s">
        <v>588</v>
      </c>
      <c r="B86" s="202" t="s">
        <v>1142</v>
      </c>
      <c r="C86" s="199"/>
    </row>
    <row r="87" spans="1:3" x14ac:dyDescent="0.3">
      <c r="A87" s="199" t="s">
        <v>632</v>
      </c>
      <c r="B87" s="199" t="s">
        <v>1081</v>
      </c>
      <c r="C87" s="199"/>
    </row>
    <row r="88" spans="1:3" x14ac:dyDescent="0.3">
      <c r="A88" s="199" t="s">
        <v>614</v>
      </c>
      <c r="B88" s="199" t="s">
        <v>1064</v>
      </c>
      <c r="C88" s="199"/>
    </row>
    <row r="89" spans="1:3" x14ac:dyDescent="0.3">
      <c r="A89" s="199" t="s">
        <v>612</v>
      </c>
      <c r="B89" s="199" t="s">
        <v>1062</v>
      </c>
      <c r="C89" s="199"/>
    </row>
    <row r="90" spans="1:3" x14ac:dyDescent="0.3">
      <c r="A90" s="199" t="s">
        <v>463</v>
      </c>
      <c r="B90" s="199" t="s">
        <v>973</v>
      </c>
      <c r="C90" s="199"/>
    </row>
    <row r="91" spans="1:3" x14ac:dyDescent="0.3">
      <c r="A91" s="199" t="s">
        <v>621</v>
      </c>
      <c r="B91" s="199" t="s">
        <v>1070</v>
      </c>
      <c r="C91" s="199"/>
    </row>
    <row r="92" spans="1:3" x14ac:dyDescent="0.3">
      <c r="A92" s="199" t="s">
        <v>239</v>
      </c>
      <c r="B92" s="199" t="s">
        <v>965</v>
      </c>
      <c r="C92" s="199"/>
    </row>
    <row r="93" spans="1:3" x14ac:dyDescent="0.3">
      <c r="A93" s="199" t="s">
        <v>240</v>
      </c>
      <c r="B93" s="199" t="s">
        <v>966</v>
      </c>
      <c r="C93" s="199"/>
    </row>
    <row r="94" spans="1:3" x14ac:dyDescent="0.3">
      <c r="A94" s="199" t="s">
        <v>241</v>
      </c>
      <c r="B94" s="199" t="s">
        <v>967</v>
      </c>
      <c r="C94" s="199"/>
    </row>
    <row r="95" spans="1:3" x14ac:dyDescent="0.3">
      <c r="A95" s="199" t="s">
        <v>242</v>
      </c>
      <c r="B95" s="199" t="s">
        <v>968</v>
      </c>
      <c r="C95" s="199"/>
    </row>
    <row r="96" spans="1:3" x14ac:dyDescent="0.3">
      <c r="A96" s="199" t="s">
        <v>243</v>
      </c>
      <c r="B96" s="199" t="s">
        <v>969</v>
      </c>
      <c r="C96" s="199"/>
    </row>
    <row r="97" spans="1:3" x14ac:dyDescent="0.3">
      <c r="A97" s="199" t="s">
        <v>444</v>
      </c>
      <c r="B97" s="199" t="s">
        <v>970</v>
      </c>
      <c r="C97" s="199"/>
    </row>
    <row r="98" spans="1:3" x14ac:dyDescent="0.3">
      <c r="A98" s="199" t="s">
        <v>445</v>
      </c>
      <c r="B98" s="199" t="s">
        <v>971</v>
      </c>
      <c r="C98" s="199"/>
    </row>
    <row r="99" spans="1:3" x14ac:dyDescent="0.3">
      <c r="A99" s="199" t="s">
        <v>446</v>
      </c>
      <c r="B99" s="199" t="s">
        <v>1083</v>
      </c>
      <c r="C99" s="199"/>
    </row>
    <row r="100" spans="1:3" x14ac:dyDescent="0.3">
      <c r="A100" s="199" t="s">
        <v>635</v>
      </c>
      <c r="B100" s="199" t="s">
        <v>1084</v>
      </c>
      <c r="C100" s="199"/>
    </row>
    <row r="101" spans="1:3" x14ac:dyDescent="0.3">
      <c r="A101" s="199" t="s">
        <v>636</v>
      </c>
      <c r="B101" s="199" t="s">
        <v>1085</v>
      </c>
      <c r="C101" s="199"/>
    </row>
    <row r="102" spans="1:3" x14ac:dyDescent="0.3">
      <c r="A102" s="199" t="s">
        <v>637</v>
      </c>
      <c r="B102" s="199" t="s">
        <v>1086</v>
      </c>
      <c r="C102" s="199"/>
    </row>
    <row r="103" spans="1:3" x14ac:dyDescent="0.3">
      <c r="A103" s="199" t="s">
        <v>638</v>
      </c>
      <c r="B103" s="199" t="s">
        <v>1087</v>
      </c>
      <c r="C103" s="199"/>
    </row>
    <row r="104" spans="1:3" x14ac:dyDescent="0.3">
      <c r="A104" s="199" t="s">
        <v>639</v>
      </c>
      <c r="B104" s="199" t="s">
        <v>1088</v>
      </c>
      <c r="C104" s="199"/>
    </row>
    <row r="105" spans="1:3" x14ac:dyDescent="0.3">
      <c r="A105" s="199" t="s">
        <v>640</v>
      </c>
      <c r="B105" s="199" t="s">
        <v>1089</v>
      </c>
      <c r="C105" s="199"/>
    </row>
    <row r="106" spans="1:3" x14ac:dyDescent="0.3">
      <c r="A106" s="199" t="s">
        <v>620</v>
      </c>
      <c r="B106" s="199" t="s">
        <v>1069</v>
      </c>
      <c r="C106" s="199"/>
    </row>
    <row r="107" spans="1:3" x14ac:dyDescent="0.3">
      <c r="A107" s="199" t="s">
        <v>622</v>
      </c>
      <c r="B107" s="199" t="s">
        <v>1071</v>
      </c>
      <c r="C107" s="199"/>
    </row>
    <row r="108" spans="1:3" x14ac:dyDescent="0.3">
      <c r="A108" s="199" t="s">
        <v>257</v>
      </c>
      <c r="B108" s="199" t="s">
        <v>1108</v>
      </c>
      <c r="C108" s="199"/>
    </row>
    <row r="109" spans="1:3" x14ac:dyDescent="0.3">
      <c r="A109" s="199" t="s">
        <v>613</v>
      </c>
      <c r="B109" s="199" t="s">
        <v>1063</v>
      </c>
      <c r="C109" s="199"/>
    </row>
    <row r="110" spans="1:3" x14ac:dyDescent="0.3">
      <c r="A110" s="199" t="s">
        <v>616</v>
      </c>
      <c r="B110" s="199" t="s">
        <v>1066</v>
      </c>
      <c r="C110" s="199"/>
    </row>
    <row r="111" spans="1:3" x14ac:dyDescent="0.3">
      <c r="A111" s="199" t="s">
        <v>534</v>
      </c>
      <c r="B111" s="199" t="s">
        <v>987</v>
      </c>
      <c r="C111" s="199"/>
    </row>
    <row r="112" spans="1:3" x14ac:dyDescent="0.3">
      <c r="A112" s="199" t="s">
        <v>261</v>
      </c>
      <c r="B112" s="199" t="s">
        <v>1112</v>
      </c>
      <c r="C112" s="199"/>
    </row>
    <row r="113" spans="1:3" x14ac:dyDescent="0.3">
      <c r="A113" s="199" t="s">
        <v>262</v>
      </c>
      <c r="B113" s="199" t="s">
        <v>1113</v>
      </c>
      <c r="C113" s="199"/>
    </row>
    <row r="114" spans="1:3" x14ac:dyDescent="0.3">
      <c r="A114" s="202" t="s">
        <v>1280</v>
      </c>
      <c r="B114" s="203" t="s">
        <v>1332</v>
      </c>
      <c r="C114" s="199" t="s">
        <v>1327</v>
      </c>
    </row>
    <row r="115" spans="1:3" x14ac:dyDescent="0.3">
      <c r="A115" s="199" t="s">
        <v>529</v>
      </c>
      <c r="B115" s="199" t="s">
        <v>980</v>
      </c>
      <c r="C115" s="199"/>
    </row>
    <row r="116" spans="1:3" x14ac:dyDescent="0.3">
      <c r="A116" s="199" t="s">
        <v>599</v>
      </c>
      <c r="B116" s="199" t="s">
        <v>1053</v>
      </c>
      <c r="C116" s="199"/>
    </row>
    <row r="117" spans="1:3" x14ac:dyDescent="0.3">
      <c r="A117" s="199" t="s">
        <v>531</v>
      </c>
      <c r="B117" s="199" t="s">
        <v>1258</v>
      </c>
      <c r="C117" s="199"/>
    </row>
    <row r="118" spans="1:3" x14ac:dyDescent="0.3">
      <c r="A118" s="199" t="s">
        <v>676</v>
      </c>
      <c r="B118" s="199" t="s">
        <v>1259</v>
      </c>
      <c r="C118" s="199"/>
    </row>
    <row r="119" spans="1:3" x14ac:dyDescent="0.3">
      <c r="A119" s="199" t="s">
        <v>530</v>
      </c>
      <c r="B119" s="199" t="s">
        <v>981</v>
      </c>
      <c r="C119" s="199"/>
    </row>
    <row r="120" spans="1:3" x14ac:dyDescent="0.3">
      <c r="A120" s="199" t="s">
        <v>570</v>
      </c>
      <c r="B120" s="199" t="s">
        <v>1022</v>
      </c>
      <c r="C120" s="199"/>
    </row>
    <row r="121" spans="1:3" x14ac:dyDescent="0.3">
      <c r="A121" s="199" t="s">
        <v>572</v>
      </c>
      <c r="B121" s="199" t="s">
        <v>1024</v>
      </c>
      <c r="C121" s="199"/>
    </row>
    <row r="122" spans="1:3" x14ac:dyDescent="0.3">
      <c r="A122" s="199" t="s">
        <v>571</v>
      </c>
      <c r="B122" s="199" t="s">
        <v>1023</v>
      </c>
      <c r="C122" s="199"/>
    </row>
    <row r="123" spans="1:3" x14ac:dyDescent="0.3">
      <c r="A123" s="199" t="s">
        <v>573</v>
      </c>
      <c r="B123" s="199" t="s">
        <v>1025</v>
      </c>
      <c r="C123" s="199"/>
    </row>
    <row r="124" spans="1:3" x14ac:dyDescent="0.3">
      <c r="A124" s="199" t="s">
        <v>584</v>
      </c>
      <c r="B124" s="199" t="s">
        <v>1165</v>
      </c>
      <c r="C124" s="199"/>
    </row>
    <row r="125" spans="1:3" x14ac:dyDescent="0.3">
      <c r="A125" s="199" t="s">
        <v>1786</v>
      </c>
      <c r="B125" s="203" t="s">
        <v>1333</v>
      </c>
      <c r="C125" s="199" t="s">
        <v>1327</v>
      </c>
    </row>
    <row r="126" spans="1:3" x14ac:dyDescent="0.3">
      <c r="A126" s="199" t="s">
        <v>526</v>
      </c>
      <c r="B126" s="199" t="s">
        <v>976</v>
      </c>
      <c r="C126" s="199"/>
    </row>
    <row r="127" spans="1:3" x14ac:dyDescent="0.3">
      <c r="A127" s="199" t="s">
        <v>601</v>
      </c>
      <c r="B127" s="199" t="s">
        <v>1054</v>
      </c>
      <c r="C127" s="199"/>
    </row>
    <row r="128" spans="1:3" x14ac:dyDescent="0.3">
      <c r="A128" s="199" t="s">
        <v>603</v>
      </c>
      <c r="B128" s="199" t="s">
        <v>1056</v>
      </c>
      <c r="C128" s="199"/>
    </row>
    <row r="129" spans="1:3" x14ac:dyDescent="0.3">
      <c r="A129" s="199" t="s">
        <v>602</v>
      </c>
      <c r="B129" s="199" t="s">
        <v>1055</v>
      </c>
      <c r="C129" s="199"/>
    </row>
    <row r="130" spans="1:3" x14ac:dyDescent="0.3">
      <c r="A130" s="199" t="s">
        <v>524</v>
      </c>
      <c r="B130" s="199" t="s">
        <v>974</v>
      </c>
      <c r="C130" s="199"/>
    </row>
    <row r="131" spans="1:3" x14ac:dyDescent="0.3">
      <c r="A131" s="199" t="s">
        <v>670</v>
      </c>
      <c r="B131" s="199" t="s">
        <v>1114</v>
      </c>
      <c r="C131" s="199"/>
    </row>
    <row r="132" spans="1:3" x14ac:dyDescent="0.3">
      <c r="A132" s="201" t="s">
        <v>671</v>
      </c>
      <c r="B132" s="199" t="s">
        <v>1115</v>
      </c>
      <c r="C132" s="199" t="s">
        <v>1327</v>
      </c>
    </row>
    <row r="133" spans="1:3" x14ac:dyDescent="0.3">
      <c r="A133" s="199" t="s">
        <v>434</v>
      </c>
      <c r="B133" s="199" t="s">
        <v>1020</v>
      </c>
      <c r="C133" s="199"/>
    </row>
    <row r="134" spans="1:3" x14ac:dyDescent="0.3">
      <c r="A134" s="199" t="s">
        <v>433</v>
      </c>
      <c r="B134" s="199" t="s">
        <v>1027</v>
      </c>
      <c r="C134" s="199"/>
    </row>
    <row r="135" spans="1:3" x14ac:dyDescent="0.3">
      <c r="A135" s="199" t="s">
        <v>122</v>
      </c>
      <c r="B135" s="199" t="s">
        <v>947</v>
      </c>
      <c r="C135" s="199"/>
    </row>
    <row r="136" spans="1:3" x14ac:dyDescent="0.3">
      <c r="A136" s="199" t="s">
        <v>495</v>
      </c>
      <c r="B136" s="199" t="s">
        <v>948</v>
      </c>
      <c r="C136" s="199"/>
    </row>
    <row r="137" spans="1:3" x14ac:dyDescent="0.3">
      <c r="A137" s="199" t="s">
        <v>149</v>
      </c>
      <c r="B137" s="199" t="s">
        <v>949</v>
      </c>
      <c r="C137" s="199"/>
    </row>
    <row r="138" spans="1:3" x14ac:dyDescent="0.3">
      <c r="A138" s="199" t="s">
        <v>557</v>
      </c>
      <c r="B138" s="199" t="s">
        <v>1008</v>
      </c>
      <c r="C138" s="199"/>
    </row>
    <row r="139" spans="1:3" x14ac:dyDescent="0.3">
      <c r="A139" s="199" t="s">
        <v>644</v>
      </c>
      <c r="B139" s="202" t="s">
        <v>1092</v>
      </c>
      <c r="C139" s="199"/>
    </row>
    <row r="140" spans="1:3" x14ac:dyDescent="0.3">
      <c r="A140" s="199" t="s">
        <v>560</v>
      </c>
      <c r="B140" s="199" t="s">
        <v>1011</v>
      </c>
      <c r="C140" s="199"/>
    </row>
    <row r="141" spans="1:3" x14ac:dyDescent="0.3">
      <c r="A141" s="199" t="s">
        <v>578</v>
      </c>
      <c r="B141" s="199" t="s">
        <v>1030</v>
      </c>
      <c r="C141" s="199"/>
    </row>
    <row r="142" spans="1:3" x14ac:dyDescent="0.3">
      <c r="A142" s="199" t="s">
        <v>618</v>
      </c>
      <c r="B142" s="199" t="s">
        <v>1068</v>
      </c>
      <c r="C142" s="199"/>
    </row>
    <row r="143" spans="1:3" x14ac:dyDescent="0.3">
      <c r="A143" s="199" t="s">
        <v>658</v>
      </c>
      <c r="B143" s="199" t="s">
        <v>1103</v>
      </c>
      <c r="C143" s="199"/>
    </row>
    <row r="144" spans="1:3" x14ac:dyDescent="0.3">
      <c r="A144" s="199" t="s">
        <v>659</v>
      </c>
      <c r="B144" s="199" t="s">
        <v>1104</v>
      </c>
      <c r="C144" s="199"/>
    </row>
    <row r="145" spans="1:3" x14ac:dyDescent="0.3">
      <c r="A145" s="199" t="s">
        <v>536</v>
      </c>
      <c r="B145" s="199" t="s">
        <v>989</v>
      </c>
      <c r="C145" s="199"/>
    </row>
    <row r="146" spans="1:3" x14ac:dyDescent="0.3">
      <c r="A146" s="199" t="s">
        <v>491</v>
      </c>
      <c r="B146" s="199" t="s">
        <v>944</v>
      </c>
      <c r="C146" s="199"/>
    </row>
    <row r="147" spans="1:3" x14ac:dyDescent="0.3">
      <c r="A147" s="199" t="s">
        <v>510</v>
      </c>
      <c r="B147" s="199" t="s">
        <v>959</v>
      </c>
      <c r="C147" s="199"/>
    </row>
    <row r="148" spans="1:3" x14ac:dyDescent="0.3">
      <c r="A148" s="199" t="s">
        <v>230</v>
      </c>
      <c r="B148" s="202" t="s">
        <v>1334</v>
      </c>
      <c r="C148" s="199"/>
    </row>
    <row r="149" spans="1:3" x14ac:dyDescent="0.3">
      <c r="A149" s="199" t="s">
        <v>231</v>
      </c>
      <c r="B149" s="202" t="s">
        <v>1335</v>
      </c>
      <c r="C149" s="199"/>
    </row>
    <row r="150" spans="1:3" x14ac:dyDescent="0.3">
      <c r="A150" s="199" t="s">
        <v>513</v>
      </c>
      <c r="B150" s="199" t="s">
        <v>962</v>
      </c>
      <c r="C150" s="199"/>
    </row>
    <row r="151" spans="1:3" x14ac:dyDescent="0.3">
      <c r="A151" s="199" t="s">
        <v>514</v>
      </c>
      <c r="B151" s="199" t="s">
        <v>963</v>
      </c>
      <c r="C151" s="199"/>
    </row>
    <row r="152" spans="1:3" x14ac:dyDescent="0.3">
      <c r="A152" s="199" t="s">
        <v>505</v>
      </c>
      <c r="B152" s="199" t="s">
        <v>956</v>
      </c>
      <c r="C152" s="199"/>
    </row>
    <row r="153" spans="1:3" x14ac:dyDescent="0.3">
      <c r="A153" s="199" t="s">
        <v>502</v>
      </c>
      <c r="B153" s="202" t="s">
        <v>954</v>
      </c>
      <c r="C153" s="199"/>
    </row>
    <row r="154" spans="1:3" x14ac:dyDescent="0.3">
      <c r="A154" s="199" t="s">
        <v>642</v>
      </c>
      <c r="B154" s="199" t="s">
        <v>1090</v>
      </c>
      <c r="C154" s="199"/>
    </row>
    <row r="155" spans="1:3" x14ac:dyDescent="0.3">
      <c r="A155" s="199" t="s">
        <v>525</v>
      </c>
      <c r="B155" s="199" t="s">
        <v>975</v>
      </c>
      <c r="C155" s="199"/>
    </row>
    <row r="156" spans="1:3" x14ac:dyDescent="0.3">
      <c r="A156" s="199" t="s">
        <v>258</v>
      </c>
      <c r="B156" s="199" t="s">
        <v>1109</v>
      </c>
      <c r="C156" s="199"/>
    </row>
    <row r="157" spans="1:3" x14ac:dyDescent="0.3">
      <c r="A157" s="199" t="s">
        <v>507</v>
      </c>
      <c r="B157" s="199" t="s">
        <v>958</v>
      </c>
      <c r="C157" s="199"/>
    </row>
    <row r="158" spans="1:3" x14ac:dyDescent="0.3">
      <c r="A158" s="199" t="s">
        <v>589</v>
      </c>
      <c r="B158" s="203" t="s">
        <v>1336</v>
      </c>
      <c r="C158" s="199" t="s">
        <v>1327</v>
      </c>
    </row>
    <row r="159" spans="1:3" x14ac:dyDescent="0.3">
      <c r="A159" s="199" t="s">
        <v>607</v>
      </c>
      <c r="B159" s="203" t="s">
        <v>1337</v>
      </c>
      <c r="C159" s="199" t="s">
        <v>1327</v>
      </c>
    </row>
    <row r="160" spans="1:3" x14ac:dyDescent="0.3">
      <c r="A160" s="199" t="s">
        <v>576</v>
      </c>
      <c r="B160" s="199" t="s">
        <v>1028</v>
      </c>
      <c r="C160" s="199"/>
    </row>
    <row r="161" spans="1:3" x14ac:dyDescent="0.3">
      <c r="A161" s="199" t="s">
        <v>648</v>
      </c>
      <c r="B161" s="199" t="s">
        <v>1096</v>
      </c>
      <c r="C161" s="199"/>
    </row>
    <row r="162" spans="1:3" x14ac:dyDescent="0.3">
      <c r="A162" s="199" t="s">
        <v>541</v>
      </c>
      <c r="B162" s="199" t="s">
        <v>994</v>
      </c>
      <c r="C162" s="199"/>
    </row>
    <row r="163" spans="1:3" x14ac:dyDescent="0.3">
      <c r="A163" s="199" t="s">
        <v>528</v>
      </c>
      <c r="B163" s="199" t="s">
        <v>979</v>
      </c>
      <c r="C163" s="199"/>
    </row>
    <row r="164" spans="1:3" x14ac:dyDescent="0.3">
      <c r="A164" s="199" t="s">
        <v>462</v>
      </c>
      <c r="B164" s="199" t="s">
        <v>1049</v>
      </c>
      <c r="C164" s="199"/>
    </row>
    <row r="165" spans="1:3" x14ac:dyDescent="0.3">
      <c r="A165" s="199" t="s">
        <v>628</v>
      </c>
      <c r="B165" s="199" t="s">
        <v>1076</v>
      </c>
      <c r="C165" s="199"/>
    </row>
    <row r="166" spans="1:3" x14ac:dyDescent="0.3">
      <c r="A166" s="199" t="s">
        <v>567</v>
      </c>
      <c r="B166" s="199" t="s">
        <v>1018</v>
      </c>
      <c r="C166" s="199"/>
    </row>
    <row r="167" spans="1:3" x14ac:dyDescent="0.3">
      <c r="A167" s="199" t="s">
        <v>662</v>
      </c>
      <c r="B167" s="199" t="s">
        <v>1107</v>
      </c>
      <c r="C167" s="199"/>
    </row>
    <row r="168" spans="1:3" x14ac:dyDescent="0.3">
      <c r="A168" s="199" t="s">
        <v>229</v>
      </c>
      <c r="B168" s="199" t="s">
        <v>953</v>
      </c>
      <c r="C168" s="199"/>
    </row>
    <row r="169" spans="1:3" x14ac:dyDescent="0.3">
      <c r="A169" s="203" t="s">
        <v>1338</v>
      </c>
      <c r="B169" s="199" t="s">
        <v>1072</v>
      </c>
      <c r="C169" s="199" t="s">
        <v>1327</v>
      </c>
    </row>
    <row r="170" spans="1:3" x14ac:dyDescent="0.3">
      <c r="A170" s="204" t="s">
        <v>1339</v>
      </c>
      <c r="B170" s="203" t="s">
        <v>1340</v>
      </c>
      <c r="C170" s="199" t="s">
        <v>1341</v>
      </c>
    </row>
    <row r="171" spans="1:3" x14ac:dyDescent="0.3">
      <c r="A171" s="205" t="s">
        <v>617</v>
      </c>
      <c r="B171" s="199" t="s">
        <v>1067</v>
      </c>
      <c r="C171" s="199"/>
    </row>
    <row r="172" spans="1:3" x14ac:dyDescent="0.3">
      <c r="A172" s="206" t="s">
        <v>819</v>
      </c>
      <c r="B172" s="199" t="s">
        <v>1175</v>
      </c>
      <c r="C172" s="199"/>
    </row>
    <row r="173" spans="1:3" x14ac:dyDescent="0.3">
      <c r="A173" s="206" t="s">
        <v>820</v>
      </c>
      <c r="B173" s="199" t="s">
        <v>1176</v>
      </c>
      <c r="C173" s="199"/>
    </row>
    <row r="174" spans="1:3" x14ac:dyDescent="0.3">
      <c r="A174" s="199" t="s">
        <v>761</v>
      </c>
      <c r="B174" s="199" t="s">
        <v>1177</v>
      </c>
      <c r="C174" s="199"/>
    </row>
    <row r="175" spans="1:3" x14ac:dyDescent="0.3">
      <c r="A175" s="199" t="s">
        <v>821</v>
      </c>
      <c r="B175" s="199" t="s">
        <v>1178</v>
      </c>
      <c r="C175" s="199"/>
    </row>
    <row r="176" spans="1:3" x14ac:dyDescent="0.3">
      <c r="A176" s="199" t="s">
        <v>762</v>
      </c>
      <c r="B176" s="199" t="s">
        <v>1179</v>
      </c>
      <c r="C176" s="199"/>
    </row>
    <row r="177" spans="1:3" x14ac:dyDescent="0.3">
      <c r="A177" s="199" t="s">
        <v>763</v>
      </c>
      <c r="B177" s="199" t="s">
        <v>1180</v>
      </c>
      <c r="C177" s="199"/>
    </row>
    <row r="178" spans="1:3" x14ac:dyDescent="0.3">
      <c r="A178" s="199" t="s">
        <v>822</v>
      </c>
      <c r="B178" s="199" t="s">
        <v>1181</v>
      </c>
      <c r="C178" s="199"/>
    </row>
    <row r="179" spans="1:3" x14ac:dyDescent="0.3">
      <c r="A179" s="199" t="s">
        <v>764</v>
      </c>
      <c r="B179" s="199" t="s">
        <v>1182</v>
      </c>
      <c r="C179" s="199"/>
    </row>
    <row r="180" spans="1:3" x14ac:dyDescent="0.3">
      <c r="A180" s="199" t="s">
        <v>823</v>
      </c>
      <c r="B180" s="199" t="s">
        <v>1183</v>
      </c>
      <c r="C180" s="199"/>
    </row>
    <row r="181" spans="1:3" x14ac:dyDescent="0.3">
      <c r="A181" s="199" t="s">
        <v>765</v>
      </c>
      <c r="B181" s="199" t="s">
        <v>1184</v>
      </c>
      <c r="C181" s="199"/>
    </row>
    <row r="182" spans="1:3" x14ac:dyDescent="0.3">
      <c r="A182" s="199" t="s">
        <v>766</v>
      </c>
      <c r="B182" s="199" t="s">
        <v>1185</v>
      </c>
      <c r="C182" s="199"/>
    </row>
    <row r="183" spans="1:3" x14ac:dyDescent="0.3">
      <c r="A183" s="199" t="s">
        <v>767</v>
      </c>
      <c r="B183" s="199" t="s">
        <v>1186</v>
      </c>
      <c r="C183" s="199"/>
    </row>
    <row r="184" spans="1:3" x14ac:dyDescent="0.3">
      <c r="A184" s="199" t="s">
        <v>224</v>
      </c>
      <c r="B184" s="199" t="s">
        <v>1187</v>
      </c>
      <c r="C184" s="199"/>
    </row>
    <row r="185" spans="1:3" x14ac:dyDescent="0.3">
      <c r="A185" s="199" t="s">
        <v>768</v>
      </c>
      <c r="B185" s="199" t="s">
        <v>1235</v>
      </c>
      <c r="C185" s="199"/>
    </row>
    <row r="186" spans="1:3" x14ac:dyDescent="0.3">
      <c r="A186" s="199" t="s">
        <v>769</v>
      </c>
      <c r="B186" s="199" t="s">
        <v>1236</v>
      </c>
      <c r="C186" s="199"/>
    </row>
    <row r="187" spans="1:3" x14ac:dyDescent="0.3">
      <c r="A187" s="199" t="s">
        <v>824</v>
      </c>
      <c r="B187" s="199" t="s">
        <v>1190</v>
      </c>
      <c r="C187" s="199"/>
    </row>
    <row r="188" spans="1:3" x14ac:dyDescent="0.3">
      <c r="A188" s="199" t="s">
        <v>770</v>
      </c>
      <c r="B188" s="199" t="s">
        <v>1191</v>
      </c>
      <c r="C188" s="199"/>
    </row>
    <row r="189" spans="1:3" x14ac:dyDescent="0.3">
      <c r="A189" s="199" t="s">
        <v>771</v>
      </c>
      <c r="B189" s="202" t="s">
        <v>1237</v>
      </c>
      <c r="C189" s="199"/>
    </row>
    <row r="190" spans="1:3" x14ac:dyDescent="0.3">
      <c r="A190" s="199" t="s">
        <v>772</v>
      </c>
      <c r="B190" s="199" t="s">
        <v>1193</v>
      </c>
      <c r="C190" s="199"/>
    </row>
    <row r="191" spans="1:3" x14ac:dyDescent="0.3">
      <c r="A191" s="199" t="s">
        <v>825</v>
      </c>
      <c r="B191" s="202" t="s">
        <v>1238</v>
      </c>
      <c r="C191" s="199"/>
    </row>
    <row r="192" spans="1:3" x14ac:dyDescent="0.3">
      <c r="A192" s="199" t="s">
        <v>826</v>
      </c>
      <c r="B192" s="202" t="s">
        <v>1239</v>
      </c>
      <c r="C192" s="199"/>
    </row>
    <row r="193" spans="1:3" x14ac:dyDescent="0.3">
      <c r="A193" s="199" t="s">
        <v>773</v>
      </c>
      <c r="B193" s="199" t="s">
        <v>1196</v>
      </c>
      <c r="C193" s="199"/>
    </row>
    <row r="194" spans="1:3" x14ac:dyDescent="0.3">
      <c r="A194" s="199" t="s">
        <v>774</v>
      </c>
      <c r="B194" s="199" t="s">
        <v>1197</v>
      </c>
      <c r="C194" s="199"/>
    </row>
    <row r="195" spans="1:3" x14ac:dyDescent="0.3">
      <c r="A195" s="199" t="s">
        <v>775</v>
      </c>
      <c r="B195" s="199" t="s">
        <v>1198</v>
      </c>
      <c r="C195" s="199"/>
    </row>
    <row r="196" spans="1:3" x14ac:dyDescent="0.3">
      <c r="A196" s="199" t="s">
        <v>776</v>
      </c>
      <c r="B196" s="199" t="s">
        <v>1199</v>
      </c>
      <c r="C196" s="199"/>
    </row>
    <row r="197" spans="1:3" x14ac:dyDescent="0.3">
      <c r="A197" s="199" t="s">
        <v>777</v>
      </c>
      <c r="B197" s="199" t="s">
        <v>1200</v>
      </c>
      <c r="C197" s="199"/>
    </row>
    <row r="198" spans="1:3" x14ac:dyDescent="0.3">
      <c r="A198" s="199" t="s">
        <v>778</v>
      </c>
      <c r="B198" s="202" t="s">
        <v>1240</v>
      </c>
      <c r="C198" s="199"/>
    </row>
    <row r="199" spans="1:3" x14ac:dyDescent="0.3">
      <c r="A199" s="199" t="s">
        <v>779</v>
      </c>
      <c r="B199" s="202" t="s">
        <v>1241</v>
      </c>
      <c r="C199" s="199"/>
    </row>
    <row r="200" spans="1:3" x14ac:dyDescent="0.3">
      <c r="A200" s="199" t="s">
        <v>780</v>
      </c>
      <c r="B200" s="202" t="s">
        <v>1242</v>
      </c>
      <c r="C200" s="199"/>
    </row>
    <row r="201" spans="1:3" x14ac:dyDescent="0.3">
      <c r="A201" s="199" t="s">
        <v>781</v>
      </c>
      <c r="B201" s="199" t="s">
        <v>1204</v>
      </c>
      <c r="C201" s="199"/>
    </row>
    <row r="202" spans="1:3" x14ac:dyDescent="0.3">
      <c r="A202" s="199" t="s">
        <v>782</v>
      </c>
      <c r="B202" s="202" t="s">
        <v>1243</v>
      </c>
      <c r="C202" s="199"/>
    </row>
    <row r="203" spans="1:3" x14ac:dyDescent="0.3">
      <c r="A203" s="199" t="s">
        <v>783</v>
      </c>
      <c r="B203" s="202" t="s">
        <v>1244</v>
      </c>
      <c r="C203" s="199"/>
    </row>
    <row r="204" spans="1:3" x14ac:dyDescent="0.3">
      <c r="A204" s="199" t="s">
        <v>784</v>
      </c>
      <c r="B204" s="199" t="s">
        <v>1245</v>
      </c>
      <c r="C204" s="199"/>
    </row>
    <row r="205" spans="1:3" x14ac:dyDescent="0.3">
      <c r="A205" s="199" t="s">
        <v>785</v>
      </c>
      <c r="B205" s="199" t="s">
        <v>1246</v>
      </c>
      <c r="C205" s="199"/>
    </row>
    <row r="206" spans="1:3" x14ac:dyDescent="0.3">
      <c r="A206" s="199" t="s">
        <v>786</v>
      </c>
      <c r="B206" s="199" t="s">
        <v>1209</v>
      </c>
      <c r="C206" s="199"/>
    </row>
    <row r="207" spans="1:3" x14ac:dyDescent="0.3">
      <c r="A207" s="199" t="s">
        <v>787</v>
      </c>
      <c r="B207" s="199" t="s">
        <v>1210</v>
      </c>
      <c r="C207" s="199"/>
    </row>
    <row r="208" spans="1:3" x14ac:dyDescent="0.3">
      <c r="A208" s="199" t="s">
        <v>788</v>
      </c>
      <c r="B208" s="202" t="s">
        <v>1247</v>
      </c>
      <c r="C208" s="199"/>
    </row>
    <row r="209" spans="1:3" x14ac:dyDescent="0.3">
      <c r="A209" s="199" t="s">
        <v>789</v>
      </c>
      <c r="B209" s="199" t="s">
        <v>1212</v>
      </c>
      <c r="C209" s="199"/>
    </row>
    <row r="210" spans="1:3" x14ac:dyDescent="0.3">
      <c r="A210" s="199" t="s">
        <v>790</v>
      </c>
      <c r="B210" s="199" t="s">
        <v>1213</v>
      </c>
      <c r="C210" s="199"/>
    </row>
    <row r="211" spans="1:3" x14ac:dyDescent="0.3">
      <c r="A211" s="199" t="s">
        <v>791</v>
      </c>
      <c r="B211" s="199" t="s">
        <v>1214</v>
      </c>
      <c r="C211" s="199"/>
    </row>
    <row r="212" spans="1:3" x14ac:dyDescent="0.3">
      <c r="A212" s="199" t="s">
        <v>792</v>
      </c>
      <c r="B212" s="202" t="s">
        <v>1248</v>
      </c>
      <c r="C212" s="199"/>
    </row>
    <row r="213" spans="1:3" x14ac:dyDescent="0.3">
      <c r="A213" s="199" t="s">
        <v>793</v>
      </c>
      <c r="B213" s="199" t="s">
        <v>1216</v>
      </c>
      <c r="C213" s="199"/>
    </row>
    <row r="214" spans="1:3" x14ac:dyDescent="0.3">
      <c r="A214" s="199" t="s">
        <v>794</v>
      </c>
      <c r="B214" s="199" t="s">
        <v>1217</v>
      </c>
      <c r="C214" s="199"/>
    </row>
    <row r="215" spans="1:3" x14ac:dyDescent="0.3">
      <c r="A215" s="199" t="s">
        <v>795</v>
      </c>
      <c r="B215" s="199" t="s">
        <v>1218</v>
      </c>
      <c r="C215" s="199"/>
    </row>
    <row r="216" spans="1:3" x14ac:dyDescent="0.3">
      <c r="A216" s="199" t="s">
        <v>796</v>
      </c>
      <c r="B216" s="199" t="s">
        <v>1219</v>
      </c>
      <c r="C216" s="199"/>
    </row>
    <row r="217" spans="1:3" x14ac:dyDescent="0.3">
      <c r="A217" s="199" t="s">
        <v>797</v>
      </c>
      <c r="B217" s="199" t="s">
        <v>1220</v>
      </c>
      <c r="C217" s="199"/>
    </row>
    <row r="218" spans="1:3" x14ac:dyDescent="0.3">
      <c r="A218" s="199" t="s">
        <v>798</v>
      </c>
      <c r="B218" s="199" t="s">
        <v>1221</v>
      </c>
      <c r="C218" s="199"/>
    </row>
    <row r="219" spans="1:3" x14ac:dyDescent="0.3">
      <c r="A219" s="199" t="s">
        <v>799</v>
      </c>
      <c r="B219" s="199" t="s">
        <v>1222</v>
      </c>
      <c r="C219" s="199"/>
    </row>
    <row r="220" spans="1:3" x14ac:dyDescent="0.3">
      <c r="A220" s="199" t="s">
        <v>800</v>
      </c>
      <c r="B220" s="199" t="s">
        <v>1342</v>
      </c>
      <c r="C220" s="199"/>
    </row>
    <row r="221" spans="1:3" x14ac:dyDescent="0.3">
      <c r="A221" s="199" t="s">
        <v>1343</v>
      </c>
      <c r="B221" s="199" t="s">
        <v>1344</v>
      </c>
      <c r="C221" s="199"/>
    </row>
    <row r="222" spans="1:3" x14ac:dyDescent="0.3">
      <c r="A222" s="199" t="s">
        <v>801</v>
      </c>
      <c r="B222" s="199" t="s">
        <v>1345</v>
      </c>
      <c r="C222" s="199"/>
    </row>
    <row r="223" spans="1:3" x14ac:dyDescent="0.3">
      <c r="A223" s="199" t="s">
        <v>802</v>
      </c>
      <c r="B223" s="202" t="s">
        <v>1346</v>
      </c>
      <c r="C223" s="199"/>
    </row>
    <row r="224" spans="1:3" x14ac:dyDescent="0.3">
      <c r="A224" s="199" t="s">
        <v>803</v>
      </c>
      <c r="B224" s="199" t="s">
        <v>1226</v>
      </c>
      <c r="C224" s="199"/>
    </row>
    <row r="225" spans="1:4" x14ac:dyDescent="0.3">
      <c r="A225" s="199" t="s">
        <v>804</v>
      </c>
      <c r="B225" s="199" t="s">
        <v>1347</v>
      </c>
      <c r="C225" s="199"/>
    </row>
    <row r="226" spans="1:4" x14ac:dyDescent="0.3">
      <c r="A226" s="199" t="s">
        <v>805</v>
      </c>
      <c r="B226" s="199" t="s">
        <v>1228</v>
      </c>
      <c r="C226" s="199"/>
    </row>
    <row r="227" spans="1:4" x14ac:dyDescent="0.3">
      <c r="A227" s="199" t="s">
        <v>806</v>
      </c>
      <c r="B227" s="199" t="s">
        <v>995</v>
      </c>
      <c r="C227" s="199"/>
    </row>
    <row r="228" spans="1:4" x14ac:dyDescent="0.3">
      <c r="A228" s="199" t="s">
        <v>807</v>
      </c>
      <c r="B228" s="203" t="s">
        <v>1348</v>
      </c>
      <c r="C228" s="199" t="s">
        <v>1327</v>
      </c>
    </row>
    <row r="229" spans="1:4" x14ac:dyDescent="0.3">
      <c r="A229" s="199" t="s">
        <v>808</v>
      </c>
      <c r="B229" s="199" t="s">
        <v>1230</v>
      </c>
      <c r="C229" s="199"/>
    </row>
    <row r="230" spans="1:4" x14ac:dyDescent="0.3">
      <c r="A230" s="199" t="s">
        <v>809</v>
      </c>
      <c r="B230" s="199" t="s">
        <v>1256</v>
      </c>
      <c r="C230" s="199"/>
    </row>
    <row r="231" spans="1:4" x14ac:dyDescent="0.3">
      <c r="A231" s="207" t="s">
        <v>810</v>
      </c>
      <c r="B231" s="207" t="s">
        <v>1349</v>
      </c>
      <c r="C231" s="208">
        <v>45071</v>
      </c>
      <c r="D231" s="209"/>
    </row>
    <row r="232" spans="1:4" x14ac:dyDescent="0.3">
      <c r="A232" s="199" t="s">
        <v>1350</v>
      </c>
      <c r="B232" s="199" t="s">
        <v>1351</v>
      </c>
      <c r="C232" s="199"/>
    </row>
    <row r="233" spans="1:4" x14ac:dyDescent="0.3">
      <c r="A233" s="199" t="s">
        <v>811</v>
      </c>
      <c r="B233" s="199" t="s">
        <v>1232</v>
      </c>
      <c r="C233" s="199"/>
    </row>
    <row r="234" spans="1:4" x14ac:dyDescent="0.3">
      <c r="A234" s="207" t="s">
        <v>1269</v>
      </c>
      <c r="B234" s="207" t="s">
        <v>1352</v>
      </c>
      <c r="C234" s="208">
        <v>45071</v>
      </c>
    </row>
    <row r="235" spans="1:4" x14ac:dyDescent="0.3">
      <c r="A235" s="199" t="s">
        <v>827</v>
      </c>
      <c r="B235" s="199" t="s">
        <v>964</v>
      </c>
      <c r="C235" s="199"/>
    </row>
    <row r="236" spans="1:4" x14ac:dyDescent="0.3">
      <c r="A236" s="210" t="s">
        <v>1353</v>
      </c>
      <c r="B236" s="210" t="s">
        <v>985</v>
      </c>
      <c r="C236" s="208">
        <v>45071</v>
      </c>
    </row>
    <row r="237" spans="1:4" x14ac:dyDescent="0.3">
      <c r="A237" s="210" t="s">
        <v>829</v>
      </c>
      <c r="B237" s="210" t="s">
        <v>1046</v>
      </c>
      <c r="C237" s="208">
        <v>45071</v>
      </c>
    </row>
    <row r="238" spans="1:4" x14ac:dyDescent="0.3">
      <c r="A238" s="210" t="s">
        <v>1354</v>
      </c>
      <c r="B238" s="210" t="s">
        <v>1040</v>
      </c>
      <c r="C238" s="208">
        <v>45071</v>
      </c>
    </row>
    <row r="239" spans="1:4" x14ac:dyDescent="0.3">
      <c r="A239" s="210" t="s">
        <v>1355</v>
      </c>
      <c r="B239" s="210" t="s">
        <v>1041</v>
      </c>
      <c r="C239" s="208">
        <v>45071</v>
      </c>
    </row>
    <row r="240" spans="1:4" x14ac:dyDescent="0.3">
      <c r="A240" s="207" t="s">
        <v>1356</v>
      </c>
      <c r="B240" s="210" t="s">
        <v>1042</v>
      </c>
      <c r="C240" s="208">
        <v>45071</v>
      </c>
    </row>
    <row r="241" spans="1:3" x14ac:dyDescent="0.3">
      <c r="A241" s="207" t="s">
        <v>1357</v>
      </c>
      <c r="B241" s="210" t="s">
        <v>1043</v>
      </c>
      <c r="C241" s="208">
        <v>45071</v>
      </c>
    </row>
    <row r="242" spans="1:3" x14ac:dyDescent="0.3">
      <c r="A242" s="199" t="s">
        <v>834</v>
      </c>
      <c r="B242" s="199" t="s">
        <v>1074</v>
      </c>
      <c r="C242" s="199"/>
    </row>
    <row r="243" spans="1:3" x14ac:dyDescent="0.3">
      <c r="A243" s="199" t="s">
        <v>835</v>
      </c>
      <c r="B243" s="199" t="s">
        <v>1091</v>
      </c>
      <c r="C243" s="199"/>
    </row>
    <row r="244" spans="1:3" x14ac:dyDescent="0.3">
      <c r="A244" s="199" t="s">
        <v>661</v>
      </c>
      <c r="B244" s="199" t="s">
        <v>1233</v>
      </c>
      <c r="C244" s="199"/>
    </row>
    <row r="245" spans="1:3" x14ac:dyDescent="0.3">
      <c r="A245" s="210" t="s">
        <v>1358</v>
      </c>
      <c r="B245" s="210" t="s">
        <v>1078</v>
      </c>
      <c r="C245" s="208">
        <v>45071</v>
      </c>
    </row>
    <row r="246" spans="1:3" x14ac:dyDescent="0.3">
      <c r="A246" s="210" t="s">
        <v>836</v>
      </c>
      <c r="B246" s="210" t="s">
        <v>997</v>
      </c>
      <c r="C246" s="208">
        <v>45071</v>
      </c>
    </row>
    <row r="247" spans="1:3" x14ac:dyDescent="0.3">
      <c r="A247" s="199" t="s">
        <v>837</v>
      </c>
      <c r="B247" s="199" t="s">
        <v>1234</v>
      </c>
      <c r="C247" s="199"/>
    </row>
    <row r="248" spans="1:3" x14ac:dyDescent="0.3">
      <c r="A248" s="199" t="s">
        <v>1359</v>
      </c>
      <c r="B248" s="199" t="s">
        <v>1360</v>
      </c>
      <c r="C248" s="199"/>
    </row>
    <row r="249" spans="1:3" x14ac:dyDescent="0.3">
      <c r="A249" s="199" t="s">
        <v>1361</v>
      </c>
      <c r="B249" s="199" t="s">
        <v>1362</v>
      </c>
      <c r="C249" s="199"/>
    </row>
    <row r="250" spans="1:3" x14ac:dyDescent="0.3">
      <c r="A250" s="199" t="s">
        <v>1363</v>
      </c>
      <c r="B250" s="199" t="s">
        <v>1364</v>
      </c>
      <c r="C250" s="199"/>
    </row>
    <row r="251" spans="1:3" x14ac:dyDescent="0.3">
      <c r="A251" s="199" t="s">
        <v>1365</v>
      </c>
      <c r="B251" s="199" t="s">
        <v>1366</v>
      </c>
      <c r="C251" s="199"/>
    </row>
    <row r="252" spans="1:3" x14ac:dyDescent="0.3">
      <c r="A252" s="199" t="s">
        <v>1367</v>
      </c>
      <c r="B252" s="199" t="s">
        <v>1368</v>
      </c>
      <c r="C252" s="199"/>
    </row>
    <row r="253" spans="1:3" x14ac:dyDescent="0.3">
      <c r="A253" s="199" t="s">
        <v>1369</v>
      </c>
      <c r="B253" s="199" t="s">
        <v>1370</v>
      </c>
      <c r="C253" s="199"/>
    </row>
    <row r="254" spans="1:3" x14ac:dyDescent="0.3">
      <c r="A254" s="199" t="s">
        <v>1371</v>
      </c>
      <c r="B254" s="199" t="s">
        <v>1372</v>
      </c>
      <c r="C254" s="199"/>
    </row>
    <row r="255" spans="1:3" x14ac:dyDescent="0.3">
      <c r="A255" s="199" t="s">
        <v>1373</v>
      </c>
      <c r="B255" s="199" t="s">
        <v>1374</v>
      </c>
      <c r="C255" s="199"/>
    </row>
    <row r="256" spans="1:3" x14ac:dyDescent="0.3">
      <c r="A256" s="199" t="s">
        <v>1375</v>
      </c>
      <c r="B256" s="199" t="s">
        <v>1376</v>
      </c>
      <c r="C256" s="199"/>
    </row>
    <row r="257" spans="1:3" x14ac:dyDescent="0.3">
      <c r="A257" s="199" t="s">
        <v>1377</v>
      </c>
      <c r="B257" s="199" t="s">
        <v>1378</v>
      </c>
      <c r="C257" s="199"/>
    </row>
    <row r="258" spans="1:3" x14ac:dyDescent="0.3">
      <c r="A258" s="199" t="s">
        <v>1379</v>
      </c>
      <c r="B258" s="199" t="s">
        <v>1380</v>
      </c>
      <c r="C258" s="199"/>
    </row>
    <row r="259" spans="1:3" x14ac:dyDescent="0.3">
      <c r="A259" s="199" t="s">
        <v>1381</v>
      </c>
      <c r="B259" s="199" t="s">
        <v>1382</v>
      </c>
      <c r="C259" s="199"/>
    </row>
    <row r="260" spans="1:3" x14ac:dyDescent="0.3">
      <c r="A260" s="199" t="s">
        <v>1383</v>
      </c>
      <c r="B260" s="199" t="s">
        <v>1384</v>
      </c>
      <c r="C260" s="199"/>
    </row>
    <row r="261" spans="1:3" x14ac:dyDescent="0.3">
      <c r="A261" s="199" t="s">
        <v>1385</v>
      </c>
      <c r="B261" s="199" t="s">
        <v>1386</v>
      </c>
      <c r="C261" s="199"/>
    </row>
    <row r="262" spans="1:3" x14ac:dyDescent="0.3">
      <c r="A262" s="199" t="s">
        <v>1387</v>
      </c>
      <c r="B262" s="199" t="s">
        <v>1388</v>
      </c>
      <c r="C262" s="199"/>
    </row>
    <row r="263" spans="1:3" x14ac:dyDescent="0.3">
      <c r="A263" s="199" t="s">
        <v>1389</v>
      </c>
      <c r="B263" s="199" t="s">
        <v>1390</v>
      </c>
      <c r="C263" s="199"/>
    </row>
    <row r="264" spans="1:3" x14ac:dyDescent="0.3">
      <c r="A264" s="199" t="s">
        <v>1391</v>
      </c>
      <c r="B264" s="199" t="s">
        <v>1392</v>
      </c>
      <c r="C264" s="199"/>
    </row>
    <row r="265" spans="1:3" x14ac:dyDescent="0.3">
      <c r="A265" s="199" t="s">
        <v>1393</v>
      </c>
      <c r="B265" s="199" t="s">
        <v>1394</v>
      </c>
      <c r="C265" s="199"/>
    </row>
    <row r="266" spans="1:3" x14ac:dyDescent="0.3">
      <c r="A266" s="199" t="s">
        <v>1395</v>
      </c>
      <c r="B266" s="199" t="s">
        <v>1396</v>
      </c>
      <c r="C266" s="199"/>
    </row>
    <row r="267" spans="1:3" x14ac:dyDescent="0.3">
      <c r="A267" s="199" t="s">
        <v>1397</v>
      </c>
      <c r="B267" s="199" t="s">
        <v>1398</v>
      </c>
      <c r="C267" s="199"/>
    </row>
    <row r="268" spans="1:3" x14ac:dyDescent="0.3">
      <c r="A268" s="199" t="s">
        <v>1399</v>
      </c>
      <c r="B268" s="199" t="s">
        <v>1400</v>
      </c>
      <c r="C268" s="199"/>
    </row>
    <row r="269" spans="1:3" x14ac:dyDescent="0.3">
      <c r="A269" s="199" t="s">
        <v>1401</v>
      </c>
      <c r="B269" s="199" t="s">
        <v>1402</v>
      </c>
      <c r="C269" s="199"/>
    </row>
    <row r="270" spans="1:3" x14ac:dyDescent="0.3">
      <c r="A270" s="199" t="s">
        <v>1403</v>
      </c>
      <c r="B270" s="199" t="s">
        <v>1404</v>
      </c>
      <c r="C270" s="199"/>
    </row>
    <row r="271" spans="1:3" x14ac:dyDescent="0.3">
      <c r="A271" s="199" t="s">
        <v>1405</v>
      </c>
      <c r="B271" s="199" t="s">
        <v>1406</v>
      </c>
      <c r="C271" s="199"/>
    </row>
    <row r="272" spans="1:3" x14ac:dyDescent="0.3">
      <c r="A272" s="199" t="s">
        <v>1407</v>
      </c>
      <c r="B272" s="199" t="s">
        <v>1408</v>
      </c>
      <c r="C272" s="199"/>
    </row>
    <row r="273" spans="1:3" x14ac:dyDescent="0.3">
      <c r="A273" s="202" t="s">
        <v>1409</v>
      </c>
      <c r="B273" s="203" t="s">
        <v>1410</v>
      </c>
      <c r="C273" s="199" t="s">
        <v>1327</v>
      </c>
    </row>
    <row r="274" spans="1:3" x14ac:dyDescent="0.3">
      <c r="A274" s="199" t="s">
        <v>1411</v>
      </c>
      <c r="B274" s="199" t="s">
        <v>1412</v>
      </c>
      <c r="C274" s="199"/>
    </row>
    <row r="275" spans="1:3" x14ac:dyDescent="0.3">
      <c r="A275" s="199" t="s">
        <v>1413</v>
      </c>
      <c r="B275" s="199" t="s">
        <v>1414</v>
      </c>
      <c r="C275" s="199"/>
    </row>
    <row r="276" spans="1:3" x14ac:dyDescent="0.3">
      <c r="A276" s="199" t="s">
        <v>1415</v>
      </c>
      <c r="B276" s="199" t="s">
        <v>1416</v>
      </c>
      <c r="C276" s="199"/>
    </row>
    <row r="277" spans="1:3" x14ac:dyDescent="0.3">
      <c r="A277" s="199" t="s">
        <v>1417</v>
      </c>
      <c r="B277" s="199" t="s">
        <v>1418</v>
      </c>
      <c r="C277" s="199"/>
    </row>
    <row r="278" spans="1:3" x14ac:dyDescent="0.3">
      <c r="A278" s="199" t="s">
        <v>1419</v>
      </c>
      <c r="B278" s="199" t="s">
        <v>1420</v>
      </c>
      <c r="C278" s="199"/>
    </row>
    <row r="279" spans="1:3" x14ac:dyDescent="0.3">
      <c r="A279" s="199" t="s">
        <v>1421</v>
      </c>
      <c r="B279" s="199" t="s">
        <v>998</v>
      </c>
      <c r="C279" s="199"/>
    </row>
    <row r="280" spans="1:3" x14ac:dyDescent="0.3">
      <c r="A280" s="199" t="s">
        <v>1422</v>
      </c>
      <c r="B280" s="199" t="s">
        <v>1423</v>
      </c>
      <c r="C280" s="199"/>
    </row>
    <row r="281" spans="1:3" x14ac:dyDescent="0.3">
      <c r="A281" s="199" t="s">
        <v>1424</v>
      </c>
      <c r="B281" s="199" t="s">
        <v>1425</v>
      </c>
      <c r="C281" s="199"/>
    </row>
    <row r="282" spans="1:3" x14ac:dyDescent="0.3">
      <c r="A282" s="199" t="s">
        <v>1426</v>
      </c>
      <c r="B282" s="199" t="s">
        <v>1427</v>
      </c>
      <c r="C282" s="199"/>
    </row>
    <row r="283" spans="1:3" x14ac:dyDescent="0.3">
      <c r="A283" s="199" t="s">
        <v>1428</v>
      </c>
      <c r="B283" s="199" t="s">
        <v>1429</v>
      </c>
      <c r="C283" s="199"/>
    </row>
    <row r="284" spans="1:3" x14ac:dyDescent="0.3">
      <c r="A284" s="199" t="s">
        <v>1430</v>
      </c>
      <c r="B284" s="199" t="s">
        <v>1431</v>
      </c>
      <c r="C284" s="199"/>
    </row>
    <row r="285" spans="1:3" x14ac:dyDescent="0.3">
      <c r="A285" s="199" t="s">
        <v>1432</v>
      </c>
      <c r="B285" s="199" t="s">
        <v>1433</v>
      </c>
      <c r="C285" s="199"/>
    </row>
    <row r="286" spans="1:3" x14ac:dyDescent="0.3">
      <c r="A286" s="199" t="s">
        <v>1434</v>
      </c>
      <c r="B286" s="199" t="s">
        <v>1435</v>
      </c>
      <c r="C286" s="199"/>
    </row>
    <row r="287" spans="1:3" x14ac:dyDescent="0.3">
      <c r="A287" s="199" t="s">
        <v>1436</v>
      </c>
      <c r="B287" s="199" t="s">
        <v>1425</v>
      </c>
      <c r="C287" s="199"/>
    </row>
    <row r="288" spans="1:3" x14ac:dyDescent="0.3">
      <c r="A288" s="199" t="s">
        <v>1437</v>
      </c>
      <c r="B288" s="199" t="s">
        <v>1438</v>
      </c>
      <c r="C288" s="199"/>
    </row>
    <row r="289" spans="1:3" x14ac:dyDescent="0.3">
      <c r="A289" s="199" t="s">
        <v>1439</v>
      </c>
      <c r="B289" s="199" t="s">
        <v>1440</v>
      </c>
      <c r="C289" s="199"/>
    </row>
    <row r="290" spans="1:3" x14ac:dyDescent="0.3">
      <c r="A290" s="199" t="s">
        <v>1441</v>
      </c>
      <c r="B290" s="199" t="s">
        <v>1442</v>
      </c>
      <c r="C290" s="199"/>
    </row>
    <row r="291" spans="1:3" x14ac:dyDescent="0.3">
      <c r="A291" s="199" t="s">
        <v>1443</v>
      </c>
      <c r="B291" s="199" t="s">
        <v>1444</v>
      </c>
      <c r="C291" s="199"/>
    </row>
    <row r="292" spans="1:3" x14ac:dyDescent="0.3">
      <c r="A292" s="199" t="s">
        <v>1445</v>
      </c>
      <c r="B292" s="199" t="s">
        <v>1446</v>
      </c>
      <c r="C292" s="199"/>
    </row>
    <row r="293" spans="1:3" x14ac:dyDescent="0.3">
      <c r="A293" s="199" t="s">
        <v>1447</v>
      </c>
      <c r="B293" s="199" t="s">
        <v>1448</v>
      </c>
      <c r="C293" s="199"/>
    </row>
    <row r="294" spans="1:3" x14ac:dyDescent="0.3">
      <c r="A294" s="199" t="s">
        <v>1449</v>
      </c>
      <c r="B294" s="199" t="s">
        <v>1450</v>
      </c>
      <c r="C294" s="199"/>
    </row>
    <row r="295" spans="1:3" x14ac:dyDescent="0.3">
      <c r="A295" s="199" t="s">
        <v>1451</v>
      </c>
      <c r="B295" s="199" t="s">
        <v>1452</v>
      </c>
      <c r="C295" s="199"/>
    </row>
    <row r="296" spans="1:3" x14ac:dyDescent="0.3">
      <c r="A296" s="199" t="s">
        <v>1453</v>
      </c>
      <c r="B296" s="199" t="s">
        <v>1454</v>
      </c>
      <c r="C296" s="199"/>
    </row>
    <row r="297" spans="1:3" x14ac:dyDescent="0.3">
      <c r="A297" s="199" t="s">
        <v>1455</v>
      </c>
      <c r="B297" s="199" t="s">
        <v>1456</v>
      </c>
      <c r="C297" s="199"/>
    </row>
    <row r="298" spans="1:3" x14ac:dyDescent="0.3">
      <c r="A298" s="199" t="s">
        <v>1457</v>
      </c>
      <c r="B298" s="199" t="s">
        <v>1458</v>
      </c>
      <c r="C298" s="199"/>
    </row>
    <row r="299" spans="1:3" x14ac:dyDescent="0.3">
      <c r="A299" s="199" t="s">
        <v>1459</v>
      </c>
      <c r="B299" s="199" t="s">
        <v>1460</v>
      </c>
      <c r="C299" s="199"/>
    </row>
    <row r="300" spans="1:3" x14ac:dyDescent="0.3">
      <c r="A300" s="199" t="s">
        <v>1461</v>
      </c>
      <c r="B300" s="199" t="s">
        <v>1462</v>
      </c>
      <c r="C300" s="199"/>
    </row>
    <row r="301" spans="1:3" x14ac:dyDescent="0.3">
      <c r="A301" s="199" t="s">
        <v>1463</v>
      </c>
      <c r="B301" s="199" t="s">
        <v>1464</v>
      </c>
      <c r="C301" s="199"/>
    </row>
    <row r="302" spans="1:3" x14ac:dyDescent="0.3">
      <c r="A302" s="199" t="s">
        <v>1465</v>
      </c>
      <c r="B302" s="199" t="s">
        <v>1466</v>
      </c>
      <c r="C302" s="199"/>
    </row>
    <row r="303" spans="1:3" x14ac:dyDescent="0.3">
      <c r="A303" s="199" t="s">
        <v>1467</v>
      </c>
      <c r="B303" s="199" t="s">
        <v>1468</v>
      </c>
      <c r="C303" s="199"/>
    </row>
    <row r="304" spans="1:3" x14ac:dyDescent="0.3">
      <c r="A304" s="199" t="s">
        <v>1469</v>
      </c>
      <c r="B304" s="199" t="s">
        <v>1470</v>
      </c>
      <c r="C304" s="199"/>
    </row>
    <row r="305" spans="1:3" x14ac:dyDescent="0.3">
      <c r="A305" s="199" t="s">
        <v>1471</v>
      </c>
      <c r="B305" s="199" t="s">
        <v>1472</v>
      </c>
      <c r="C305" s="199"/>
    </row>
    <row r="306" spans="1:3" x14ac:dyDescent="0.3">
      <c r="A306" s="199" t="s">
        <v>1473</v>
      </c>
      <c r="B306" s="199" t="s">
        <v>1474</v>
      </c>
      <c r="C306" s="199"/>
    </row>
    <row r="307" spans="1:3" x14ac:dyDescent="0.3">
      <c r="A307" s="199" t="s">
        <v>1475</v>
      </c>
      <c r="B307" s="199" t="s">
        <v>1476</v>
      </c>
      <c r="C307" s="199"/>
    </row>
    <row r="308" spans="1:3" x14ac:dyDescent="0.3">
      <c r="A308" s="199" t="s">
        <v>1477</v>
      </c>
      <c r="B308" s="199" t="s">
        <v>1478</v>
      </c>
      <c r="C308" s="199"/>
    </row>
    <row r="309" spans="1:3" x14ac:dyDescent="0.3">
      <c r="A309" s="199" t="s">
        <v>1479</v>
      </c>
      <c r="B309" s="199" t="s">
        <v>1480</v>
      </c>
      <c r="C309" s="199"/>
    </row>
    <row r="310" spans="1:3" x14ac:dyDescent="0.3">
      <c r="A310" s="199" t="s">
        <v>1481</v>
      </c>
      <c r="B310" s="199" t="s">
        <v>1482</v>
      </c>
      <c r="C310" s="199"/>
    </row>
    <row r="311" spans="1:3" x14ac:dyDescent="0.3">
      <c r="A311" s="199" t="s">
        <v>1483</v>
      </c>
      <c r="B311" s="199" t="s">
        <v>1484</v>
      </c>
      <c r="C311" s="199"/>
    </row>
    <row r="312" spans="1:3" x14ac:dyDescent="0.3">
      <c r="A312" s="199" t="s">
        <v>1485</v>
      </c>
      <c r="B312" s="199" t="s">
        <v>1486</v>
      </c>
      <c r="C312" s="199"/>
    </row>
    <row r="313" spans="1:3" x14ac:dyDescent="0.3">
      <c r="A313" s="199" t="s">
        <v>1487</v>
      </c>
      <c r="B313" s="199" t="s">
        <v>1488</v>
      </c>
      <c r="C313" s="199"/>
    </row>
    <row r="314" spans="1:3" x14ac:dyDescent="0.3">
      <c r="A314" s="199" t="s">
        <v>1489</v>
      </c>
      <c r="B314" s="199" t="s">
        <v>1490</v>
      </c>
      <c r="C314" s="199"/>
    </row>
    <row r="315" spans="1:3" x14ac:dyDescent="0.3">
      <c r="A315" s="199" t="s">
        <v>1491</v>
      </c>
      <c r="B315" s="199" t="s">
        <v>1492</v>
      </c>
      <c r="C315" s="199"/>
    </row>
    <row r="316" spans="1:3" x14ac:dyDescent="0.3">
      <c r="A316" s="199" t="s">
        <v>1493</v>
      </c>
      <c r="B316" s="199" t="s">
        <v>1494</v>
      </c>
      <c r="C316" s="199"/>
    </row>
    <row r="317" spans="1:3" x14ac:dyDescent="0.3">
      <c r="A317" s="199" t="s">
        <v>1495</v>
      </c>
      <c r="B317" s="199" t="s">
        <v>1496</v>
      </c>
      <c r="C317" s="199"/>
    </row>
    <row r="318" spans="1:3" x14ac:dyDescent="0.3">
      <c r="A318" s="199" t="s">
        <v>1497</v>
      </c>
      <c r="B318" s="199" t="s">
        <v>1498</v>
      </c>
      <c r="C318" s="199"/>
    </row>
    <row r="319" spans="1:3" x14ac:dyDescent="0.3">
      <c r="A319" s="211" t="s">
        <v>1499</v>
      </c>
      <c r="B319" s="199" t="s">
        <v>1500</v>
      </c>
      <c r="C319" s="199" t="s">
        <v>1327</v>
      </c>
    </row>
    <row r="320" spans="1:3" x14ac:dyDescent="0.3">
      <c r="A320" s="199" t="s">
        <v>1501</v>
      </c>
      <c r="B320" s="199" t="s">
        <v>1502</v>
      </c>
      <c r="C320" s="199"/>
    </row>
    <row r="321" spans="1:3" x14ac:dyDescent="0.3">
      <c r="A321" s="199" t="s">
        <v>1503</v>
      </c>
      <c r="B321" s="199" t="s">
        <v>1504</v>
      </c>
      <c r="C321" s="199"/>
    </row>
    <row r="322" spans="1:3" x14ac:dyDescent="0.3">
      <c r="A322" s="199" t="s">
        <v>1505</v>
      </c>
      <c r="B322" s="199" t="s">
        <v>1506</v>
      </c>
      <c r="C322" s="199"/>
    </row>
    <row r="323" spans="1:3" x14ac:dyDescent="0.3">
      <c r="A323" s="199" t="s">
        <v>1507</v>
      </c>
      <c r="B323" s="199" t="s">
        <v>1508</v>
      </c>
      <c r="C323" s="199"/>
    </row>
    <row r="324" spans="1:3" x14ac:dyDescent="0.3">
      <c r="A324" s="199" t="s">
        <v>1509</v>
      </c>
      <c r="B324" s="199" t="s">
        <v>1510</v>
      </c>
      <c r="C324" s="199"/>
    </row>
    <row r="325" spans="1:3" x14ac:dyDescent="0.3">
      <c r="A325" s="199" t="s">
        <v>1511</v>
      </c>
      <c r="B325" s="199" t="s">
        <v>1512</v>
      </c>
      <c r="C325" s="199"/>
    </row>
    <row r="326" spans="1:3" x14ac:dyDescent="0.3">
      <c r="A326" s="199" t="s">
        <v>1513</v>
      </c>
      <c r="B326" s="199" t="s">
        <v>1514</v>
      </c>
      <c r="C326" s="199"/>
    </row>
    <row r="327" spans="1:3" x14ac:dyDescent="0.3">
      <c r="A327" s="199" t="s">
        <v>1515</v>
      </c>
      <c r="B327" s="199" t="s">
        <v>1516</v>
      </c>
      <c r="C327" s="199"/>
    </row>
    <row r="328" spans="1:3" x14ac:dyDescent="0.3">
      <c r="A328" s="199" t="s">
        <v>1517</v>
      </c>
      <c r="B328" s="199" t="s">
        <v>1518</v>
      </c>
      <c r="C328" s="199"/>
    </row>
    <row r="329" spans="1:3" x14ac:dyDescent="0.3">
      <c r="A329" s="199" t="s">
        <v>1519</v>
      </c>
      <c r="B329" s="199" t="s">
        <v>1520</v>
      </c>
      <c r="C329" s="199"/>
    </row>
    <row r="330" spans="1:3" x14ac:dyDescent="0.3">
      <c r="A330" s="199" t="s">
        <v>1521</v>
      </c>
      <c r="B330" s="199" t="s">
        <v>1522</v>
      </c>
      <c r="C330" s="199"/>
    </row>
    <row r="331" spans="1:3" x14ac:dyDescent="0.3">
      <c r="A331" s="199" t="s">
        <v>1523</v>
      </c>
      <c r="B331" s="199" t="s">
        <v>1524</v>
      </c>
      <c r="C331" s="199"/>
    </row>
    <row r="332" spans="1:3" x14ac:dyDescent="0.3">
      <c r="A332" s="199" t="s">
        <v>1525</v>
      </c>
      <c r="B332" s="199" t="s">
        <v>1526</v>
      </c>
      <c r="C332" s="199"/>
    </row>
    <row r="333" spans="1:3" x14ac:dyDescent="0.3">
      <c r="A333" s="199" t="s">
        <v>1527</v>
      </c>
      <c r="B333" s="199" t="s">
        <v>1528</v>
      </c>
      <c r="C333" s="199"/>
    </row>
    <row r="334" spans="1:3" x14ac:dyDescent="0.3">
      <c r="A334" s="199" t="s">
        <v>1529</v>
      </c>
      <c r="B334" s="199" t="s">
        <v>1530</v>
      </c>
      <c r="C334" s="199"/>
    </row>
    <row r="335" spans="1:3" x14ac:dyDescent="0.3">
      <c r="A335" s="199" t="s">
        <v>1531</v>
      </c>
      <c r="B335" s="199" t="s">
        <v>1532</v>
      </c>
      <c r="C335" s="199"/>
    </row>
    <row r="336" spans="1:3" x14ac:dyDescent="0.3">
      <c r="A336" s="199" t="s">
        <v>1533</v>
      </c>
      <c r="B336" s="199" t="s">
        <v>1534</v>
      </c>
      <c r="C336" s="199"/>
    </row>
    <row r="337" spans="1:3" x14ac:dyDescent="0.3">
      <c r="A337" s="199" t="s">
        <v>1535</v>
      </c>
      <c r="B337" s="199" t="s">
        <v>1536</v>
      </c>
      <c r="C337" s="199"/>
    </row>
    <row r="338" spans="1:3" x14ac:dyDescent="0.3">
      <c r="A338" s="199" t="s">
        <v>1537</v>
      </c>
      <c r="B338" s="199" t="s">
        <v>1538</v>
      </c>
      <c r="C338" s="199"/>
    </row>
    <row r="339" spans="1:3" x14ac:dyDescent="0.3">
      <c r="A339" s="199" t="s">
        <v>1539</v>
      </c>
      <c r="B339" s="199" t="s">
        <v>1540</v>
      </c>
      <c r="C339" s="199"/>
    </row>
    <row r="340" spans="1:3" x14ac:dyDescent="0.3">
      <c r="A340" s="199" t="s">
        <v>1541</v>
      </c>
      <c r="B340" s="199" t="s">
        <v>1542</v>
      </c>
      <c r="C340" s="199"/>
    </row>
    <row r="341" spans="1:3" x14ac:dyDescent="0.3">
      <c r="A341" s="199" t="s">
        <v>1543</v>
      </c>
      <c r="B341" s="199" t="s">
        <v>1544</v>
      </c>
      <c r="C341" s="199"/>
    </row>
    <row r="342" spans="1:3" x14ac:dyDescent="0.3">
      <c r="A342" s="199" t="s">
        <v>1545</v>
      </c>
      <c r="B342" s="199" t="s">
        <v>1546</v>
      </c>
      <c r="C342" s="199"/>
    </row>
    <row r="343" spans="1:3" x14ac:dyDescent="0.3">
      <c r="A343" s="199" t="s">
        <v>1547</v>
      </c>
      <c r="B343" s="199" t="s">
        <v>1548</v>
      </c>
      <c r="C343" s="199"/>
    </row>
    <row r="344" spans="1:3" x14ac:dyDescent="0.3">
      <c r="A344" s="199" t="s">
        <v>1549</v>
      </c>
      <c r="B344" s="199" t="s">
        <v>1550</v>
      </c>
      <c r="C344" s="199"/>
    </row>
    <row r="345" spans="1:3" x14ac:dyDescent="0.3">
      <c r="A345" s="199" t="s">
        <v>1551</v>
      </c>
      <c r="B345" s="199" t="s">
        <v>1552</v>
      </c>
      <c r="C345" s="199"/>
    </row>
    <row r="346" spans="1:3" x14ac:dyDescent="0.3">
      <c r="A346" s="199" t="s">
        <v>1553</v>
      </c>
      <c r="B346" s="199" t="s">
        <v>1554</v>
      </c>
      <c r="C346" s="199"/>
    </row>
    <row r="347" spans="1:3" x14ac:dyDescent="0.3">
      <c r="A347" s="199" t="s">
        <v>1555</v>
      </c>
      <c r="B347" s="199" t="s">
        <v>1556</v>
      </c>
      <c r="C347" s="199"/>
    </row>
    <row r="348" spans="1:3" x14ac:dyDescent="0.3">
      <c r="A348" s="199" t="s">
        <v>1557</v>
      </c>
      <c r="B348" s="199" t="s">
        <v>1558</v>
      </c>
      <c r="C348" s="199"/>
    </row>
    <row r="349" spans="1:3" x14ac:dyDescent="0.3">
      <c r="A349" s="199" t="s">
        <v>1559</v>
      </c>
      <c r="B349" s="199" t="s">
        <v>1560</v>
      </c>
      <c r="C349" s="199"/>
    </row>
    <row r="350" spans="1:3" x14ac:dyDescent="0.3">
      <c r="A350" s="199" t="s">
        <v>1561</v>
      </c>
      <c r="B350" s="199" t="s">
        <v>1562</v>
      </c>
      <c r="C350" s="199"/>
    </row>
    <row r="351" spans="1:3" x14ac:dyDescent="0.3">
      <c r="A351" s="199" t="s">
        <v>1563</v>
      </c>
      <c r="B351" s="199" t="s">
        <v>1564</v>
      </c>
      <c r="C351" s="199"/>
    </row>
    <row r="352" spans="1:3" x14ac:dyDescent="0.3">
      <c r="A352" s="199" t="s">
        <v>1565</v>
      </c>
      <c r="B352" s="199" t="s">
        <v>1566</v>
      </c>
      <c r="C352" s="199"/>
    </row>
    <row r="353" spans="1:3" x14ac:dyDescent="0.3">
      <c r="A353" s="199" t="s">
        <v>1567</v>
      </c>
      <c r="B353" s="199" t="s">
        <v>1568</v>
      </c>
      <c r="C353" s="199"/>
    </row>
    <row r="354" spans="1:3" x14ac:dyDescent="0.3">
      <c r="A354" s="199" t="s">
        <v>1569</v>
      </c>
      <c r="B354" s="199" t="s">
        <v>1570</v>
      </c>
      <c r="C354" s="199"/>
    </row>
    <row r="355" spans="1:3" x14ac:dyDescent="0.3">
      <c r="A355" s="199" t="s">
        <v>1571</v>
      </c>
      <c r="B355" s="199" t="s">
        <v>1572</v>
      </c>
      <c r="C355" s="199"/>
    </row>
    <row r="356" spans="1:3" x14ac:dyDescent="0.3">
      <c r="A356" s="199" t="s">
        <v>1573</v>
      </c>
      <c r="B356" s="199" t="s">
        <v>1574</v>
      </c>
      <c r="C356" s="199"/>
    </row>
    <row r="357" spans="1:3" x14ac:dyDescent="0.3">
      <c r="A357" s="199" t="s">
        <v>1575</v>
      </c>
      <c r="B357" s="199" t="s">
        <v>1576</v>
      </c>
      <c r="C357" s="199"/>
    </row>
    <row r="358" spans="1:3" x14ac:dyDescent="0.3">
      <c r="A358" s="199" t="s">
        <v>1577</v>
      </c>
      <c r="B358" s="199" t="s">
        <v>1578</v>
      </c>
      <c r="C358" s="199"/>
    </row>
    <row r="359" spans="1:3" x14ac:dyDescent="0.3">
      <c r="A359" s="199" t="s">
        <v>1579</v>
      </c>
      <c r="B359" s="199" t="s">
        <v>1580</v>
      </c>
      <c r="C359" s="199"/>
    </row>
    <row r="360" spans="1:3" x14ac:dyDescent="0.3">
      <c r="A360" s="199" t="s">
        <v>1581</v>
      </c>
      <c r="B360" s="199" t="s">
        <v>1582</v>
      </c>
      <c r="C360" s="199"/>
    </row>
    <row r="361" spans="1:3" x14ac:dyDescent="0.3">
      <c r="A361" s="199" t="s">
        <v>1583</v>
      </c>
      <c r="B361" s="199" t="s">
        <v>1584</v>
      </c>
      <c r="C361" s="199"/>
    </row>
    <row r="362" spans="1:3" x14ac:dyDescent="0.3">
      <c r="A362" s="199" t="s">
        <v>1585</v>
      </c>
      <c r="B362" s="199" t="s">
        <v>1586</v>
      </c>
      <c r="C362" s="199"/>
    </row>
    <row r="363" spans="1:3" x14ac:dyDescent="0.3">
      <c r="A363" s="199" t="s">
        <v>1587</v>
      </c>
      <c r="B363" s="199" t="s">
        <v>1588</v>
      </c>
      <c r="C363" s="199"/>
    </row>
    <row r="364" spans="1:3" x14ac:dyDescent="0.3">
      <c r="A364" s="199" t="s">
        <v>1589</v>
      </c>
      <c r="B364" s="199" t="s">
        <v>1590</v>
      </c>
      <c r="C364" s="199"/>
    </row>
    <row r="365" spans="1:3" x14ac:dyDescent="0.3">
      <c r="A365" s="199" t="s">
        <v>1591</v>
      </c>
      <c r="B365" s="199" t="s">
        <v>1592</v>
      </c>
      <c r="C365" s="199"/>
    </row>
    <row r="366" spans="1:3" x14ac:dyDescent="0.3">
      <c r="A366" s="199" t="s">
        <v>1593</v>
      </c>
      <c r="B366" s="199" t="s">
        <v>1594</v>
      </c>
      <c r="C366" s="199"/>
    </row>
    <row r="367" spans="1:3" x14ac:dyDescent="0.3">
      <c r="A367" s="199" t="s">
        <v>1595</v>
      </c>
      <c r="B367" s="199" t="s">
        <v>1596</v>
      </c>
      <c r="C367" s="199"/>
    </row>
    <row r="368" spans="1:3" x14ac:dyDescent="0.3">
      <c r="A368" s="199" t="s">
        <v>1597</v>
      </c>
      <c r="B368" s="199" t="s">
        <v>1598</v>
      </c>
      <c r="C368" s="199"/>
    </row>
    <row r="369" spans="1:3" x14ac:dyDescent="0.3">
      <c r="A369" s="202" t="s">
        <v>1599</v>
      </c>
      <c r="B369" s="199" t="s">
        <v>1600</v>
      </c>
      <c r="C369" s="199"/>
    </row>
    <row r="370" spans="1:3" x14ac:dyDescent="0.3">
      <c r="A370" s="199" t="s">
        <v>1601</v>
      </c>
      <c r="B370" s="199" t="s">
        <v>1602</v>
      </c>
      <c r="C370" s="199"/>
    </row>
    <row r="371" spans="1:3" x14ac:dyDescent="0.3">
      <c r="A371" s="199" t="s">
        <v>1603</v>
      </c>
      <c r="B371" s="199" t="s">
        <v>1604</v>
      </c>
      <c r="C371" s="199"/>
    </row>
    <row r="372" spans="1:3" x14ac:dyDescent="0.3">
      <c r="A372" s="199" t="s">
        <v>1605</v>
      </c>
      <c r="B372" s="199" t="s">
        <v>1606</v>
      </c>
      <c r="C372" s="199"/>
    </row>
    <row r="373" spans="1:3" x14ac:dyDescent="0.3">
      <c r="A373" s="199" t="s">
        <v>1607</v>
      </c>
      <c r="B373" s="199" t="s">
        <v>1608</v>
      </c>
      <c r="C373" s="199"/>
    </row>
    <row r="374" spans="1:3" x14ac:dyDescent="0.3">
      <c r="A374" s="199" t="s">
        <v>1609</v>
      </c>
      <c r="B374" s="199" t="s">
        <v>1610</v>
      </c>
      <c r="C374" s="199"/>
    </row>
    <row r="375" spans="1:3" x14ac:dyDescent="0.3">
      <c r="A375" s="199" t="s">
        <v>1611</v>
      </c>
      <c r="B375" s="199" t="s">
        <v>1612</v>
      </c>
      <c r="C375" s="199"/>
    </row>
    <row r="376" spans="1:3" x14ac:dyDescent="0.3">
      <c r="A376" s="199" t="s">
        <v>1613</v>
      </c>
      <c r="B376" s="199" t="s">
        <v>1614</v>
      </c>
      <c r="C376" s="199"/>
    </row>
    <row r="377" spans="1:3" x14ac:dyDescent="0.3">
      <c r="A377" s="199" t="s">
        <v>1615</v>
      </c>
      <c r="B377" s="199" t="s">
        <v>1616</v>
      </c>
      <c r="C377" s="199"/>
    </row>
    <row r="378" spans="1:3" x14ac:dyDescent="0.3">
      <c r="A378" s="199" t="s">
        <v>1617</v>
      </c>
      <c r="B378" s="199" t="s">
        <v>1618</v>
      </c>
      <c r="C378" s="199"/>
    </row>
    <row r="379" spans="1:3" x14ac:dyDescent="0.3">
      <c r="A379" s="199" t="s">
        <v>1619</v>
      </c>
      <c r="B379" s="199" t="s">
        <v>1620</v>
      </c>
      <c r="C379" s="199"/>
    </row>
    <row r="380" spans="1:3" x14ac:dyDescent="0.3">
      <c r="A380" s="199" t="s">
        <v>1621</v>
      </c>
      <c r="B380" s="199" t="s">
        <v>1622</v>
      </c>
      <c r="C380" s="199"/>
    </row>
    <row r="381" spans="1:3" x14ac:dyDescent="0.3">
      <c r="A381" s="199" t="s">
        <v>1623</v>
      </c>
      <c r="B381" s="199" t="s">
        <v>1624</v>
      </c>
      <c r="C381" s="199"/>
    </row>
    <row r="382" spans="1:3" x14ac:dyDescent="0.3">
      <c r="A382" s="199" t="s">
        <v>1625</v>
      </c>
      <c r="B382" s="199" t="s">
        <v>1626</v>
      </c>
      <c r="C382" s="199"/>
    </row>
    <row r="383" spans="1:3" x14ac:dyDescent="0.3">
      <c r="A383" s="199" t="s">
        <v>1627</v>
      </c>
      <c r="B383" s="199" t="s">
        <v>1628</v>
      </c>
      <c r="C383" s="199"/>
    </row>
    <row r="384" spans="1:3" x14ac:dyDescent="0.3">
      <c r="A384" s="199" t="s">
        <v>1629</v>
      </c>
      <c r="B384" s="199" t="s">
        <v>1630</v>
      </c>
      <c r="C384" s="199"/>
    </row>
    <row r="385" spans="1:3" x14ac:dyDescent="0.3">
      <c r="A385" s="199" t="s">
        <v>1631</v>
      </c>
      <c r="B385" s="199" t="s">
        <v>1632</v>
      </c>
      <c r="C385" s="199"/>
    </row>
    <row r="386" spans="1:3" x14ac:dyDescent="0.3">
      <c r="A386" s="199" t="s">
        <v>1633</v>
      </c>
      <c r="B386" s="199" t="s">
        <v>1634</v>
      </c>
      <c r="C386" s="199"/>
    </row>
    <row r="387" spans="1:3" x14ac:dyDescent="0.3">
      <c r="A387" s="199" t="s">
        <v>1635</v>
      </c>
      <c r="B387" s="199" t="s">
        <v>1636</v>
      </c>
      <c r="C387" s="199"/>
    </row>
    <row r="388" spans="1:3" x14ac:dyDescent="0.3">
      <c r="A388" s="199" t="s">
        <v>1637</v>
      </c>
      <c r="B388" s="199" t="s">
        <v>1638</v>
      </c>
      <c r="C388" s="199"/>
    </row>
    <row r="389" spans="1:3" x14ac:dyDescent="0.3">
      <c r="A389" s="199" t="s">
        <v>1639</v>
      </c>
      <c r="B389" s="199" t="s">
        <v>1640</v>
      </c>
      <c r="C389" s="199"/>
    </row>
    <row r="390" spans="1:3" x14ac:dyDescent="0.3">
      <c r="A390" s="199" t="s">
        <v>1641</v>
      </c>
      <c r="B390" s="199" t="s">
        <v>1642</v>
      </c>
      <c r="C390" s="199"/>
    </row>
    <row r="391" spans="1:3" x14ac:dyDescent="0.3">
      <c r="A391" s="199" t="s">
        <v>1643</v>
      </c>
      <c r="B391" s="199" t="s">
        <v>1644</v>
      </c>
      <c r="C391" s="199"/>
    </row>
    <row r="392" spans="1:3" x14ac:dyDescent="0.3">
      <c r="A392" s="199" t="s">
        <v>1645</v>
      </c>
      <c r="B392" s="199" t="s">
        <v>1646</v>
      </c>
      <c r="C392" s="199"/>
    </row>
    <row r="393" spans="1:3" x14ac:dyDescent="0.3">
      <c r="A393" s="199" t="s">
        <v>1647</v>
      </c>
      <c r="B393" s="199" t="s">
        <v>1648</v>
      </c>
      <c r="C393" s="199"/>
    </row>
    <row r="394" spans="1:3" x14ac:dyDescent="0.3">
      <c r="A394" s="199" t="s">
        <v>1649</v>
      </c>
      <c r="B394" s="199" t="s">
        <v>1650</v>
      </c>
      <c r="C394" s="199"/>
    </row>
    <row r="395" spans="1:3" x14ac:dyDescent="0.3">
      <c r="A395" s="199" t="s">
        <v>1651</v>
      </c>
      <c r="B395" s="199" t="s">
        <v>1652</v>
      </c>
      <c r="C395" s="199"/>
    </row>
    <row r="396" spans="1:3" x14ac:dyDescent="0.3">
      <c r="A396" s="199" t="s">
        <v>1653</v>
      </c>
      <c r="B396" s="199" t="s">
        <v>1654</v>
      </c>
      <c r="C396" s="199"/>
    </row>
    <row r="397" spans="1:3" x14ac:dyDescent="0.3">
      <c r="A397" s="199" t="s">
        <v>1655</v>
      </c>
      <c r="B397" s="199" t="s">
        <v>1656</v>
      </c>
      <c r="C397" s="199"/>
    </row>
    <row r="398" spans="1:3" x14ac:dyDescent="0.3">
      <c r="A398" s="199" t="s">
        <v>1657</v>
      </c>
      <c r="B398" s="199" t="s">
        <v>1658</v>
      </c>
      <c r="C398" s="199"/>
    </row>
    <row r="399" spans="1:3" x14ac:dyDescent="0.3">
      <c r="A399" s="199" t="s">
        <v>1659</v>
      </c>
      <c r="B399" s="199" t="s">
        <v>1660</v>
      </c>
      <c r="C399" s="199"/>
    </row>
    <row r="400" spans="1:3" x14ac:dyDescent="0.3">
      <c r="A400" s="199" t="s">
        <v>1661</v>
      </c>
      <c r="B400" s="199" t="s">
        <v>1662</v>
      </c>
      <c r="C400" s="199"/>
    </row>
    <row r="401" spans="1:3" x14ac:dyDescent="0.3">
      <c r="A401" s="199" t="s">
        <v>1663</v>
      </c>
      <c r="B401" s="199" t="s">
        <v>1664</v>
      </c>
      <c r="C401" s="199"/>
    </row>
    <row r="402" spans="1:3" x14ac:dyDescent="0.3">
      <c r="A402" s="199" t="s">
        <v>1665</v>
      </c>
      <c r="B402" s="199" t="s">
        <v>1666</v>
      </c>
      <c r="C402" s="199"/>
    </row>
    <row r="403" spans="1:3" x14ac:dyDescent="0.3">
      <c r="A403" s="199" t="s">
        <v>1667</v>
      </c>
      <c r="B403" s="199" t="s">
        <v>1668</v>
      </c>
      <c r="C403" s="199"/>
    </row>
    <row r="404" spans="1:3" x14ac:dyDescent="0.3">
      <c r="A404" s="199" t="s">
        <v>1669</v>
      </c>
      <c r="B404" s="199" t="s">
        <v>1670</v>
      </c>
      <c r="C404" s="199"/>
    </row>
    <row r="405" spans="1:3" x14ac:dyDescent="0.3">
      <c r="A405" s="199" t="s">
        <v>1671</v>
      </c>
      <c r="B405" s="199" t="s">
        <v>1672</v>
      </c>
      <c r="C405" s="199"/>
    </row>
    <row r="406" spans="1:3" x14ac:dyDescent="0.3">
      <c r="A406" s="199" t="s">
        <v>1673</v>
      </c>
      <c r="B406" s="199" t="s">
        <v>1674</v>
      </c>
      <c r="C406" s="199"/>
    </row>
    <row r="407" spans="1:3" x14ac:dyDescent="0.3">
      <c r="A407" s="199" t="s">
        <v>1675</v>
      </c>
      <c r="B407" s="199" t="s">
        <v>1676</v>
      </c>
      <c r="C407" s="199"/>
    </row>
    <row r="408" spans="1:3" x14ac:dyDescent="0.3">
      <c r="A408" s="199" t="s">
        <v>1677</v>
      </c>
      <c r="B408" s="199" t="s">
        <v>1678</v>
      </c>
      <c r="C408" s="199"/>
    </row>
    <row r="409" spans="1:3" x14ac:dyDescent="0.3">
      <c r="A409" s="199" t="s">
        <v>1679</v>
      </c>
      <c r="B409" s="199" t="s">
        <v>1680</v>
      </c>
      <c r="C409" s="199"/>
    </row>
    <row r="410" spans="1:3" x14ac:dyDescent="0.3">
      <c r="A410" s="199" t="s">
        <v>1681</v>
      </c>
      <c r="B410" s="199" t="s">
        <v>1682</v>
      </c>
      <c r="C410" s="199"/>
    </row>
    <row r="411" spans="1:3" x14ac:dyDescent="0.3">
      <c r="A411" s="199" t="s">
        <v>1683</v>
      </c>
      <c r="B411" s="199" t="s">
        <v>1684</v>
      </c>
      <c r="C411" s="199"/>
    </row>
    <row r="412" spans="1:3" x14ac:dyDescent="0.3">
      <c r="A412" s="199" t="s">
        <v>1685</v>
      </c>
      <c r="B412" s="199" t="s">
        <v>1686</v>
      </c>
      <c r="C412" s="199"/>
    </row>
    <row r="413" spans="1:3" x14ac:dyDescent="0.3">
      <c r="A413" s="199" t="s">
        <v>1687</v>
      </c>
      <c r="B413" s="199" t="s">
        <v>1688</v>
      </c>
      <c r="C413" s="199"/>
    </row>
    <row r="414" spans="1:3" x14ac:dyDescent="0.3">
      <c r="A414" s="199" t="s">
        <v>1689</v>
      </c>
      <c r="B414" s="199" t="s">
        <v>1690</v>
      </c>
      <c r="C414" s="199"/>
    </row>
    <row r="415" spans="1:3" x14ac:dyDescent="0.3">
      <c r="A415" s="199" t="s">
        <v>1691</v>
      </c>
      <c r="B415" s="199" t="s">
        <v>1692</v>
      </c>
      <c r="C415" s="199"/>
    </row>
    <row r="416" spans="1:3" x14ac:dyDescent="0.3">
      <c r="A416" s="199" t="s">
        <v>1693</v>
      </c>
      <c r="B416" s="199" t="s">
        <v>1694</v>
      </c>
      <c r="C416" s="199"/>
    </row>
    <row r="417" spans="1:3" x14ac:dyDescent="0.3">
      <c r="A417" s="199" t="s">
        <v>1695</v>
      </c>
      <c r="B417" s="199" t="s">
        <v>1696</v>
      </c>
      <c r="C417" s="199"/>
    </row>
    <row r="418" spans="1:3" x14ac:dyDescent="0.3">
      <c r="A418" s="199" t="s">
        <v>1697</v>
      </c>
      <c r="B418" s="199" t="s">
        <v>1698</v>
      </c>
      <c r="C418" s="199"/>
    </row>
    <row r="419" spans="1:3" x14ac:dyDescent="0.3">
      <c r="A419" s="199" t="s">
        <v>1699</v>
      </c>
      <c r="B419" s="199" t="s">
        <v>1700</v>
      </c>
      <c r="C419" s="199"/>
    </row>
    <row r="420" spans="1:3" x14ac:dyDescent="0.3">
      <c r="A420" s="199" t="s">
        <v>1701</v>
      </c>
      <c r="B420" s="199" t="s">
        <v>1702</v>
      </c>
      <c r="C420" s="199"/>
    </row>
    <row r="421" spans="1:3" x14ac:dyDescent="0.3">
      <c r="A421" s="199" t="s">
        <v>1703</v>
      </c>
      <c r="B421" s="199" t="s">
        <v>1704</v>
      </c>
      <c r="C421" s="199"/>
    </row>
    <row r="422" spans="1:3" x14ac:dyDescent="0.3">
      <c r="A422" s="199" t="s">
        <v>1705</v>
      </c>
      <c r="B422" s="199" t="s">
        <v>1706</v>
      </c>
      <c r="C422" s="199"/>
    </row>
    <row r="423" spans="1:3" x14ac:dyDescent="0.3">
      <c r="A423" s="199" t="s">
        <v>1707</v>
      </c>
      <c r="B423" s="199" t="s">
        <v>1708</v>
      </c>
      <c r="C423" s="199"/>
    </row>
    <row r="424" spans="1:3" x14ac:dyDescent="0.3">
      <c r="A424" s="199" t="s">
        <v>1709</v>
      </c>
      <c r="B424" s="199" t="s">
        <v>1710</v>
      </c>
      <c r="C424" s="199"/>
    </row>
    <row r="425" spans="1:3" x14ac:dyDescent="0.3">
      <c r="A425" s="199" t="s">
        <v>1711</v>
      </c>
      <c r="B425" s="199" t="s">
        <v>1712</v>
      </c>
      <c r="C425" s="199"/>
    </row>
    <row r="426" spans="1:3" x14ac:dyDescent="0.3">
      <c r="A426" s="199" t="s">
        <v>1713</v>
      </c>
      <c r="B426" s="199" t="s">
        <v>1714</v>
      </c>
      <c r="C426" s="199"/>
    </row>
    <row r="427" spans="1:3" x14ac:dyDescent="0.3">
      <c r="A427" s="199" t="s">
        <v>1715</v>
      </c>
      <c r="B427" s="199" t="s">
        <v>1716</v>
      </c>
      <c r="C427" s="199"/>
    </row>
    <row r="428" spans="1:3" x14ac:dyDescent="0.3">
      <c r="A428" s="199" t="s">
        <v>1717</v>
      </c>
      <c r="B428" s="199" t="s">
        <v>1718</v>
      </c>
      <c r="C428" s="199"/>
    </row>
    <row r="429" spans="1:3" x14ac:dyDescent="0.3">
      <c r="A429" s="199" t="s">
        <v>1719</v>
      </c>
      <c r="B429" s="199" t="s">
        <v>1720</v>
      </c>
      <c r="C429" s="199"/>
    </row>
    <row r="430" spans="1:3" x14ac:dyDescent="0.3">
      <c r="A430" s="199" t="s">
        <v>1721</v>
      </c>
      <c r="B430" s="199" t="s">
        <v>1722</v>
      </c>
      <c r="C430" s="199"/>
    </row>
    <row r="431" spans="1:3" x14ac:dyDescent="0.3">
      <c r="A431" s="199" t="s">
        <v>1723</v>
      </c>
      <c r="B431" s="199" t="s">
        <v>1724</v>
      </c>
      <c r="C431" s="199"/>
    </row>
    <row r="432" spans="1:3" x14ac:dyDescent="0.3">
      <c r="A432" s="199" t="s">
        <v>1725</v>
      </c>
      <c r="B432" s="199" t="s">
        <v>1726</v>
      </c>
      <c r="C432" s="199"/>
    </row>
    <row r="433" spans="1:3" x14ac:dyDescent="0.3">
      <c r="A433" s="199" t="s">
        <v>1727</v>
      </c>
      <c r="B433" s="199" t="s">
        <v>1728</v>
      </c>
      <c r="C433" s="199"/>
    </row>
    <row r="434" spans="1:3" x14ac:dyDescent="0.3">
      <c r="A434" s="199" t="s">
        <v>1729</v>
      </c>
      <c r="B434" s="199" t="s">
        <v>1730</v>
      </c>
      <c r="C434" s="199"/>
    </row>
    <row r="435" spans="1:3" x14ac:dyDescent="0.3">
      <c r="A435" s="199" t="s">
        <v>1731</v>
      </c>
      <c r="B435" s="199" t="s">
        <v>1732</v>
      </c>
      <c r="C435" s="199"/>
    </row>
    <row r="436" spans="1:3" x14ac:dyDescent="0.3">
      <c r="A436" s="199" t="s">
        <v>1733</v>
      </c>
      <c r="B436" s="199" t="s">
        <v>1237</v>
      </c>
      <c r="C436" s="199"/>
    </row>
    <row r="437" spans="1:3" x14ac:dyDescent="0.3">
      <c r="A437" s="201" t="s">
        <v>1734</v>
      </c>
      <c r="B437" s="199" t="s">
        <v>1735</v>
      </c>
      <c r="C437" s="199" t="s">
        <v>1327</v>
      </c>
    </row>
    <row r="438" spans="1:3" x14ac:dyDescent="0.3">
      <c r="A438" s="212" t="s">
        <v>1736</v>
      </c>
      <c r="B438" s="212" t="s">
        <v>1737</v>
      </c>
      <c r="C438" s="199" t="s">
        <v>1327</v>
      </c>
    </row>
    <row r="439" spans="1:3" x14ac:dyDescent="0.3">
      <c r="A439" s="199" t="s">
        <v>1738</v>
      </c>
      <c r="B439" s="199" t="s">
        <v>1739</v>
      </c>
      <c r="C439" s="199"/>
    </row>
    <row r="440" spans="1:3" x14ac:dyDescent="0.3">
      <c r="A440" s="199" t="s">
        <v>1740</v>
      </c>
      <c r="B440" s="199" t="s">
        <v>1741</v>
      </c>
      <c r="C440" s="199"/>
    </row>
    <row r="441" spans="1:3" x14ac:dyDescent="0.3">
      <c r="A441" s="199" t="s">
        <v>1742</v>
      </c>
      <c r="B441" s="199" t="s">
        <v>1743</v>
      </c>
      <c r="C441" s="199"/>
    </row>
    <row r="442" spans="1:3" x14ac:dyDescent="0.3">
      <c r="A442" s="199" t="s">
        <v>1744</v>
      </c>
      <c r="B442" s="199" t="s">
        <v>1745</v>
      </c>
      <c r="C442" s="199"/>
    </row>
    <row r="443" spans="1:3" x14ac:dyDescent="0.3">
      <c r="A443" s="199" t="s">
        <v>1746</v>
      </c>
      <c r="B443" s="199" t="s">
        <v>1747</v>
      </c>
      <c r="C443" s="199"/>
    </row>
    <row r="444" spans="1:3" x14ac:dyDescent="0.3">
      <c r="A444" s="199" t="s">
        <v>1748</v>
      </c>
      <c r="B444" s="199" t="s">
        <v>1749</v>
      </c>
      <c r="C444" s="199"/>
    </row>
    <row r="445" spans="1:3" x14ac:dyDescent="0.3">
      <c r="A445" s="199" t="s">
        <v>1750</v>
      </c>
      <c r="B445" s="199" t="s">
        <v>1751</v>
      </c>
      <c r="C445" s="199"/>
    </row>
    <row r="446" spans="1:3" x14ac:dyDescent="0.3">
      <c r="A446" s="199" t="s">
        <v>1752</v>
      </c>
      <c r="B446" s="199" t="s">
        <v>1753</v>
      </c>
      <c r="C446" s="199"/>
    </row>
    <row r="447" spans="1:3" x14ac:dyDescent="0.3">
      <c r="A447" s="199" t="s">
        <v>1754</v>
      </c>
      <c r="B447" s="199" t="s">
        <v>1755</v>
      </c>
      <c r="C447" s="199"/>
    </row>
    <row r="448" spans="1:3" x14ac:dyDescent="0.3">
      <c r="A448" s="199" t="s">
        <v>1756</v>
      </c>
      <c r="B448" s="199" t="s">
        <v>1757</v>
      </c>
      <c r="C448" s="199"/>
    </row>
    <row r="449" spans="1:9" x14ac:dyDescent="0.3">
      <c r="A449" s="199" t="s">
        <v>1758</v>
      </c>
      <c r="B449" s="199" t="s">
        <v>1759</v>
      </c>
      <c r="C449" s="199"/>
    </row>
    <row r="450" spans="1:9" x14ac:dyDescent="0.3">
      <c r="A450" s="199" t="s">
        <v>1760</v>
      </c>
      <c r="B450" s="199" t="s">
        <v>1761</v>
      </c>
      <c r="C450" s="199"/>
    </row>
    <row r="451" spans="1:9" x14ac:dyDescent="0.3">
      <c r="A451" s="199" t="s">
        <v>1762</v>
      </c>
      <c r="B451" s="199" t="s">
        <v>1763</v>
      </c>
      <c r="C451" s="199"/>
    </row>
    <row r="452" spans="1:9" x14ac:dyDescent="0.3">
      <c r="A452" s="199" t="s">
        <v>1764</v>
      </c>
      <c r="B452" s="199" t="s">
        <v>1765</v>
      </c>
      <c r="C452" s="199"/>
    </row>
    <row r="453" spans="1:9" x14ac:dyDescent="0.3">
      <c r="A453" s="199" t="s">
        <v>1766</v>
      </c>
      <c r="B453" s="199" t="s">
        <v>1767</v>
      </c>
      <c r="C453" s="199"/>
    </row>
    <row r="454" spans="1:9" x14ac:dyDescent="0.3">
      <c r="A454" s="199" t="s">
        <v>1768</v>
      </c>
      <c r="B454" s="199" t="s">
        <v>1769</v>
      </c>
      <c r="C454" s="199"/>
    </row>
    <row r="455" spans="1:9" x14ac:dyDescent="0.3">
      <c r="A455" s="199" t="s">
        <v>1770</v>
      </c>
      <c r="B455" s="199" t="s">
        <v>1771</v>
      </c>
      <c r="C455" s="199"/>
    </row>
    <row r="456" spans="1:9" x14ac:dyDescent="0.3">
      <c r="A456" s="199" t="s">
        <v>1772</v>
      </c>
      <c r="B456" s="199" t="s">
        <v>1773</v>
      </c>
      <c r="C456" s="199"/>
    </row>
    <row r="457" spans="1:9" x14ac:dyDescent="0.3">
      <c r="A457" s="199" t="s">
        <v>1774</v>
      </c>
      <c r="B457" s="199" t="s">
        <v>1775</v>
      </c>
      <c r="C457" s="199"/>
    </row>
    <row r="458" spans="1:9" x14ac:dyDescent="0.3">
      <c r="A458" s="199" t="s">
        <v>1776</v>
      </c>
      <c r="B458" s="199" t="s">
        <v>1777</v>
      </c>
      <c r="C458" s="199"/>
    </row>
    <row r="459" spans="1:9" x14ac:dyDescent="0.3">
      <c r="A459" s="199" t="s">
        <v>1778</v>
      </c>
      <c r="B459" s="199" t="s">
        <v>1779</v>
      </c>
      <c r="C459" s="199"/>
    </row>
    <row r="460" spans="1:9" x14ac:dyDescent="0.3">
      <c r="A460" s="199" t="s">
        <v>1780</v>
      </c>
      <c r="B460" s="199" t="s">
        <v>1781</v>
      </c>
      <c r="C460" s="199"/>
    </row>
    <row r="461" spans="1:9" x14ac:dyDescent="0.3">
      <c r="A461" s="202" t="s">
        <v>1782</v>
      </c>
      <c r="B461" s="199" t="s">
        <v>1783</v>
      </c>
      <c r="C461" s="199"/>
    </row>
    <row r="462" spans="1:9" x14ac:dyDescent="0.3">
      <c r="A462" s="9" t="s">
        <v>1285</v>
      </c>
      <c r="B462" s="110" t="s">
        <v>1287</v>
      </c>
      <c r="C462" s="199"/>
      <c r="D462" s="109"/>
      <c r="E462" s="109"/>
      <c r="F462" s="109"/>
      <c r="G462" s="109"/>
      <c r="I462" s="111"/>
    </row>
    <row r="463" spans="1:9" x14ac:dyDescent="0.3">
      <c r="A463" s="5" t="s">
        <v>1788</v>
      </c>
      <c r="B463" s="151" t="s">
        <v>1271</v>
      </c>
      <c r="C463" s="199"/>
    </row>
    <row r="464" spans="1:9" x14ac:dyDescent="0.3">
      <c r="A464" s="5" t="s">
        <v>1789</v>
      </c>
      <c r="B464" s="151" t="s">
        <v>1272</v>
      </c>
      <c r="C464" s="199"/>
    </row>
    <row r="465" spans="1:3" x14ac:dyDescent="0.3">
      <c r="A465" s="5" t="s">
        <v>1273</v>
      </c>
      <c r="B465" s="151" t="s">
        <v>1277</v>
      </c>
      <c r="C465" s="199"/>
    </row>
    <row r="466" spans="1:3" x14ac:dyDescent="0.3">
      <c r="A466" s="5" t="s">
        <v>1274</v>
      </c>
      <c r="B466" s="151" t="s">
        <v>1278</v>
      </c>
      <c r="C466" s="199"/>
    </row>
    <row r="467" spans="1:3" x14ac:dyDescent="0.3">
      <c r="A467" s="5" t="s">
        <v>1276</v>
      </c>
      <c r="B467" s="151" t="s">
        <v>1279</v>
      </c>
      <c r="C467" s="199"/>
    </row>
    <row r="468" spans="1:3" x14ac:dyDescent="0.3">
      <c r="A468" s="9" t="s">
        <v>1300</v>
      </c>
      <c r="B468" s="176" t="s">
        <v>1295</v>
      </c>
      <c r="C468" s="199"/>
    </row>
    <row r="469" spans="1:3" x14ac:dyDescent="0.3">
      <c r="A469" s="9" t="s">
        <v>1299</v>
      </c>
      <c r="B469" s="176" t="s">
        <v>1296</v>
      </c>
      <c r="C469" s="199"/>
    </row>
    <row r="470" spans="1:3" x14ac:dyDescent="0.3">
      <c r="A470" s="9" t="s">
        <v>1288</v>
      </c>
      <c r="B470" s="110" t="s">
        <v>1290</v>
      </c>
      <c r="C470" s="199"/>
    </row>
    <row r="471" spans="1:3" x14ac:dyDescent="0.3">
      <c r="A471" s="5" t="s">
        <v>1289</v>
      </c>
      <c r="B471" s="110" t="s">
        <v>1294</v>
      </c>
      <c r="C471" s="199"/>
    </row>
    <row r="472" spans="1:3" x14ac:dyDescent="0.3">
      <c r="A472" s="226" t="s">
        <v>1796</v>
      </c>
      <c r="B472" s="227" t="s">
        <v>1800</v>
      </c>
      <c r="C472" s="199"/>
    </row>
    <row r="473" spans="1:3" x14ac:dyDescent="0.3">
      <c r="A473" s="226" t="s">
        <v>1798</v>
      </c>
      <c r="B473" s="227" t="s">
        <v>1801</v>
      </c>
      <c r="C473" s="199"/>
    </row>
    <row r="474" spans="1:3" x14ac:dyDescent="0.3">
      <c r="A474" s="132" t="s">
        <v>1866</v>
      </c>
      <c r="B474" s="188" t="s">
        <v>1867</v>
      </c>
    </row>
    <row r="475" spans="1:3" x14ac:dyDescent="0.3">
      <c r="A475" s="5" t="s">
        <v>1872</v>
      </c>
      <c r="B475" s="110" t="s">
        <v>1889</v>
      </c>
    </row>
    <row r="476" spans="1:3" x14ac:dyDescent="0.3">
      <c r="A476" s="9" t="s">
        <v>1892</v>
      </c>
      <c r="B476" s="110" t="s">
        <v>1891</v>
      </c>
    </row>
    <row r="477" spans="1:3" x14ac:dyDescent="0.3">
      <c r="A477" s="9" t="s">
        <v>1909</v>
      </c>
      <c r="B477" s="110" t="s">
        <v>1910</v>
      </c>
    </row>
    <row r="478" spans="1:3" x14ac:dyDescent="0.3">
      <c r="A478" s="9" t="s">
        <v>1873</v>
      </c>
      <c r="B478" s="110" t="s">
        <v>1893</v>
      </c>
    </row>
    <row r="479" spans="1:3" x14ac:dyDescent="0.3">
      <c r="A479" s="9" t="s">
        <v>1894</v>
      </c>
      <c r="B479" s="110" t="s">
        <v>2102</v>
      </c>
    </row>
    <row r="480" spans="1:3" x14ac:dyDescent="0.3">
      <c r="A480" s="9" t="s">
        <v>1895</v>
      </c>
      <c r="B480" s="110" t="s">
        <v>2103</v>
      </c>
    </row>
    <row r="481" spans="1:2" x14ac:dyDescent="0.3">
      <c r="A481" s="9" t="s">
        <v>1896</v>
      </c>
      <c r="B481" s="110" t="s">
        <v>2104</v>
      </c>
    </row>
    <row r="482" spans="1:2" x14ac:dyDescent="0.3">
      <c r="A482" s="9" t="s">
        <v>1897</v>
      </c>
      <c r="B482" s="110" t="s">
        <v>2105</v>
      </c>
    </row>
    <row r="483" spans="1:2" x14ac:dyDescent="0.3">
      <c r="A483" s="9" t="s">
        <v>1898</v>
      </c>
      <c r="B483" s="110" t="s">
        <v>2106</v>
      </c>
    </row>
    <row r="484" spans="1:2" x14ac:dyDescent="0.3">
      <c r="A484" s="9" t="s">
        <v>1899</v>
      </c>
      <c r="B484" s="110" t="s">
        <v>2107</v>
      </c>
    </row>
    <row r="485" spans="1:2" x14ac:dyDescent="0.3">
      <c r="A485" s="9" t="s">
        <v>1900</v>
      </c>
      <c r="B485" s="110" t="s">
        <v>2108</v>
      </c>
    </row>
    <row r="486" spans="1:2" x14ac:dyDescent="0.3">
      <c r="A486" s="9" t="s">
        <v>1901</v>
      </c>
      <c r="B486" s="110" t="s">
        <v>2109</v>
      </c>
    </row>
    <row r="487" spans="1:2" x14ac:dyDescent="0.3">
      <c r="A487" s="9" t="s">
        <v>1902</v>
      </c>
      <c r="B487" s="110" t="s">
        <v>2110</v>
      </c>
    </row>
    <row r="488" spans="1:2" x14ac:dyDescent="0.3">
      <c r="A488" s="9" t="s">
        <v>1903</v>
      </c>
      <c r="B488" s="110" t="s">
        <v>2111</v>
      </c>
    </row>
    <row r="489" spans="1:2" x14ac:dyDescent="0.3">
      <c r="A489" s="9" t="s">
        <v>1904</v>
      </c>
      <c r="B489" s="110" t="s">
        <v>2112</v>
      </c>
    </row>
    <row r="490" spans="1:2" x14ac:dyDescent="0.3">
      <c r="A490" s="9" t="s">
        <v>1905</v>
      </c>
      <c r="B490" s="110" t="s">
        <v>2113</v>
      </c>
    </row>
    <row r="491" spans="1:2" x14ac:dyDescent="0.3">
      <c r="A491" s="9" t="s">
        <v>1906</v>
      </c>
      <c r="B491" s="110" t="s">
        <v>2114</v>
      </c>
    </row>
    <row r="492" spans="1:2" x14ac:dyDescent="0.3">
      <c r="A492" s="9" t="s">
        <v>1907</v>
      </c>
      <c r="B492" s="110" t="s">
        <v>2115</v>
      </c>
    </row>
    <row r="493" spans="1:2" x14ac:dyDescent="0.3">
      <c r="A493" s="9" t="s">
        <v>1908</v>
      </c>
      <c r="B493" s="110" t="s">
        <v>2116</v>
      </c>
    </row>
    <row r="494" spans="1:2" x14ac:dyDescent="0.3">
      <c r="A494" s="9" t="s">
        <v>1894</v>
      </c>
      <c r="B494" s="110" t="s">
        <v>2117</v>
      </c>
    </row>
    <row r="495" spans="1:2" x14ac:dyDescent="0.3">
      <c r="A495" s="9" t="s">
        <v>1895</v>
      </c>
      <c r="B495" s="110" t="s">
        <v>2118</v>
      </c>
    </row>
    <row r="496" spans="1:2" x14ac:dyDescent="0.3">
      <c r="A496" s="9" t="s">
        <v>1896</v>
      </c>
      <c r="B496" s="110" t="s">
        <v>2119</v>
      </c>
    </row>
    <row r="497" spans="1:2" x14ac:dyDescent="0.3">
      <c r="A497" s="9" t="s">
        <v>1897</v>
      </c>
      <c r="B497" s="110" t="s">
        <v>2120</v>
      </c>
    </row>
    <row r="498" spans="1:2" x14ac:dyDescent="0.3">
      <c r="A498" s="9" t="s">
        <v>1898</v>
      </c>
      <c r="B498" s="110" t="s">
        <v>2121</v>
      </c>
    </row>
    <row r="499" spans="1:2" x14ac:dyDescent="0.3">
      <c r="A499" s="9" t="s">
        <v>1899</v>
      </c>
      <c r="B499" s="110" t="s">
        <v>2122</v>
      </c>
    </row>
    <row r="500" spans="1:2" x14ac:dyDescent="0.3">
      <c r="A500" s="9" t="s">
        <v>1900</v>
      </c>
      <c r="B500" s="110" t="s">
        <v>2123</v>
      </c>
    </row>
    <row r="501" spans="1:2" x14ac:dyDescent="0.3">
      <c r="A501" s="9" t="s">
        <v>1901</v>
      </c>
      <c r="B501" s="110" t="s">
        <v>2124</v>
      </c>
    </row>
    <row r="502" spans="1:2" x14ac:dyDescent="0.3">
      <c r="A502" s="9" t="s">
        <v>1902</v>
      </c>
      <c r="B502" s="110" t="s">
        <v>2125</v>
      </c>
    </row>
    <row r="503" spans="1:2" x14ac:dyDescent="0.3">
      <c r="A503" s="9" t="s">
        <v>1903</v>
      </c>
      <c r="B503" s="110" t="s">
        <v>2126</v>
      </c>
    </row>
    <row r="504" spans="1:2" x14ac:dyDescent="0.3">
      <c r="A504" s="9" t="s">
        <v>1904</v>
      </c>
      <c r="B504" s="110" t="s">
        <v>2127</v>
      </c>
    </row>
    <row r="505" spans="1:2" x14ac:dyDescent="0.3">
      <c r="A505" s="9" t="s">
        <v>1905</v>
      </c>
      <c r="B505" s="110" t="s">
        <v>2128</v>
      </c>
    </row>
    <row r="506" spans="1:2" x14ac:dyDescent="0.3">
      <c r="A506" s="9" t="s">
        <v>1906</v>
      </c>
      <c r="B506" s="110" t="s">
        <v>2129</v>
      </c>
    </row>
    <row r="507" spans="1:2" x14ac:dyDescent="0.3">
      <c r="A507" s="9" t="s">
        <v>1907</v>
      </c>
      <c r="B507" s="110" t="s">
        <v>2130</v>
      </c>
    </row>
    <row r="508" spans="1:2" x14ac:dyDescent="0.3">
      <c r="A508" s="9" t="s">
        <v>1908</v>
      </c>
      <c r="B508" s="110" t="s">
        <v>2131</v>
      </c>
    </row>
    <row r="509" spans="1:2" x14ac:dyDescent="0.3">
      <c r="A509" s="9" t="s">
        <v>2101</v>
      </c>
      <c r="B509" s="110" t="s">
        <v>976</v>
      </c>
    </row>
    <row r="510" spans="1:2" x14ac:dyDescent="0.3">
      <c r="A510" s="9" t="s">
        <v>1874</v>
      </c>
      <c r="B510" s="110" t="s">
        <v>1100</v>
      </c>
    </row>
    <row r="511" spans="1:2" x14ac:dyDescent="0.3">
      <c r="A511" s="9" t="s">
        <v>1875</v>
      </c>
      <c r="B511" s="110" t="s">
        <v>1101</v>
      </c>
    </row>
    <row r="512" spans="1:2" x14ac:dyDescent="0.3">
      <c r="A512" s="9" t="s">
        <v>1876</v>
      </c>
      <c r="B512" s="110" t="s">
        <v>1102</v>
      </c>
    </row>
    <row r="513" spans="1:2" x14ac:dyDescent="0.3">
      <c r="A513" s="9" t="s">
        <v>1877</v>
      </c>
      <c r="B513" s="110" t="s">
        <v>1103</v>
      </c>
    </row>
    <row r="514" spans="1:2" x14ac:dyDescent="0.3">
      <c r="A514" s="9" t="s">
        <v>1878</v>
      </c>
      <c r="B514" s="110" t="s">
        <v>1104</v>
      </c>
    </row>
    <row r="515" spans="1:2" x14ac:dyDescent="0.3">
      <c r="A515" s="9" t="s">
        <v>1879</v>
      </c>
      <c r="B515" s="110" t="s">
        <v>1054</v>
      </c>
    </row>
    <row r="516" spans="1:2" x14ac:dyDescent="0.3">
      <c r="A516" s="9" t="s">
        <v>1880</v>
      </c>
      <c r="B516" s="110" t="s">
        <v>1105</v>
      </c>
    </row>
    <row r="517" spans="1:2" x14ac:dyDescent="0.3">
      <c r="A517" s="9" t="s">
        <v>1881</v>
      </c>
      <c r="B517" s="151" t="s">
        <v>1233</v>
      </c>
    </row>
    <row r="518" spans="1:2" x14ac:dyDescent="0.3">
      <c r="A518" s="9" t="s">
        <v>1882</v>
      </c>
      <c r="B518" s="110" t="s">
        <v>1107</v>
      </c>
    </row>
    <row r="519" spans="1:2" x14ac:dyDescent="0.3">
      <c r="A519" s="9" t="s">
        <v>1883</v>
      </c>
      <c r="B519" s="110" t="s">
        <v>1100</v>
      </c>
    </row>
    <row r="520" spans="1:2" x14ac:dyDescent="0.3">
      <c r="A520" s="9" t="s">
        <v>1884</v>
      </c>
      <c r="B520" s="110" t="s">
        <v>1101</v>
      </c>
    </row>
    <row r="521" spans="1:2" x14ac:dyDescent="0.3">
      <c r="A521" s="9" t="s">
        <v>1885</v>
      </c>
      <c r="B521" s="110" t="s">
        <v>1102</v>
      </c>
    </row>
    <row r="522" spans="1:2" x14ac:dyDescent="0.3">
      <c r="A522" s="9" t="s">
        <v>1886</v>
      </c>
      <c r="B522" s="110" t="s">
        <v>1103</v>
      </c>
    </row>
    <row r="523" spans="1:2" x14ac:dyDescent="0.3">
      <c r="A523" s="9" t="s">
        <v>1887</v>
      </c>
      <c r="B523" s="110" t="s">
        <v>1104</v>
      </c>
    </row>
    <row r="524" spans="1:2" x14ac:dyDescent="0.3">
      <c r="A524" s="9" t="s">
        <v>2322</v>
      </c>
      <c r="B524" s="110" t="s">
        <v>2323</v>
      </c>
    </row>
    <row r="525" spans="1:2" x14ac:dyDescent="0.3">
      <c r="A525" s="352" t="s">
        <v>2096</v>
      </c>
      <c r="B525" s="198" t="s">
        <v>2369</v>
      </c>
    </row>
    <row r="526" spans="1:2" x14ac:dyDescent="0.3">
      <c r="A526" s="352" t="s">
        <v>2374</v>
      </c>
      <c r="B526" s="352" t="s">
        <v>2375</v>
      </c>
    </row>
    <row r="527" spans="1:2" x14ac:dyDescent="0.3">
      <c r="A527" s="352" t="s">
        <v>2132</v>
      </c>
      <c r="B527" s="198" t="s">
        <v>2371</v>
      </c>
    </row>
    <row r="528" spans="1:2" x14ac:dyDescent="0.3">
      <c r="A528" s="351" t="s">
        <v>2353</v>
      </c>
      <c r="B528" s="351" t="s">
        <v>2355</v>
      </c>
    </row>
    <row r="529" spans="1:7" x14ac:dyDescent="0.3">
      <c r="A529" s="259" t="s">
        <v>2367</v>
      </c>
      <c r="B529" s="151" t="s">
        <v>2368</v>
      </c>
      <c r="C529" s="150"/>
      <c r="D529" s="150"/>
      <c r="E529" s="150"/>
      <c r="F529" s="150"/>
      <c r="G529" s="150"/>
    </row>
    <row r="530" spans="1:7" x14ac:dyDescent="0.3">
      <c r="A530" s="259" t="s">
        <v>1919</v>
      </c>
      <c r="B530" s="151" t="s">
        <v>1921</v>
      </c>
      <c r="C530" s="150"/>
      <c r="D530" s="150"/>
      <c r="E530" s="150"/>
      <c r="F530" s="150"/>
      <c r="G530" s="150"/>
    </row>
    <row r="531" spans="1:7" x14ac:dyDescent="0.3">
      <c r="A531" t="s">
        <v>2525</v>
      </c>
      <c r="B531" t="s">
        <v>2526</v>
      </c>
    </row>
  </sheetData>
  <autoFilter ref="A1:C530" xr:uid="{00000000-0009-0000-0000-00002B000000}"/>
  <phoneticPr fontId="13"/>
  <hyperlinks>
    <hyperlink ref="E2" r:id="rId1" xr:uid="{00000000-0004-0000-2B00-000000000000}"/>
  </hyperlinks>
  <pageMargins left="0.7" right="0.7" top="0.75" bottom="0.75" header="0.3" footer="0.3"/>
  <pageSetup paperSize="9" orientation="portrait" r:id="rId2"/>
  <headerFooter>
    <oddFooter>&amp;R&amp;A -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44</vt:i4>
      </vt:variant>
      <vt:variant>
        <vt:lpstr>名前付き一覧</vt:lpstr>
      </vt:variant>
      <vt:variant>
        <vt:i4>38</vt:i4>
      </vt:variant>
    </vt:vector>
  </HeadingPairs>
  <TitlesOfParts>
    <vt:vector size="82" baseType="lpstr">
      <vt:lpstr>マクロ</vt:lpstr>
      <vt:lpstr>実行シート</vt:lpstr>
      <vt:lpstr>テーブル一覧</vt:lpstr>
      <vt:lpstr>変更履歴</vt:lpstr>
      <vt:lpstr>マスタ概要</vt:lpstr>
      <vt:lpstr>メニューマスタ</vt:lpstr>
      <vt:lpstr>機能マスタ</vt:lpstr>
      <vt:lpstr>権限マスタ</vt:lpstr>
      <vt:lpstr>権限詳細マスタ（部署工程）</vt:lpstr>
      <vt:lpstr>品種マスタ</vt:lpstr>
      <vt:lpstr>製品原反マスタ</vt:lpstr>
      <vt:lpstr>品種単位マスタ</vt:lpstr>
      <vt:lpstr>業者マスタ</vt:lpstr>
      <vt:lpstr>部署マスタ</vt:lpstr>
      <vt:lpstr>工程マスタ</vt:lpstr>
      <vt:lpstr>部署工程マスタ</vt:lpstr>
      <vt:lpstr>品種大分類マスタ</vt:lpstr>
      <vt:lpstr>品種中分類マスタ</vt:lpstr>
      <vt:lpstr>単位マスタ</vt:lpstr>
      <vt:lpstr>単位グループマスタ </vt:lpstr>
      <vt:lpstr>通貨マスタ</vt:lpstr>
      <vt:lpstr>管轄マスタ</vt:lpstr>
      <vt:lpstr>保管場所マスタ</vt:lpstr>
      <vt:lpstr>採番マスタ</vt:lpstr>
      <vt:lpstr>発番データ（20231207）</vt:lpstr>
      <vt:lpstr>発番データ</vt:lpstr>
      <vt:lpstr>製品分類マスタ</vt:lpstr>
      <vt:lpstr>利用者マスタ</vt:lpstr>
      <vt:lpstr>カレンダーマスタ</vt:lpstr>
      <vt:lpstr>区分名称マスタ</vt:lpstr>
      <vt:lpstr>コード名称マスタ</vt:lpstr>
      <vt:lpstr>承認経路マスタ</vt:lpstr>
      <vt:lpstr>業者品種マスタ</vt:lpstr>
      <vt:lpstr>製品ラベルマスタ</vt:lpstr>
      <vt:lpstr>科目マスタ</vt:lpstr>
      <vt:lpstr>経費マスタ</vt:lpstr>
      <vt:lpstr>一括カレンダーマスタ</vt:lpstr>
      <vt:lpstr>一括祝祭日カレンダーマスタ</vt:lpstr>
      <vt:lpstr>レートマスタ</vt:lpstr>
      <vt:lpstr>項目一覧</vt:lpstr>
      <vt:lpstr>項目一覧 (項目別)</vt:lpstr>
      <vt:lpstr>原紙シート</vt:lpstr>
      <vt:lpstr>Sheet1</vt:lpstr>
      <vt:lpstr>項目一覧 (2)</vt:lpstr>
      <vt:lpstr>原紙シート!Print_Area</vt:lpstr>
      <vt:lpstr>カレンダーマスタ!Print_Titles</vt:lpstr>
      <vt:lpstr>コード名称マスタ!Print_Titles</vt:lpstr>
      <vt:lpstr>テーブル一覧!Print_Titles</vt:lpstr>
      <vt:lpstr>マスタ概要!Print_Titles</vt:lpstr>
      <vt:lpstr>メニューマスタ!Print_Titles</vt:lpstr>
      <vt:lpstr>レートマスタ!Print_Titles</vt:lpstr>
      <vt:lpstr>一括カレンダーマスタ!Print_Titles</vt:lpstr>
      <vt:lpstr>一括祝祭日カレンダーマスタ!Print_Titles</vt:lpstr>
      <vt:lpstr>科目マスタ!Print_Titles</vt:lpstr>
      <vt:lpstr>管轄マスタ!Print_Titles</vt:lpstr>
      <vt:lpstr>機能マスタ!Print_Titles</vt:lpstr>
      <vt:lpstr>業者マスタ!Print_Titles</vt:lpstr>
      <vt:lpstr>業者品種マスタ!Print_Titles</vt:lpstr>
      <vt:lpstr>区分名称マスタ!Print_Titles</vt:lpstr>
      <vt:lpstr>経費マスタ!Print_Titles</vt:lpstr>
      <vt:lpstr>権限マスタ!Print_Titles</vt:lpstr>
      <vt:lpstr>'権限詳細マスタ（部署工程）'!Print_Titles</vt:lpstr>
      <vt:lpstr>原紙シート!Print_Titles</vt:lpstr>
      <vt:lpstr>工程マスタ!Print_Titles</vt:lpstr>
      <vt:lpstr>項目一覧!Print_Titles</vt:lpstr>
      <vt:lpstr>'項目一覧 (項目別)'!Print_Titles</vt:lpstr>
      <vt:lpstr>採番マスタ!Print_Titles</vt:lpstr>
      <vt:lpstr>承認経路マスタ!Print_Titles</vt:lpstr>
      <vt:lpstr>製品ラベルマスタ!Print_Titles</vt:lpstr>
      <vt:lpstr>製品原反マスタ!Print_Titles</vt:lpstr>
      <vt:lpstr>製品分類マスタ!Print_Titles</vt:lpstr>
      <vt:lpstr>'単位グループマスタ '!Print_Titles</vt:lpstr>
      <vt:lpstr>単位マスタ!Print_Titles</vt:lpstr>
      <vt:lpstr>通貨マスタ!Print_Titles</vt:lpstr>
      <vt:lpstr>品種マスタ!Print_Titles</vt:lpstr>
      <vt:lpstr>品種大分類マスタ!Print_Titles</vt:lpstr>
      <vt:lpstr>品種単位マスタ!Print_Titles</vt:lpstr>
      <vt:lpstr>品種中分類マスタ!Print_Titles</vt:lpstr>
      <vt:lpstr>部署マスタ!Print_Titles</vt:lpstr>
      <vt:lpstr>部署工程マスタ!Print_Titles</vt:lpstr>
      <vt:lpstr>保管場所マスタ!Print_Titles</vt:lpstr>
      <vt:lpstr>利用者マスタ!Print_Titles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末永 健治</dc:creator>
  <cp:lastModifiedBy>闕　秋蓮</cp:lastModifiedBy>
  <cp:lastPrinted>2023-12-07T01:15:52Z</cp:lastPrinted>
  <dcterms:created xsi:type="dcterms:W3CDTF">2020-07-03T02:02:56Z</dcterms:created>
  <dcterms:modified xsi:type="dcterms:W3CDTF">2023-12-21T11:24:15Z</dcterms:modified>
</cp:coreProperties>
</file>