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495" yWindow="1440" windowWidth="15450" windowHeight="10320"/>
  </bookViews>
  <sheets>
    <sheet name="Планирование расходов" sheetId="3" r:id="rId1"/>
  </sheets>
  <definedNames>
    <definedName name="_xlnm._FilterDatabase" localSheetId="0" hidden="1">'Планирование расходов'!$A$5:$C$1809</definedName>
    <definedName name="_xlnm.Print_Titles" localSheetId="0">'Планирование расходов'!$6:$6</definedName>
  </definedNames>
  <calcPr calcId="145621"/>
</workbook>
</file>

<file path=xl/calcChain.xml><?xml version="1.0" encoding="utf-8"?>
<calcChain xmlns="http://schemas.openxmlformats.org/spreadsheetml/2006/main">
  <c r="G1805" i="3" l="1"/>
  <c r="F1805" i="3"/>
  <c r="E1805" i="3"/>
  <c r="E764" i="3"/>
  <c r="F764" i="3"/>
  <c r="G764" i="3"/>
  <c r="E765" i="3"/>
  <c r="F765" i="3"/>
  <c r="G765" i="3"/>
  <c r="G763" i="3"/>
  <c r="F763" i="3"/>
  <c r="E763" i="3"/>
  <c r="G762" i="3"/>
  <c r="F762" i="3"/>
  <c r="E762" i="3"/>
  <c r="E1355" i="3"/>
  <c r="E1394" i="3"/>
  <c r="G747" i="3"/>
  <c r="F747" i="3"/>
  <c r="E747" i="3"/>
  <c r="G746" i="3"/>
  <c r="F746" i="3"/>
  <c r="E746" i="3"/>
  <c r="G924" i="3" l="1"/>
  <c r="F924" i="3"/>
  <c r="E923" i="3"/>
  <c r="E924" i="3"/>
  <c r="E925" i="3"/>
  <c r="G926" i="3"/>
  <c r="F926" i="3"/>
  <c r="E926" i="3"/>
  <c r="G925" i="3"/>
  <c r="F925" i="3"/>
  <c r="G923" i="3"/>
  <c r="F923" i="3"/>
  <c r="G857" i="3"/>
  <c r="F857" i="3"/>
  <c r="E857" i="3"/>
  <c r="G83" i="3"/>
  <c r="F83" i="3"/>
  <c r="E83" i="3"/>
  <c r="G82" i="3"/>
  <c r="F82" i="3"/>
  <c r="E82" i="3"/>
  <c r="E81" i="3" s="1"/>
  <c r="E78" i="3" s="1"/>
  <c r="E77" i="3" s="1"/>
  <c r="G81" i="3" l="1"/>
  <c r="G78" i="3" s="1"/>
  <c r="G77" i="3" s="1"/>
  <c r="F81" i="3"/>
  <c r="F78" i="3" s="1"/>
  <c r="F77" i="3" s="1"/>
  <c r="F1560" i="3"/>
  <c r="F1559" i="3" s="1"/>
  <c r="G1560" i="3"/>
  <c r="G1559" i="3" s="1"/>
  <c r="E1560" i="3"/>
  <c r="E1559" i="3" s="1"/>
  <c r="F1564" i="3"/>
  <c r="F1563" i="3" s="1"/>
  <c r="F1562" i="3" s="1"/>
  <c r="G1564" i="3"/>
  <c r="G1563" i="3" s="1"/>
  <c r="G1562" i="3" s="1"/>
  <c r="E1564" i="3"/>
  <c r="E1563" i="3" s="1"/>
  <c r="E1562" i="3" s="1"/>
  <c r="F1569" i="3"/>
  <c r="F1568" i="3" s="1"/>
  <c r="F1567" i="3" s="1"/>
  <c r="G1569" i="3"/>
  <c r="G1568" i="3" s="1"/>
  <c r="G1567" i="3" s="1"/>
  <c r="E1569" i="3"/>
  <c r="E1568" i="3" s="1"/>
  <c r="E1567" i="3" s="1"/>
  <c r="F1575" i="3"/>
  <c r="G1575" i="3"/>
  <c r="E1575" i="3"/>
  <c r="F1577" i="3"/>
  <c r="G1577" i="3"/>
  <c r="E1577" i="3"/>
  <c r="F1579" i="3"/>
  <c r="G1579" i="3"/>
  <c r="E1579" i="3"/>
  <c r="F1582" i="3"/>
  <c r="G1582" i="3"/>
  <c r="E1582" i="3"/>
  <c r="F1584" i="3"/>
  <c r="G1584" i="3"/>
  <c r="E1584" i="3"/>
  <c r="F1586" i="3"/>
  <c r="G1586" i="3"/>
  <c r="E1586" i="3"/>
  <c r="F1588" i="3"/>
  <c r="G1588" i="3"/>
  <c r="E1588" i="3"/>
  <c r="F1590" i="3"/>
  <c r="G1590" i="3"/>
  <c r="E1590" i="3"/>
  <c r="F1593" i="3"/>
  <c r="G1593" i="3"/>
  <c r="E1593" i="3"/>
  <c r="F1595" i="3"/>
  <c r="G1595" i="3"/>
  <c r="E1595" i="3"/>
  <c r="F1598" i="3"/>
  <c r="G1598" i="3"/>
  <c r="E1598" i="3"/>
  <c r="F1604" i="3"/>
  <c r="G1604" i="3"/>
  <c r="E1604" i="3"/>
  <c r="F1608" i="3"/>
  <c r="G1608" i="3"/>
  <c r="E1608" i="3"/>
  <c r="F1612" i="3"/>
  <c r="G1612" i="3"/>
  <c r="E1612" i="3"/>
  <c r="F1615" i="3"/>
  <c r="G1615" i="3"/>
  <c r="E1615" i="3"/>
  <c r="F1618" i="3"/>
  <c r="G1618" i="3"/>
  <c r="E1618" i="3"/>
  <c r="F1621" i="3"/>
  <c r="G1621" i="3"/>
  <c r="E1621" i="3"/>
  <c r="F1626" i="3"/>
  <c r="G1626" i="3"/>
  <c r="E1626" i="3"/>
  <c r="F1629" i="3"/>
  <c r="G1629" i="3"/>
  <c r="E1629" i="3"/>
  <c r="F1633" i="3"/>
  <c r="G1633" i="3"/>
  <c r="E1633" i="3"/>
  <c r="F1637" i="3"/>
  <c r="G1637" i="3"/>
  <c r="E1637" i="3"/>
  <c r="F1640" i="3"/>
  <c r="G1640" i="3"/>
  <c r="E1640" i="3"/>
  <c r="F1642" i="3"/>
  <c r="G1642" i="3"/>
  <c r="E1642" i="3"/>
  <c r="F1648" i="3"/>
  <c r="G1648" i="3"/>
  <c r="E1648" i="3"/>
  <c r="F1652" i="3"/>
  <c r="G1652" i="3"/>
  <c r="E1652" i="3"/>
  <c r="F1655" i="3"/>
  <c r="G1655" i="3"/>
  <c r="E1655" i="3"/>
  <c r="F1657" i="3"/>
  <c r="G1657" i="3"/>
  <c r="E1657" i="3"/>
  <c r="F1660" i="3"/>
  <c r="F1659" i="3" s="1"/>
  <c r="G1660" i="3"/>
  <c r="G1659" i="3" s="1"/>
  <c r="E1660" i="3"/>
  <c r="E1659" i="3" s="1"/>
  <c r="F1663" i="3"/>
  <c r="F1662" i="3" s="1"/>
  <c r="G1663" i="3"/>
  <c r="G1662" i="3" s="1"/>
  <c r="E1663" i="3"/>
  <c r="E1662" i="3" s="1"/>
  <c r="F1666" i="3"/>
  <c r="G1666" i="3"/>
  <c r="E1666" i="3"/>
  <c r="F1668" i="3"/>
  <c r="G1668" i="3"/>
  <c r="E1668" i="3"/>
  <c r="F1670" i="3"/>
  <c r="G1670" i="3"/>
  <c r="E1670" i="3"/>
  <c r="F1674" i="3"/>
  <c r="F1673" i="3" s="1"/>
  <c r="G1674" i="3"/>
  <c r="G1673" i="3" s="1"/>
  <c r="E1674" i="3"/>
  <c r="E1673" i="3" s="1"/>
  <c r="F1677" i="3"/>
  <c r="G1677" i="3"/>
  <c r="E1677" i="3"/>
  <c r="F1679" i="3"/>
  <c r="G1679" i="3"/>
  <c r="E1679" i="3"/>
  <c r="F1682" i="3"/>
  <c r="F1681" i="3" s="1"/>
  <c r="G1682" i="3"/>
  <c r="G1681" i="3" s="1"/>
  <c r="E1682" i="3"/>
  <c r="E1681" i="3" s="1"/>
  <c r="F1687" i="3"/>
  <c r="G1687" i="3"/>
  <c r="E1687" i="3"/>
  <c r="F1690" i="3"/>
  <c r="G1690" i="3"/>
  <c r="E1690" i="3"/>
  <c r="F1694" i="3"/>
  <c r="F1693" i="3" s="1"/>
  <c r="F1692" i="3" s="1"/>
  <c r="G1694" i="3"/>
  <c r="G1693" i="3" s="1"/>
  <c r="G1692" i="3" s="1"/>
  <c r="E1694" i="3"/>
  <c r="E1693" i="3" s="1"/>
  <c r="E1692" i="3" s="1"/>
  <c r="F1700" i="3"/>
  <c r="F1699" i="3" s="1"/>
  <c r="F1698" i="3" s="1"/>
  <c r="G1700" i="3"/>
  <c r="G1699" i="3" s="1"/>
  <c r="G1698" i="3" s="1"/>
  <c r="E1700" i="3"/>
  <c r="E1699" i="3" s="1"/>
  <c r="E1698" i="3" s="1"/>
  <c r="F1704" i="3"/>
  <c r="F1703" i="3" s="1"/>
  <c r="G1704" i="3"/>
  <c r="G1703" i="3" s="1"/>
  <c r="E1704" i="3"/>
  <c r="E1703" i="3" s="1"/>
  <c r="F1707" i="3"/>
  <c r="F1706" i="3" s="1"/>
  <c r="G1707" i="3"/>
  <c r="G1706" i="3" s="1"/>
  <c r="E1707" i="3"/>
  <c r="E1706" i="3" s="1"/>
  <c r="F1711" i="3"/>
  <c r="G1711" i="3"/>
  <c r="E1711" i="3"/>
  <c r="F1713" i="3"/>
  <c r="G1713" i="3"/>
  <c r="E1713" i="3"/>
  <c r="F1716" i="3"/>
  <c r="G1716" i="3"/>
  <c r="E1716" i="3"/>
  <c r="F1719" i="3"/>
  <c r="G1719" i="3"/>
  <c r="E1719" i="3"/>
  <c r="F1721" i="3"/>
  <c r="G1721" i="3"/>
  <c r="E1721" i="3"/>
  <c r="F1724" i="3"/>
  <c r="G1724" i="3"/>
  <c r="E1724" i="3"/>
  <c r="F1727" i="3"/>
  <c r="G1727" i="3"/>
  <c r="E1727" i="3"/>
  <c r="F1729" i="3"/>
  <c r="G1729" i="3"/>
  <c r="E1729" i="3"/>
  <c r="F1732" i="3"/>
  <c r="F1731" i="3" s="1"/>
  <c r="G1732" i="3"/>
  <c r="G1731" i="3" s="1"/>
  <c r="E1732" i="3"/>
  <c r="E1731" i="3" s="1"/>
  <c r="F1736" i="3"/>
  <c r="F1735" i="3" s="1"/>
  <c r="F1734" i="3" s="1"/>
  <c r="G1736" i="3"/>
  <c r="G1735" i="3" s="1"/>
  <c r="G1734" i="3" s="1"/>
  <c r="E1736" i="3"/>
  <c r="E1735" i="3" s="1"/>
  <c r="E1734" i="3" s="1"/>
  <c r="F1742" i="3"/>
  <c r="G1742" i="3"/>
  <c r="E1742" i="3"/>
  <c r="F1744" i="3"/>
  <c r="G1744" i="3"/>
  <c r="E1744" i="3"/>
  <c r="F1749" i="3"/>
  <c r="G1749" i="3"/>
  <c r="E1749" i="3"/>
  <c r="F1751" i="3"/>
  <c r="G1751" i="3"/>
  <c r="E1751" i="3"/>
  <c r="F1753" i="3"/>
  <c r="G1753" i="3"/>
  <c r="E1753" i="3"/>
  <c r="F1755" i="3"/>
  <c r="G1755" i="3"/>
  <c r="E1755" i="3"/>
  <c r="F1757" i="3"/>
  <c r="G1757" i="3"/>
  <c r="E1757" i="3"/>
  <c r="F1759" i="3"/>
  <c r="G1759" i="3"/>
  <c r="E1759" i="3"/>
  <c r="F1761" i="3"/>
  <c r="G1761" i="3"/>
  <c r="E1761" i="3"/>
  <c r="F1764" i="3"/>
  <c r="F1763" i="3" s="1"/>
  <c r="G1764" i="3"/>
  <c r="G1763" i="3" s="1"/>
  <c r="E1764" i="3"/>
  <c r="E1763" i="3" s="1"/>
  <c r="F1770" i="3"/>
  <c r="F1769" i="3" s="1"/>
  <c r="F1768" i="3" s="1"/>
  <c r="F1767" i="3" s="1"/>
  <c r="G1770" i="3"/>
  <c r="G1769" i="3" s="1"/>
  <c r="G1768" i="3" s="1"/>
  <c r="G1767" i="3" s="1"/>
  <c r="E1770" i="3"/>
  <c r="E1769" i="3" s="1"/>
  <c r="E1768" i="3" s="1"/>
  <c r="E1767" i="3" s="1"/>
  <c r="F1776" i="3"/>
  <c r="F1775" i="3" s="1"/>
  <c r="F1774" i="3" s="1"/>
  <c r="G1776" i="3"/>
  <c r="G1775" i="3" s="1"/>
  <c r="G1774" i="3" s="1"/>
  <c r="F1778" i="3"/>
  <c r="G1778" i="3"/>
  <c r="E1778" i="3"/>
  <c r="F1780" i="3"/>
  <c r="G1780" i="3"/>
  <c r="E1780" i="3"/>
  <c r="F1786" i="3"/>
  <c r="G1786" i="3"/>
  <c r="E1786" i="3"/>
  <c r="F1788" i="3"/>
  <c r="G1788" i="3"/>
  <c r="E1788" i="3"/>
  <c r="F1793" i="3"/>
  <c r="G1793" i="3"/>
  <c r="E1793" i="3"/>
  <c r="F1795" i="3"/>
  <c r="G1795" i="3"/>
  <c r="E1795" i="3"/>
  <c r="F1800" i="3"/>
  <c r="F1799" i="3" s="1"/>
  <c r="F1798" i="3" s="1"/>
  <c r="G1800" i="3"/>
  <c r="G1799" i="3" s="1"/>
  <c r="G1798" i="3" s="1"/>
  <c r="E1800" i="3"/>
  <c r="E1799" i="3" s="1"/>
  <c r="E1798" i="3" s="1"/>
  <c r="F1804" i="3"/>
  <c r="F1803" i="3" s="1"/>
  <c r="G1804" i="3"/>
  <c r="G1803" i="3" s="1"/>
  <c r="E1804" i="3"/>
  <c r="E1803" i="3" s="1"/>
  <c r="F1807" i="3"/>
  <c r="F1806" i="3" s="1"/>
  <c r="G1807" i="3"/>
  <c r="G1806" i="3" s="1"/>
  <c r="E1807" i="3"/>
  <c r="E1806" i="3" s="1"/>
  <c r="E1741" i="3" l="1"/>
  <c r="E1740" i="3" s="1"/>
  <c r="E1739" i="3" s="1"/>
  <c r="G1723" i="3"/>
  <c r="G1802" i="3"/>
  <c r="G1797" i="3" s="1"/>
  <c r="E1792" i="3"/>
  <c r="E1791" i="3" s="1"/>
  <c r="E1790" i="3" s="1"/>
  <c r="F1792" i="3"/>
  <c r="F1791" i="3" s="1"/>
  <c r="F1790" i="3" s="1"/>
  <c r="E1777" i="3"/>
  <c r="E1776" i="3" s="1"/>
  <c r="E1775" i="3" s="1"/>
  <c r="E1774" i="3" s="1"/>
  <c r="G1702" i="3"/>
  <c r="E1617" i="3"/>
  <c r="F1802" i="3"/>
  <c r="F1797" i="3" s="1"/>
  <c r="G1785" i="3"/>
  <c r="G1784" i="3" s="1"/>
  <c r="G1783" i="3" s="1"/>
  <c r="E1702" i="3"/>
  <c r="F1702" i="3"/>
  <c r="E1686" i="3"/>
  <c r="E1685" i="3" s="1"/>
  <c r="E1785" i="3"/>
  <c r="E1784" i="3" s="1"/>
  <c r="E1783" i="3" s="1"/>
  <c r="F1785" i="3"/>
  <c r="F1784" i="3" s="1"/>
  <c r="F1783" i="3" s="1"/>
  <c r="G1748" i="3"/>
  <c r="G1747" i="3" s="1"/>
  <c r="G1746" i="3" s="1"/>
  <c r="E1748" i="3"/>
  <c r="E1747" i="3" s="1"/>
  <c r="E1746" i="3" s="1"/>
  <c r="F1748" i="3"/>
  <c r="E1723" i="3"/>
  <c r="F1723" i="3"/>
  <c r="F1686" i="3"/>
  <c r="F1685" i="3" s="1"/>
  <c r="E1676" i="3"/>
  <c r="F1676" i="3"/>
  <c r="E1665" i="3"/>
  <c r="F1665" i="3"/>
  <c r="E1647" i="3"/>
  <c r="F1647" i="3"/>
  <c r="F1646" i="3" s="1"/>
  <c r="G1636" i="3"/>
  <c r="E1625" i="3"/>
  <c r="F1625" i="3"/>
  <c r="F1617" i="3"/>
  <c r="E1603" i="3"/>
  <c r="F1603" i="3"/>
  <c r="F1602" i="3" s="1"/>
  <c r="E1581" i="3"/>
  <c r="F1581" i="3"/>
  <c r="G1574" i="3"/>
  <c r="E1802" i="3"/>
  <c r="E1797" i="3" s="1"/>
  <c r="E1782" i="3" s="1"/>
  <c r="G1792" i="3"/>
  <c r="G1791" i="3" s="1"/>
  <c r="G1790" i="3" s="1"/>
  <c r="F1741" i="3"/>
  <c r="F1740" i="3" s="1"/>
  <c r="F1739" i="3" s="1"/>
  <c r="G1741" i="3"/>
  <c r="G1740" i="3" s="1"/>
  <c r="G1739" i="3" s="1"/>
  <c r="G1710" i="3"/>
  <c r="G1709" i="3" s="1"/>
  <c r="G1697" i="3" s="1"/>
  <c r="E1710" i="3"/>
  <c r="F1710" i="3"/>
  <c r="F1709" i="3" s="1"/>
  <c r="F1697" i="3" s="1"/>
  <c r="G1686" i="3"/>
  <c r="G1685" i="3" s="1"/>
  <c r="G1676" i="3"/>
  <c r="G1665" i="3"/>
  <c r="G1647" i="3"/>
  <c r="G1646" i="3" s="1"/>
  <c r="E1636" i="3"/>
  <c r="F1636" i="3"/>
  <c r="G1625" i="3"/>
  <c r="G1617" i="3"/>
  <c r="G1602" i="3" s="1"/>
  <c r="G1603" i="3"/>
  <c r="G1581" i="3"/>
  <c r="G1573" i="3" s="1"/>
  <c r="G1572" i="3" s="1"/>
  <c r="E1574" i="3"/>
  <c r="F1574" i="3"/>
  <c r="F1573" i="3" s="1"/>
  <c r="F1572" i="3" s="1"/>
  <c r="F1747" i="3"/>
  <c r="F1746" i="3" s="1"/>
  <c r="E1646" i="3"/>
  <c r="E1602" i="3"/>
  <c r="E1709" i="3"/>
  <c r="E1697" i="3" s="1"/>
  <c r="G1624" i="3"/>
  <c r="E1573" i="3"/>
  <c r="E1572" i="3" s="1"/>
  <c r="G1696" i="3" l="1"/>
  <c r="E1696" i="3"/>
  <c r="F1696" i="3"/>
  <c r="F1782" i="3"/>
  <c r="G1782" i="3"/>
  <c r="E1624" i="3"/>
  <c r="E1601" i="3" s="1"/>
  <c r="F1624" i="3"/>
  <c r="F1601" i="3" s="1"/>
  <c r="G1601" i="3"/>
</calcChain>
</file>

<file path=xl/sharedStrings.xml><?xml version="1.0" encoding="utf-8"?>
<sst xmlns="http://schemas.openxmlformats.org/spreadsheetml/2006/main" count="4697" uniqueCount="1399">
  <si>
    <t/>
  </si>
  <si>
    <t>0100</t>
  </si>
  <si>
    <t>ОБЩЕГОСУДАРСТВЕННЫЕ ВОПРОСЫ</t>
  </si>
  <si>
    <t>91 0 0000</t>
  </si>
  <si>
    <t>Обеспечение деятельности органов государственной власти Пермского края</t>
  </si>
  <si>
    <t>91 0 0009</t>
  </si>
  <si>
    <t>Обеспечение выполнения функций государственными органами</t>
  </si>
  <si>
    <t>100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</si>
  <si>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</si>
  <si>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200</t>
  </si>
  <si>
    <t>Закупка товаров, работ и услуг для государственных (муниципальных) нужд</t>
  </si>
  <si>
    <t>0101</t>
  </si>
  <si>
    <t>Функционирование Президента Российской Федерации</t>
  </si>
  <si>
    <t>20 0 0000</t>
  </si>
  <si>
    <t>Государственная программа Пермского края "Управление государственными финансами и государственным долгом Пермского края"</t>
  </si>
  <si>
    <t>20 1 0000</t>
  </si>
  <si>
    <t>Подпрограмма "Организация и совершенствование бюджетного процесса" государственной программы Пермского края "Управление государственными финансами и государственным долгом Пермского края"</t>
  </si>
  <si>
    <t>20 1 2001</t>
  </si>
  <si>
    <t>Резервный фонд Правительства Пермского края</t>
  </si>
  <si>
    <t>800</t>
  </si>
  <si>
    <t>Иные бюджетные ассигнования</t>
  </si>
  <si>
    <t>0102</t>
  </si>
  <si>
    <t>Функционирование высшего должностного лица субъекта Российской Федерации и муниципального образования</t>
  </si>
  <si>
    <t>91 0 0001</t>
  </si>
  <si>
    <t>Губернатор Пермского края</t>
  </si>
  <si>
    <t>91 0 0002</t>
  </si>
  <si>
    <t>Руководитель Администрации губернатора Пермского края</t>
  </si>
  <si>
    <t>0103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</si>
  <si>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</si>
  <si>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91 0 0006</t>
  </si>
  <si>
    <t>Председатель Законодательного Собрания Пермского края</t>
  </si>
  <si>
    <t>91 0 0007</t>
  </si>
  <si>
    <t>Депутаты (члены) Законодательного Собрания Пермского края</t>
  </si>
  <si>
    <t>300</t>
  </si>
  <si>
    <t>Социальное обеспечение и иные выплаты населению</t>
  </si>
  <si>
    <t>91 0 5141</t>
  </si>
  <si>
    <t>Депутаты Государственной Думы и их помощники</t>
  </si>
  <si>
    <t>91 0 5142</t>
  </si>
  <si>
    <t>Члены Совета Федерации и их помощники</t>
  </si>
  <si>
    <t>92 0 0000</t>
  </si>
  <si>
    <t>Мероприятия, осуществляемые органами государственной власти Пермского края, в рамках непрограммных направлений расходов</t>
  </si>
  <si>
    <t>92 0 6421</t>
  </si>
  <si>
    <t>Конкурс на лучшую организацию работы представительных органов муниципальных районов и городских округов Пермского края</t>
  </si>
  <si>
    <t>500</t>
  </si>
  <si>
    <t>Межбюджетные трансферты</t>
  </si>
  <si>
    <t>0104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</si>
  <si>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</si>
  <si>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91 0 0008</t>
  </si>
  <si>
    <t>Председатель Правительства Пермского края</t>
  </si>
  <si>
    <t>0105</t>
  </si>
  <si>
    <t>Судебная система</t>
  </si>
  <si>
    <t>08 0 0000</t>
  </si>
  <si>
    <t>Государственная программа Пермского края "Обеспечение общественной безопасности Пермского края"</t>
  </si>
  <si>
    <t>08 6 0000</t>
  </si>
  <si>
    <t>Подпрограмма "Реализация государственных полномочий Пермского края" государственной программы Пермского края "Обеспечение общественной безопасности Пермского края"</t>
  </si>
  <si>
    <t>08 6 5120</t>
  </si>
  <si>
    <t>Осуществление полномочий по составлению  (изменению)  списков кандидатов в присяжные заседатели федеральных судов общей юрисдикции в Российской Федерации</t>
  </si>
  <si>
    <t>08 8 0000</t>
  </si>
  <si>
    <t>Подпрограмма "Обеспечение реализации государственной программы" государственной программы Пермского края "Обеспечение общественной безопасности Пермского края"</t>
  </si>
  <si>
    <t>08 8 0009</t>
  </si>
  <si>
    <t>0106</t>
  </si>
  <si>
    <t>Обеспечение деятельности финансовых, налоговых и таможенных органов и органов финансового (финансово-бюджетного) надзора</t>
  </si>
  <si>
    <t>20 5 0000</t>
  </si>
  <si>
    <t>Подпрограмма "Обеспечение реализации Государственной программы" государственной программы Пермского края "Управление государственными финансами и государственным долгом Пермского края"</t>
  </si>
  <si>
    <t>20 5 0009</t>
  </si>
  <si>
    <t>20 5 6327</t>
  </si>
  <si>
    <t>Обслуживание лицевых счетов органов государственной власти Пермского края, государственных краевых учреждений</t>
  </si>
  <si>
    <t>91 0 0004</t>
  </si>
  <si>
    <t>Руководитель Контрольно-счетной палаты Пермского края</t>
  </si>
  <si>
    <t>0107</t>
  </si>
  <si>
    <t>Обеспечение проведения выборов и референдумов</t>
  </si>
  <si>
    <t>91 0 0005</t>
  </si>
  <si>
    <t>Члены избирательной комиссии Пермского края</t>
  </si>
  <si>
    <t>0108</t>
  </si>
  <si>
    <t>Международные отношения и международное сотрудничество</t>
  </si>
  <si>
    <t>92 0 2004</t>
  </si>
  <si>
    <t>Международные культурные, научные и информационные связи</t>
  </si>
  <si>
    <t>0110</t>
  </si>
  <si>
    <t>Фундаментальные исследования</t>
  </si>
  <si>
    <t>02 0 0000</t>
  </si>
  <si>
    <t>Государственная программа Пермского края "Развитие образования и науки"</t>
  </si>
  <si>
    <t>02 5 0000</t>
  </si>
  <si>
    <t>Подпрограмма "Высшее образование и наука" государственной программы Пермского края "Развитие образования и науки"</t>
  </si>
  <si>
    <t>02 5 2001</t>
  </si>
  <si>
    <t>Развитие международной интеграции в сфере науки, повышение уровня научных исследований и разработок</t>
  </si>
  <si>
    <t>0113</t>
  </si>
  <si>
    <t>Другие общегосударственные вопросы</t>
  </si>
  <si>
    <t>03 0 0000</t>
  </si>
  <si>
    <t>Государственная программа Пермского края "Социальная поддержка граждан Пермского края"</t>
  </si>
  <si>
    <t>03 1 0000</t>
  </si>
  <si>
    <t>Подпрограмма "Реализация системы мер социальной помощи и поддержки отдельных категорий граждан Пермского края" государственной программы Пермского края "Социальная поддержка граждан Пермского края"</t>
  </si>
  <si>
    <t>03 1 0016</t>
  </si>
  <si>
    <t>Оказание финансовой поддержки бывшим работникам государственных органов</t>
  </si>
  <si>
    <t>03 1 6329</t>
  </si>
  <si>
    <t>Осуществление государственных полномочий по регистрации и учету граждан, имеющих право на получение жилищных субсидий в связи с переселением из районов Крайнего Севера и приравненных к ним местностей</t>
  </si>
  <si>
    <t>03 1 7025</t>
  </si>
  <si>
    <t>Возмещение вреда в пользу Арсентьевой Л.П.</t>
  </si>
  <si>
    <t>03 3 0000</t>
  </si>
  <si>
    <t>Подпрограмма "Обеспечение реализации государственной программы "Социальная поддержка граждан Пермского края"</t>
  </si>
  <si>
    <t>03 3 0013</t>
  </si>
  <si>
    <t>Сопровождение, поддержка и развитие программного обеспечения объектов ИТ-инфраструктуры, автоматизации бюджетных процессов</t>
  </si>
  <si>
    <t>05 0 0000</t>
  </si>
  <si>
    <t>Государственная программа Пермского края "Семья и дети Пермского края"</t>
  </si>
  <si>
    <t>05 2 0000</t>
  </si>
  <si>
    <t>Подпрограмма "Поддержка материнства и детства. Формирование среды, дружественной к семье и детям" государственной программы Пермского края "Семья и дети Пермского края"</t>
  </si>
  <si>
    <t>05 2 2002</t>
  </si>
  <si>
    <t>Поддержка семейных инициатив и общественно значимых проектов в сфере семейной политики</t>
  </si>
  <si>
    <t>06 0 0000</t>
  </si>
  <si>
    <t>Государственная программа Пермского края "Культура Пермского края"</t>
  </si>
  <si>
    <t>06 7 0000</t>
  </si>
  <si>
    <t>Подпрограмма "Создание условий для реализации государственной программы" государственной программы Пермского края "Культура Пермского края"</t>
  </si>
  <si>
    <t>06 7 0013</t>
  </si>
  <si>
    <t>Сопровождение,  поддержка и развитие программного обеспечения объектов ИТ-инфраструктуры, автоматизации бюджетных процессов</t>
  </si>
  <si>
    <t>08 6 6323</t>
  </si>
  <si>
    <t>Осуществление  полномочий  по страхованию граждан  Российской  Федерации, участвующих в деятельности дружин охраны общественного  порядка на территории Пермского края</t>
  </si>
  <si>
    <t>08 7 0000</t>
  </si>
  <si>
    <t>Подпрограмма "Развитие мировой юстиции Пермского края" государственной программы Пермского края "Обеспечение общественной безопасности Пермского края"</t>
  </si>
  <si>
    <t>08 7 0011</t>
  </si>
  <si>
    <t>Обеспечение деятельности казенных учреждений</t>
  </si>
  <si>
    <t>08 7 2001</t>
  </si>
  <si>
    <t>Создание на судебных участках мировых судей Пермского края необходимых условий для свершения правосудия,  обеспечения его доступности, безопасности и открытости</t>
  </si>
  <si>
    <t>08 7 2002</t>
  </si>
  <si>
    <t>Предоставление субсидий на оплату труда адвокатов, оказывающих бесплатную юридическую помощь гражданам  в  Пермском крае, и компенсацию их расходов на оказание бесплатной юридической помощи</t>
  </si>
  <si>
    <t>600</t>
  </si>
  <si>
    <t>Предоставление субсидий бюджетным, автономным учреждениям и иным некоммерческим организациям</t>
  </si>
  <si>
    <t>08 7 2003</t>
  </si>
  <si>
    <t>Совершенствование системы информационно-технического обеспечения мировых судей и работников их аппарата</t>
  </si>
  <si>
    <t>08 8 0013</t>
  </si>
  <si>
    <t>08 8 2002</t>
  </si>
  <si>
    <t>Выполнение функций по государственному техническому надзору</t>
  </si>
  <si>
    <t>08 8 2003</t>
  </si>
  <si>
    <t>Изготовление специальной продукции для инспекции Гостехнадзора</t>
  </si>
  <si>
    <t>08 8 2004</t>
  </si>
  <si>
    <t>Обеспечение форменной одеждой государственных инженеров-инспекторов Гостехнадзора</t>
  </si>
  <si>
    <t>09 0 0000</t>
  </si>
  <si>
    <t>Государственная программа Пермского края "Экономическое развитие и инновационная экономика"</t>
  </si>
  <si>
    <t>09 5 0000</t>
  </si>
  <si>
    <t>Подпрограмма "Развитие внутреннего потребительского рынка" государственной программы Пермского края "Экономическое развитие и инновационная экономика"</t>
  </si>
  <si>
    <t>09 5 2001</t>
  </si>
  <si>
    <t>Создание условий для повышения качества и конкурентоспособности товаров и услуг на потребительском рынке Пермского края</t>
  </si>
  <si>
    <t>09 6 0000</t>
  </si>
  <si>
    <t>Подпрограмма "Обеспечение реализации государственной программы" государственной программы Пермского края "Экономическое развитие и инновационная экономика"</t>
  </si>
  <si>
    <t>09 6 0009</t>
  </si>
  <si>
    <t>09 6 0013</t>
  </si>
  <si>
    <t>10 0 0000</t>
  </si>
  <si>
    <t>Государственная программа Пермского края "Развитие сельского хозяйства и устойчивое развитие сельских территорий в Пермском крае"</t>
  </si>
  <si>
    <t>10 7 0000</t>
  </si>
  <si>
    <t>Подпрограмма "Обеспечение реализации государственной программы" государственной программы Пермского края "Развитие сельского хозяйства и устойчивое развитие сельских территорий в Пермском крае"</t>
  </si>
  <si>
    <t>10 7 0013</t>
  </si>
  <si>
    <t>11 0 0000</t>
  </si>
  <si>
    <t>Государственная программа Пермского края "Содействие занятости населения"</t>
  </si>
  <si>
    <t>11 3 0000</t>
  </si>
  <si>
    <t>Подпрограмма "Подготовка руководителей для кадрового управленческого резерва Пермского края" государственной программы Пермского края "Содействие занятости населения"</t>
  </si>
  <si>
    <t>11 3 2001</t>
  </si>
  <si>
    <t>Реализация  Государственного  плана подготовки управленческих кадров для организаций народного хозяйства Российской Федерации в Пермском крае</t>
  </si>
  <si>
    <t>11 4 0000</t>
  </si>
  <si>
    <t>Подпрограмма "Улучшение условий и охраны труда, социальное партнерство в сфере занятости населения" государственной программы Пермского края "Содействие занятости населения"</t>
  </si>
  <si>
    <t>11 4 2001</t>
  </si>
  <si>
    <t>Улучшение условий и охраны труда,  направленных на сохранение жизни и здоровья работников в процессе трудовой деятельности</t>
  </si>
  <si>
    <t>11 4 2002</t>
  </si>
  <si>
    <t>Развитие системы социального партнерства в Пермском крае</t>
  </si>
  <si>
    <t>11 6 0000</t>
  </si>
  <si>
    <t>Подпрограмма "Обеспечение реализации государственной программы" государственной программы Пермского края "Содействие занятости населения"</t>
  </si>
  <si>
    <t>11 6 0013</t>
  </si>
  <si>
    <t>12 0 0000</t>
  </si>
  <si>
    <t>Государственная программа Пермского края "Обеспечение качественным жильем и услугами ЖКХ населения Пермского края"</t>
  </si>
  <si>
    <t>12 3 0000</t>
  </si>
  <si>
    <t>Подпрограмма "Развитие жилищного строительства в Пермском крае" государственной программы Пермского края "Обеспечение качественным жильем и услугами ЖКХ населения Пермского края"</t>
  </si>
  <si>
    <t>12 3 2002</t>
  </si>
  <si>
    <t>Внесение изменений в схему территориального планирования Пермского края</t>
  </si>
  <si>
    <t>12 4 0000</t>
  </si>
  <si>
    <t>Подпрограмма "Обеспечение реализации государственной программы" государственной программы Пермского края "Обеспечение качественным жильем и услугами ЖКХ населения Пермского края"</t>
  </si>
  <si>
    <t>12 4 0009</t>
  </si>
  <si>
    <t>12 4 2001</t>
  </si>
  <si>
    <t>Мероприятия по обеспечению проведения исследований, обследований, лабораторных и иных испытаний, необходимых при осуществлении государственного строительного надзора</t>
  </si>
  <si>
    <t>13 0 0000</t>
  </si>
  <si>
    <t>Государственная программа Пермского края "Развитие транспортной системы"</t>
  </si>
  <si>
    <t>13 7 0000</t>
  </si>
  <si>
    <t>Подпрограмма "Обеспечение реализации государственной программы" государственной программы Пермского края "Развитие транспортной системы"</t>
  </si>
  <si>
    <t>13 7 2001</t>
  </si>
  <si>
    <t>Приобретение бланков разрешений на движение по  автомобильным дорогам транспортных средств, осуществляющих перевозки опасных, тяжеловесных и (или) крупногабаритных грузов, и осуществление деятельности по перевозке пассажиров и багажа легковыми такси</t>
  </si>
  <si>
    <t>14 0 0000</t>
  </si>
  <si>
    <t>Государственная программа Пермского края "Энергосбережение и повышение энергетической эффективности Пермского края"</t>
  </si>
  <si>
    <t>14 1 0000</t>
  </si>
  <si>
    <t>Подпрограмма "Энергосбережение и повышение энергетической эффективности систем и объектов электроэнергетики, теплоснабжения, водоснабжения, водоотведения и очистки сточных вод, объектов, используемых для утилизации, обезвреживания и захоронения твердых бытовых отходов" государственной программы Пермского края "Энергосбережение и повышение энергетической эффективности Пермского края"</t>
  </si>
  <si>
    <t>14 1 2001</t>
  </si>
  <si>
    <t>Организационно-правовое и информационное обеспечение энергосбережения и повышения энергетической эффективности</t>
  </si>
  <si>
    <t>14 3 0000</t>
  </si>
  <si>
    <t>Подпрограмма "Обеспечение реализации Государственной программы" государственной программы Пермского края "Энергосбережение и повышение энергетической эффективности Пермского края"</t>
  </si>
  <si>
    <t>14 3 0013</t>
  </si>
  <si>
    <t>Сопровождение, поддержка и развитие программного  обеспечения объектов ИТ-инфраструктуры, автоматизации бюджетных процессов</t>
  </si>
  <si>
    <t>15 0 0000</t>
  </si>
  <si>
    <t>Государственная программа Пермского края "Воспроизводство и использование природных ресурсов"</t>
  </si>
  <si>
    <t>15 1 0000</t>
  </si>
  <si>
    <t>Подпрограмма "Развитие и использование минерально-сырьевой базы Пермского края" государственной программы Пермского края "Воспроизводство и использование природных ресурсов"</t>
  </si>
  <si>
    <t>15 1 2002</t>
  </si>
  <si>
    <t>Лицензирование общераспространенных полезных ископаемых</t>
  </si>
  <si>
    <t>15 6 0000</t>
  </si>
  <si>
    <t>Подпрограмма "Обеспечение реализации государственной программы" государственной программы Пермского края "Воспроизводство и использование природных ресурсов"</t>
  </si>
  <si>
    <t>15 6 0013</t>
  </si>
  <si>
    <t>16 0 0000</t>
  </si>
  <si>
    <t>Государственная программа Пермского края "Управление земельными ресурсами и имуществом Пермского края"</t>
  </si>
  <si>
    <t>16 1 0000</t>
  </si>
  <si>
    <t>Подпрограмма "Эффективное управление земельными ресурсами Пермского края" государственной программы Пермского края "Управление земельными ресурсами и имуществом Пермского края"</t>
  </si>
  <si>
    <t>16 1 2201</t>
  </si>
  <si>
    <t>Подготовка земельных участков, полномочия Российской Федерации по управлению и распоряжению которыми переданы органам государственной власти Пермского края, к реализации</t>
  </si>
  <si>
    <t>16 1 2202</t>
  </si>
  <si>
    <t>Подготовка земельных участков, находящихся в собственности Пермского края, к вовлечению в оборот</t>
  </si>
  <si>
    <t>16 2 0000</t>
  </si>
  <si>
    <t>Подпрограмма "Эффективное управление государственным имуществом Пермского края" государственной программы Пермского края "Управление земельными ресурсами и имуществом Пермского края"</t>
  </si>
  <si>
    <t>16 2 0013</t>
  </si>
  <si>
    <t>16 2 2001</t>
  </si>
  <si>
    <t>Оптимизация состава государственного имущества Пермского края</t>
  </si>
  <si>
    <t>16 3 0000</t>
  </si>
  <si>
    <t>Подпрограмма "Обеспечение реализации Государственной программы" государственной программы Пермского края "Управление земельными ресурсами и имуществом Пермского края"</t>
  </si>
  <si>
    <t>16 3 0009</t>
  </si>
  <si>
    <t>17 0 0000</t>
  </si>
  <si>
    <t>Государственная программа Пермского края "Региональная политика и развитие территорий"</t>
  </si>
  <si>
    <t>17 1 0000</t>
  </si>
  <si>
    <t>Подпрограмма "Развитие и поддержка местного самоуправления" государственной программы Пермского края "Региональная политика и развитие территорий"</t>
  </si>
  <si>
    <t>17 1 2001</t>
  </si>
  <si>
    <t>Проведение выездных заседаний Совета глав муниципальных районов и городских округов при губернаторе Пермского края</t>
  </si>
  <si>
    <t>17 1 2002</t>
  </si>
  <si>
    <t>Развитие системы повышения квалификации и профессиональной переподготовки муниципальных служащих и глав муниципальных образований</t>
  </si>
  <si>
    <t>17 1 6417</t>
  </si>
  <si>
    <t>Материально-техническое обеспечение выборов в представительный орган вновь образованного муниципального образования</t>
  </si>
  <si>
    <t>17 1 6419</t>
  </si>
  <si>
    <t>Оценка деятельности глав муниципальных районов (городских округов) Пермского края (Проведение конкурса муниципальных районов и городских округов Пермского края по достижению наиболее результативных значений показателей управленческой деятельности)</t>
  </si>
  <si>
    <t>17 1 6420</t>
  </si>
  <si>
    <t>Проведение конкурса на звание "Самое благоустроенное городское (сельское) поселение Пермского края"</t>
  </si>
  <si>
    <t>17 3 0000</t>
  </si>
  <si>
    <t>Подпрограмма "Социально-экономическое развитие Коми-Пермяцкого округа" государственной программы Пермского края "Региональная политика и развитие территорий"</t>
  </si>
  <si>
    <t>17 3 2201</t>
  </si>
  <si>
    <t>Подготовка коми-пермяцкого актерского курса-студии</t>
  </si>
  <si>
    <t>17 4 0000</t>
  </si>
  <si>
    <t>Подпрограмма "Обеспечение реализации государственной программы" государственной программы Пермского края "Региональная политика и развитие территорий"</t>
  </si>
  <si>
    <t>17 4 0009</t>
  </si>
  <si>
    <t>17 4 0016</t>
  </si>
  <si>
    <t>17 8 0000</t>
  </si>
  <si>
    <t>Развитие общественного самоуправления</t>
  </si>
  <si>
    <t>17 8 2004</t>
  </si>
  <si>
    <t>Организация и проведение обучающих семинаров</t>
  </si>
  <si>
    <t>17 8 2005</t>
  </si>
  <si>
    <t>Разработка, печать и распространение памяток и брошюр по формам участия населения в осуществлении местного самоуправления</t>
  </si>
  <si>
    <t>17 8 6216</t>
  </si>
  <si>
    <t>Предоставление субсидий бюджетам муниципальных образований на решение вопросов местного значения с участием средств самообложения граждан</t>
  </si>
  <si>
    <t>17 8 6222</t>
  </si>
  <si>
    <t>Предоставление субсидии на софинансирование мероприятий по реализации социально значимых проектов ТОС</t>
  </si>
  <si>
    <t>17 8 6418</t>
  </si>
  <si>
    <t>Организация и проведение конкурса "Лучшее территориальное общественное самоуправление года"</t>
  </si>
  <si>
    <t>17 8 6419</t>
  </si>
  <si>
    <t>Организация и проведение конкурса "Лучшая местная администрация по работе с территориальным общественным самоуправлением"</t>
  </si>
  <si>
    <t>18 0 0000</t>
  </si>
  <si>
    <t>Государственная программа Пермского края "Развитие информационного общества"</t>
  </si>
  <si>
    <t>18 1 0000</t>
  </si>
  <si>
    <t>Подпрограмма "Развитие инфраструктуры и сервисов электронного правительства Пермского края" государственной программы Пермского края "Развитие информационного общества"</t>
  </si>
  <si>
    <t>18 1 0013</t>
  </si>
  <si>
    <t>Сопровождение,  поддержка и развитие программного обеспечение объектов ИТ-инфраструктуры, автоматизации бюджетных процессов</t>
  </si>
  <si>
    <t>18 4 0000</t>
  </si>
  <si>
    <t>Подпрограмма "Повышение открытости деятельности органов государственной власти, государственных органов Пермского края, органов местного самоуправления муниципальных образований Пермского края и создание условий для активного участия жителей Пермского края в реализации социально-экономической политики в Пермском крае" государственной программы Пермского края "Развитие информационного общества"</t>
  </si>
  <si>
    <t>18 4 0013</t>
  </si>
  <si>
    <t>18 6 0000</t>
  </si>
  <si>
    <t>Подпрограмма "Развитие сети многофункциональных центров предоставления государственных и муниципальных услуг в Пермском крае, организация предоставления государственных и муниципальных услуг по принципу "одного окна" государственной программы Пермского края "Развитие информационного общества"</t>
  </si>
  <si>
    <t>18 6 2201</t>
  </si>
  <si>
    <t>Предоставление услуги по организации централизованного предоставления государственных услуг на территории Пермского края по принципу "одного окна"</t>
  </si>
  <si>
    <t>18 6 5392</t>
  </si>
  <si>
    <t>Создание и развитие сети многофункциональных центров предоставления государственных и муниципальных услуг</t>
  </si>
  <si>
    <t>19 0 0000</t>
  </si>
  <si>
    <t>Государственная программа Пермского края "Совершенствование государственного управления"</t>
  </si>
  <si>
    <t>19 1 0000</t>
  </si>
  <si>
    <t>Подпрограмма "Противодействие коррупции и система государственного и муниципального контроля" государственной программы Пермского края "Совершенствование государственного управления"</t>
  </si>
  <si>
    <t>19 1 2001</t>
  </si>
  <si>
    <t>Противодействие коррупции и система государственного и муниципального контроля</t>
  </si>
  <si>
    <t>19 2 0000</t>
  </si>
  <si>
    <t>Подпрограмма "Развитие государственной гражданской службы Пермского края и муниципальной службы в Пермском крае" государственной программы Пермского края "Совершенствование государственного управления"</t>
  </si>
  <si>
    <t>19 2 2001</t>
  </si>
  <si>
    <t>Проведение мероприятий по перспективному развитию управленческих кадров Пермского края</t>
  </si>
  <si>
    <t>19 2 2002</t>
  </si>
  <si>
    <t>Развитие  государственной  гражданской  службы Пермского края и муниципальной службы в Пермском крае</t>
  </si>
  <si>
    <t>19 3 0000</t>
  </si>
  <si>
    <t>Подпрограмма "Обеспечение системы стратегического и среднесрочного планирования социально-экономического развития Пермского края. Информационно-аналитическое обеспечение управленческих решений губернатора" государственной программы Пермского края "Совершенствование государственного управления"</t>
  </si>
  <si>
    <t>19 3 2001</t>
  </si>
  <si>
    <t>Формирование стратегии социально-экономического развития Пермского края</t>
  </si>
  <si>
    <t>19 3 2002</t>
  </si>
  <si>
    <t>Выполнение функций по формированию информационно-статистических ресурсов Пермского края</t>
  </si>
  <si>
    <t>19 3 2003</t>
  </si>
  <si>
    <t>Развитие Информационно-аналитической системы Пермского края</t>
  </si>
  <si>
    <t>20 1 0012</t>
  </si>
  <si>
    <t>Исполнение решений судов, вступивших в законную силу, и оплата государственной пошлины</t>
  </si>
  <si>
    <t>20 1 2002</t>
  </si>
  <si>
    <t>Поощрение  за  достижение наилучших результатов в организации финансового менеджмента главных распорядителей бюджетных средств</t>
  </si>
  <si>
    <t>20 4 0000</t>
  </si>
  <si>
    <t>Подпрограмма "Обеспечение публичности бюджета Пермского края" государственной программы Пермского края "Управление государственными финансами и государственным долгом Пермского края"</t>
  </si>
  <si>
    <t>20 4 0013</t>
  </si>
  <si>
    <t>20 4 2001</t>
  </si>
  <si>
    <t>Повышение финансовой грамотности населения Пермского края</t>
  </si>
  <si>
    <t>20 5 0013</t>
  </si>
  <si>
    <t>20 5 0014</t>
  </si>
  <si>
    <t>Оплата привлеченных специалистов</t>
  </si>
  <si>
    <t>20 5 2201</t>
  </si>
  <si>
    <t>Содержание архива бюджета Пермского края, бюджета Пермской области и бюджета Коми-Пермяцкого автономного округа</t>
  </si>
  <si>
    <t>21 0 0000</t>
  </si>
  <si>
    <t>Государственная программа Пермского края "Обеспечение взаимодействия общества и власти"</t>
  </si>
  <si>
    <t>21 1 0000</t>
  </si>
  <si>
    <t>Подпрограмма "Реализация государственной национальной политики в Пермском крае" государственной программы Пермского края "Обеспечение взаимодействия общества и власти"</t>
  </si>
  <si>
    <t>21 1 2004</t>
  </si>
  <si>
    <t>Поддержка  и  развитие деятельности национальных общественных объединений</t>
  </si>
  <si>
    <t>21 1 2005</t>
  </si>
  <si>
    <t>Развитие национального книгоиздания</t>
  </si>
  <si>
    <t>21 1 2006</t>
  </si>
  <si>
    <t>Поддержка и развитие национальных СМИ</t>
  </si>
  <si>
    <t>21 1 2007</t>
  </si>
  <si>
    <t>Содействие социальной адаптации этнических мигрантов</t>
  </si>
  <si>
    <t>21 1 2008</t>
  </si>
  <si>
    <t>Развитие исследований национальных отношений</t>
  </si>
  <si>
    <t>21 1 2009</t>
  </si>
  <si>
    <t>Развитие позитивного межнационального взаимодействия, а также внутриэтнических межрегиональных и международных связей</t>
  </si>
  <si>
    <t>21 1 2010</t>
  </si>
  <si>
    <t>Проведение этнокультурных мероприятий в отношении коми-пермяцкого народа</t>
  </si>
  <si>
    <t>21 1 6220</t>
  </si>
  <si>
    <t>Поддержка муниципальных программ, направленных на укрепление гражданского единства и гармонизацию межнациональных отношений</t>
  </si>
  <si>
    <t>21 1 6221</t>
  </si>
  <si>
    <t>Поддержка муниципальных программ, направленных на содействие этнокультурному многообразию народов, проживающих в Пермском крае</t>
  </si>
  <si>
    <t>21 2 0000</t>
  </si>
  <si>
    <t>Подпрограмма "Развитие государственно-конфессиональных отношений в Пермском крае" государственной программы Пермского края "Обеспечение взаимодействия общества и власти"</t>
  </si>
  <si>
    <t>21 2 2002</t>
  </si>
  <si>
    <t>Развитие позитивных межконфессиональных отношений и поддержка социально значимых конфессиональных проектов</t>
  </si>
  <si>
    <t>21 3 0000</t>
  </si>
  <si>
    <t>Подпрограмма "Развитие политической и правовой культуры населения Пермского края" государственной программы Пермского края "Обеспечение взаимодействия общества и власти"</t>
  </si>
  <si>
    <t>21 3 2001</t>
  </si>
  <si>
    <t>Содействие развитию политической и правовой культуры избирателей</t>
  </si>
  <si>
    <t>21 3 2002</t>
  </si>
  <si>
    <t>Обеспечение условий  для  реализации деятельности по развитию политической и правовой культуры</t>
  </si>
  <si>
    <t>21 4 0000</t>
  </si>
  <si>
    <t>Подпрограмма "Мониторинг общественного мнения" государственной программы Пермского края "Обеспечение взаимодействия общества и власти"</t>
  </si>
  <si>
    <t>21 4 2001</t>
  </si>
  <si>
    <t>Краевой социологический мониторинг</t>
  </si>
  <si>
    <t>21 4 2002</t>
  </si>
  <si>
    <t>Экспертно-аналитические работы</t>
  </si>
  <si>
    <t>21 5 0000</t>
  </si>
  <si>
    <t>Подпрограмма "Развитие информационного партнерства исполнительных органов государственной власти Пермского края со средствами массовой информации" государственной программы Пермского края "Обеспечение взаимодействия общества и власти"</t>
  </si>
  <si>
    <t>21 5 0015</t>
  </si>
  <si>
    <t>Обеспечение информационного партнерства</t>
  </si>
  <si>
    <t>21 5 0017</t>
  </si>
  <si>
    <t>Обеспечение  равенства  политических  партий,  представленных в Законодательном Собрании Пермского края, при освещении их деятельности телеканалом и радиоканалом Пермского края</t>
  </si>
  <si>
    <t>21 6 0000</t>
  </si>
  <si>
    <t>Подпрограмма "Государственная поддержка социально ориентированных некоммерческих организаций" государственной программы Пермского края "Обеспечение взаимодействия общества и власти"</t>
  </si>
  <si>
    <t>21 6 2001</t>
  </si>
  <si>
    <t>Оказание материальной и финансовой поддержки СО НКО, в том числе организация конкурса муниципальных программ поддержки СО НКО</t>
  </si>
  <si>
    <t>21 6 2002</t>
  </si>
  <si>
    <t>Содействие формированию информационного пространства, способствующего развитию гражданских инициатив, в том числе информационная поддержка социально  ориентированных  некоммерческих организаций</t>
  </si>
  <si>
    <t>21 6 2003</t>
  </si>
  <si>
    <t>Информационная поддержка, а также поддержка в области подготовки, переподготовки и повышения квалификации работников социально ориентированных некоммерческих организаций, органов государственной власти, местного самоуправления и организаций</t>
  </si>
  <si>
    <t>21 7 0000</t>
  </si>
  <si>
    <t>Подпрограмма "Патриотическое воспитание жителей Пермского края" государственной программы Пермского края "Обеспечение взаимодействия общества и власти"</t>
  </si>
  <si>
    <t>21 7 2001</t>
  </si>
  <si>
    <t>Меры по совершенствованию материально-технической базы учреждений и организаций, занимающихся патриотическим воспитанием</t>
  </si>
  <si>
    <t>21 7 2002</t>
  </si>
  <si>
    <t>Меры по повышению профессионализма организаторов и специалистов патриотического воспитания</t>
  </si>
  <si>
    <t>21 7 2003</t>
  </si>
  <si>
    <t>Меры  по  организационно-методической  поддержке  мероприятий и координации действий органов государственной власти, общественных организаций, учреждений системы образования и культуры, иных субъектов патриотического воспитания в сфере патриотического воспитания</t>
  </si>
  <si>
    <t>21 7 2004</t>
  </si>
  <si>
    <t>Научно-исследовательская деятельность и информирование населения об исторических событиях, воспитание патриотических чувств к малой Родине</t>
  </si>
  <si>
    <t>21 7 2005</t>
  </si>
  <si>
    <t>Меры по взаимодействию со средствами массовой информации, печати, кинематографа в сфере патриотического воспитания жителей Пермского края</t>
  </si>
  <si>
    <t>21 7 2006</t>
  </si>
  <si>
    <t>Подготовка жителей Пермского края  к  выполнению гражданского долга и конституционных обязанностей по защите Родины</t>
  </si>
  <si>
    <t>21 7 2007</t>
  </si>
  <si>
    <t>Мероприятия, направленные на формирование патриотизма у жителей Пермского края</t>
  </si>
  <si>
    <t>21 7 2008</t>
  </si>
  <si>
    <t>Организация и проведение торжественных мероприятий ко Дню рождения Пермского края</t>
  </si>
  <si>
    <t>91 0 0003</t>
  </si>
  <si>
    <t>Уполномоченный по правам человека в Пермском крае, Уполномоченный по правам ребенка в Пермском крае</t>
  </si>
  <si>
    <t>91 0 0013</t>
  </si>
  <si>
    <t>91 0 0015</t>
  </si>
  <si>
    <t>91 0 0017</t>
  </si>
  <si>
    <t>91 0 0019</t>
  </si>
  <si>
    <t>Уполномоченный по защите прав предпринимателей</t>
  </si>
  <si>
    <t>91 0 5930</t>
  </si>
  <si>
    <t>Государственная регистрация актов гражданского состояния</t>
  </si>
  <si>
    <t>92 0 0016</t>
  </si>
  <si>
    <t>92 0 2005</t>
  </si>
  <si>
    <t>Предоставление услуги по обеспечению эксплуатации административных зданий и помещений, находящихся в государственной собственности Пермского края</t>
  </si>
  <si>
    <t>92 0 2006</t>
  </si>
  <si>
    <t>Организации и проведение мероприятий регионального и межрегионального уровня</t>
  </si>
  <si>
    <t>92 0 2008</t>
  </si>
  <si>
    <t>Обеспечение условий работникам мобилизационного управления, координации и контроля за проведением органами местного самоуправления мероприятий по мобилизационной подготовке, а также осуществления методического обеспечения этих мероприятий</t>
  </si>
  <si>
    <t>92 0 2010</t>
  </si>
  <si>
    <t>Награждение, поздравление и проведение единой государственной политики в области геральдики</t>
  </si>
  <si>
    <t>92 0 2011</t>
  </si>
  <si>
    <t>Анализ муниципальных нормативных правовых актов, создание и ведение Регистра муниципальным нормативных правовых актов</t>
  </si>
  <si>
    <t>92 0 2012</t>
  </si>
  <si>
    <t>Осуществление основных задач Уполномоченного по правам человека в Пермском крае, Уполномоченного по правам ребенка в Пермском крае</t>
  </si>
  <si>
    <t>92 0 2014</t>
  </si>
  <si>
    <t>Обеспечение деятельности членов Общественной палаты Пермского края</t>
  </si>
  <si>
    <t>92 0 2015</t>
  </si>
  <si>
    <t>Организация содействия избирательным комиссиям Пермского края в реализации их полномочий по подготовке и проведению выборов всех уровней</t>
  </si>
  <si>
    <t>92 0 2017</t>
  </si>
  <si>
    <t>Обеспечение деятельности ассоциации контрольно-счетных органов Пермского края</t>
  </si>
  <si>
    <t>93 0 0000</t>
  </si>
  <si>
    <t>Повышение эффективности контрольной деятельности</t>
  </si>
  <si>
    <t>93 0 0014</t>
  </si>
  <si>
    <t>94 0 0000</t>
  </si>
  <si>
    <t>Выполнение функций по организации строительства объектов общественной инфраструктуры Пермского края и контролю за выполнением гарантийных обязательств по завершенным строительством объектам</t>
  </si>
  <si>
    <t>94 0 0011</t>
  </si>
  <si>
    <t>0200</t>
  </si>
  <si>
    <t>НАЦИОНАЛЬНАЯ ОБОРОНА</t>
  </si>
  <si>
    <t>0203</t>
  </si>
  <si>
    <t>Мобилизационная и вневойсковая подготовка</t>
  </si>
  <si>
    <t>08 6 5118</t>
  </si>
  <si>
    <t>Осуществление первичного воинского учета на территориях,  где отсутствуют военные комиссариаты</t>
  </si>
  <si>
    <t>0204</t>
  </si>
  <si>
    <t>Мобилизационная подготовка экономики</t>
  </si>
  <si>
    <t>08 4 0000</t>
  </si>
  <si>
    <t>Подпрограмма "Совершенствование гражданской обороны на территории Пермского края" государственной программы Пермского края "Обеспечение общественной безопасности Пермского края"</t>
  </si>
  <si>
    <t>08 4 0011</t>
  </si>
  <si>
    <t>0300</t>
  </si>
  <si>
    <t>НАЦИОНАЛЬНАЯ БЕЗОПАСНОСТЬ И ПРАВООХРАНИТЕЛЬНАЯ ДЕЯТЕЛЬНОСТЬ</t>
  </si>
  <si>
    <t>0309</t>
  </si>
  <si>
    <t>Защита населения и территории от чрезвычайных ситуаций природного и техногенного характера, гражданская оборона</t>
  </si>
  <si>
    <t>08 3 0000</t>
  </si>
  <si>
    <t>Подпрограмма "Снижение рисков и смягчение последствий чрезвычайных ситуаций природного, техногенного характера и происшествий в Пермском крае" государственной программы Пермского края "Обеспечение общественной безопасности Пермского края"</t>
  </si>
  <si>
    <t>08 3 0011</t>
  </si>
  <si>
    <t>08 3 2003</t>
  </si>
  <si>
    <t>Предоставление социальной поддержки спасателям аварийно-спасательных служб и формирований на территории Пермского края</t>
  </si>
  <si>
    <t>08 3 2006</t>
  </si>
  <si>
    <t>Проведение обучения и дополнительной подготовки спасателей</t>
  </si>
  <si>
    <t>08 4 2001</t>
  </si>
  <si>
    <t>Мероприятия  по  гражданской обороне  по подготовке населения и организаций к действиям в чрезвычайной ситуации в  мирное и военное время</t>
  </si>
  <si>
    <t>08 4 4200</t>
  </si>
  <si>
    <t>Бюджетные  инвестиции  на строительство объектов общественной инфраструктуры регионального значения</t>
  </si>
  <si>
    <t>400</t>
  </si>
  <si>
    <t>Капитальные вложения в объекты государственной (муниципальной) собственности</t>
  </si>
  <si>
    <t>0310</t>
  </si>
  <si>
    <t>Обеспечение пожарной безопасности</t>
  </si>
  <si>
    <t>08 5 0000</t>
  </si>
  <si>
    <t>Подпрограмма "Пожарная безопасность на территории Пермского края" государственной программы Пермского края "Обеспечение общественной безопасности Пермского края"</t>
  </si>
  <si>
    <t>08 5 0011</t>
  </si>
  <si>
    <t>08 5 2001</t>
  </si>
  <si>
    <t>Техническое оснащение подразделений противопожарной службы Пермского края, проведение организационных мероприятий по формированию культуры пожаробезопасного поведения</t>
  </si>
  <si>
    <t>08 5 2002</t>
  </si>
  <si>
    <t>Приобретение пожарно-технического вооружения и  боевой одежды для  оснащения  подразделений добровольной охраны Пермского края</t>
  </si>
  <si>
    <t>08 5 2003</t>
  </si>
  <si>
    <t>Выплата единовременного пособия работникам государственных учреждений Пермского края, осуществляющих деятельность по тушению пожаров и проведению аварийно-спасательных работ, по выплате единовременного пособия в случае получения увечья (травмы, ранения, контузии) либо заболеваний, гибели (смерти)</t>
  </si>
  <si>
    <t>08 5 2004</t>
  </si>
  <si>
    <t>Страхование работников добровольной пожарной охраны и добровольных пожарных, осуществляющих деятельность по тушению пожаров и проведению аварийно-спасательных работ</t>
  </si>
  <si>
    <t>08 5 2005</t>
  </si>
  <si>
    <t>Выплата единовременного пособия семьям работников добровольной пожарной охраны и добровольных пожарных, осуществляющих деятельность по тушению пожаров и проведению аварийно-спасательных работ, в случае гибели (смерти) работника на пожаре</t>
  </si>
  <si>
    <t>0314</t>
  </si>
  <si>
    <t>Другие вопросы в области национальной безопасности и правоохранительной деятельности</t>
  </si>
  <si>
    <t>08 1 0000</t>
  </si>
  <si>
    <t>Подпрограмма "Профилактика правонарушений в Пермском крае" государственной программы Пермского края "Обеспечение общественной безопасности Пермского края"</t>
  </si>
  <si>
    <t>08 1 2001</t>
  </si>
  <si>
    <t>Профилактика  совершения преступлений  в  общественных местах и иных местах массового пребывания граждан</t>
  </si>
  <si>
    <t>08 1 2002</t>
  </si>
  <si>
    <t>Повышение роли населения в укреплении законности и правопорядка</t>
  </si>
  <si>
    <t>08 1 2004</t>
  </si>
  <si>
    <t>Предоставление субсидий на обеспечение выполнения государственного задания на оказание государственной услуги по профилактике правонарушений</t>
  </si>
  <si>
    <t>08 1 2005</t>
  </si>
  <si>
    <t>Предоставление субсидий на обеспечение выполнения государственного задания на оказание государственной услуги по безопасности дорожного движения</t>
  </si>
  <si>
    <t>08 6 6322</t>
  </si>
  <si>
    <t>Составление протоколов об административных правонарушениях</t>
  </si>
  <si>
    <t>13 6 0000</t>
  </si>
  <si>
    <t>Подпрограмма "Повышение безопасности дорожного движения на автомобильных дорогах регионального и межмуниципального значения в Пермском крае" государственной программы Пермского края "Развитие транспортной системы"</t>
  </si>
  <si>
    <t>13 6 2003</t>
  </si>
  <si>
    <t>Развитие системы автоматического контроля и выявления нарушений правил дорожного движения</t>
  </si>
  <si>
    <t>0400</t>
  </si>
  <si>
    <t>НАЦИОНАЛЬНАЯ ЭКОНОМИКА</t>
  </si>
  <si>
    <t>0401</t>
  </si>
  <si>
    <t>Общеэкономические вопросы</t>
  </si>
  <si>
    <t>04 0 0000</t>
  </si>
  <si>
    <t>Государственная программа Пермского края "Доступная среда. Реабилитация и создание условий для социальной интеграции инвалидов Пермского края"</t>
  </si>
  <si>
    <t>04 1 0000</t>
  </si>
  <si>
    <t>Подпрограмма "Обеспечение доступности приоритетных объектов и услуг в приоритетных сферах жизнедеятельности инвалидов и других маломобильных групп населения" государственной программы Пермского края "Доступная среда. Реабилитация и создание условий для социальной интеграции инвалидов Пермского края"</t>
  </si>
  <si>
    <t>04 1 2002</t>
  </si>
  <si>
    <t>Повышение  уровня  доступности  приоритетных объектов и услуг в приоритетных сферах жизнедеятельности инвалидов</t>
  </si>
  <si>
    <t>11 1 0000</t>
  </si>
  <si>
    <t>Подпрограмма "Активная политика занятости населения и социальная поддержка безработных граждан" государственной программы Пермского края "Содействие занятости населения"</t>
  </si>
  <si>
    <t>11 1 2001</t>
  </si>
  <si>
    <t>Реализация мероприятий активной политики занятости населения</t>
  </si>
  <si>
    <t>11 2 0000</t>
  </si>
  <si>
    <t>Подпрограмма "Дополнительные меры по снижению напряженности на рынке труда" государственной программы Пермского края "Содействие занятости населения"</t>
  </si>
  <si>
    <t>11 2 2001</t>
  </si>
  <si>
    <t>Программа дополнительных мер по снижению напряженности на рынке труда Пермского края</t>
  </si>
  <si>
    <t>11 2 2002</t>
  </si>
  <si>
    <t>Содействие в трудоустройстве незанятых многодетных родителей, родителей, воспитывающих детей-инвалидов, на  оборудованные (оснащенные) для них рабочие места (в том числе на дому)</t>
  </si>
  <si>
    <t>11 2 5083</t>
  </si>
  <si>
    <t>Реализация дополнительных мероприятий, направленных на снижение напряженности на рынке труда</t>
  </si>
  <si>
    <t>11 6 0009</t>
  </si>
  <si>
    <t>11 6 0011</t>
  </si>
  <si>
    <t>14 3 0009</t>
  </si>
  <si>
    <t>Обеспечение выполнения функции государственными органами</t>
  </si>
  <si>
    <t>0404</t>
  </si>
  <si>
    <t>Воспроизводство минерально-сырьевой базы</t>
  </si>
  <si>
    <t>15 1 2001</t>
  </si>
  <si>
    <t>Воспроизводство минерально-сырьевой базы общераспространенных полезных ископаемых, геологическое изучение недр</t>
  </si>
  <si>
    <t>0405</t>
  </si>
  <si>
    <t>Сельское хозяйство и рыболовство</t>
  </si>
  <si>
    <t>10 1 0000</t>
  </si>
  <si>
    <t>Подпрограмма "Развитие мелиорации земель сельскохозяйственного назначения и подотрасли растениеводства, переработки и реализации продукции растениеводства" государственной программы Пермского края "Развитие сельского хозяйства и устойчивое развитие сельских территорий в Пермском крае"</t>
  </si>
  <si>
    <t>10 1 2001</t>
  </si>
  <si>
    <t>Поддержка доходов сельхозтоваропроизводителей и развитие приоритетных подотраслей растениеводства, переработки и логистического обеспечения рынков продукции растениеводства. Развитие мелиорации и вовлечение неиспользуемых земель в сельскохозяйственный оборот</t>
  </si>
  <si>
    <t>10 1 2002</t>
  </si>
  <si>
    <t>Государственная поддержка кредитования подотрасли растениеводства, переработки ее продукции, стимулирования сбыта, развития инфраструктуры и логистического обеспечения рынков продукции растениеводства и управление рисками в подотраслях растениеводства</t>
  </si>
  <si>
    <t>10 1 5031</t>
  </si>
  <si>
    <t>Возмещение части затрат на приобретение элитных семян</t>
  </si>
  <si>
    <t>10 1 5041</t>
  </si>
  <si>
    <t>Оказание несвязанной поддержки сельскохозяйственным товаропроизводителям в области растениеводства</t>
  </si>
  <si>
    <t>10 2 0000</t>
  </si>
  <si>
    <t>Подпрограмма "Развитие подотрасли животноводства, переработки и реализации продукции животноводства" государственной программы Пермского края "Развитие сельского хозяйства и устойчивое развитие сельских территорий в Пермском крае"</t>
  </si>
  <si>
    <t>10 2 2001</t>
  </si>
  <si>
    <t>Развитие приоритетных подотраслей животноводства, переработки и логистического обеспечения рынков продукции животноводства</t>
  </si>
  <si>
    <t>10 2 2002</t>
  </si>
  <si>
    <t>Государственная поддержка кредитования подотрасли животноводства, переработки ее продукции, стимулирования сбыта, развития инфраструктуры и логистического обеспечения рынков продукции животноводства и управление рисками в подотраслях животноводства</t>
  </si>
  <si>
    <t>10 2 5042</t>
  </si>
  <si>
    <t>Поддержка племенного животноводства</t>
  </si>
  <si>
    <t>10 2 5043</t>
  </si>
  <si>
    <t>Возмещение части затрат сельскохозяйственным товаропроизводителям на 1 килограмм реализованного и (или) отгруженного на собственную переработку молока</t>
  </si>
  <si>
    <t>10 2 5050</t>
  </si>
  <si>
    <t>Поддержка племенного крупного рогатого скота мясного направления</t>
  </si>
  <si>
    <t>10 3 0000</t>
  </si>
  <si>
    <t>Подпрограмма "Поддержка малых форм хозяйствования" государственной программы Пермского края "Развитие сельского хозяйства и устойчивое развитие сельских территорий в Пермском крае"</t>
  </si>
  <si>
    <t>10 3 2001</t>
  </si>
  <si>
    <t>Поддержка проектной деятельности крестьянских (фермерских) хозяйств, индивидуальных предпринимателей, занимающихся сельскохозяйственным производством, сельскохозяйственных потребительских кооперативов, потребительских обществ, малых сельскохозяйственных организаций</t>
  </si>
  <si>
    <t>10 3 6209</t>
  </si>
  <si>
    <t>Развитие семейных животноводческих ферм, поддержка начинающих фермеров, поддержка иных мероприятий по развитию малых форм хозяйствования, реализуемых в рамках софинансирования муниципальных программ</t>
  </si>
  <si>
    <t>10 3 6324</t>
  </si>
  <si>
    <t>Государственная поддержка кредитования малых форм хозяйствования</t>
  </si>
  <si>
    <t>10 4 0000</t>
  </si>
  <si>
    <t>Подпрограмма "Техническая и технологическая модернизация, инновационное развитие" государственной программы Пермского края "Развитие сельского хозяйства и устойчивое развитие сельских территорий в Пермском крае"</t>
  </si>
  <si>
    <t>10 4 2001</t>
  </si>
  <si>
    <t>Обновление парка сельскохозяйственной техники и оборудования</t>
  </si>
  <si>
    <t>10 5 0000</t>
  </si>
  <si>
    <t>Подпрограмма "Развитие кадрового потенциала, информационное и организационное сопровождение развития отрасли" государственной программы Пермского края "Развитие сельского хозяйства и устойчивое развитие сельских территорий в Пермском крае"</t>
  </si>
  <si>
    <t>10 5 2001</t>
  </si>
  <si>
    <t>Развитие кадрового потенциала, информационное и организационное сопровождение деятельности сельхозтоваропроизводителей</t>
  </si>
  <si>
    <t>10 6 0000</t>
  </si>
  <si>
    <t>Подпрограмма "Обеспечение ветеринарного благополучия на территории Пермского края" государственной программы Пермского края "Развитие сельского хозяйства и устойчивое развитие сельских территорий в Пермском крае"</t>
  </si>
  <si>
    <t>10 6 2001</t>
  </si>
  <si>
    <t>Проведение противоэпизоотических мероприятий</t>
  </si>
  <si>
    <t>10 7 0009</t>
  </si>
  <si>
    <t>10 7 5391</t>
  </si>
  <si>
    <t>Проведение Всероссийской сельскохозяйственной переписи в 2016 году</t>
  </si>
  <si>
    <t>10 7 6325</t>
  </si>
  <si>
    <t>Администрирование отдельных государственных полномочий по поддержке сельскохозяйственного производства</t>
  </si>
  <si>
    <t>15 4 0000</t>
  </si>
  <si>
    <t>Подпрограмма "Сохранение и воспроизводство объектов животного мира" государственной программы Пермского края "Воспроизводство и использование природных ресурсов"</t>
  </si>
  <si>
    <t>15 4 5910</t>
  </si>
  <si>
    <t>Организация, регулирование и охрана водных биологических ресурсов</t>
  </si>
  <si>
    <t>0406</t>
  </si>
  <si>
    <t>Водное хозяйство</t>
  </si>
  <si>
    <t>15 2 0000</t>
  </si>
  <si>
    <t>Подпрограмма "Развитие водохозяйственного комплекса Пермского края" государственной программы Пермского края "Воспроизводство и использование природных ресурсов"</t>
  </si>
  <si>
    <t>15 2 2001</t>
  </si>
  <si>
    <t>Мониторинг водных объектов и работы в сфере водных отношений</t>
  </si>
  <si>
    <t>15 2 2002</t>
  </si>
  <si>
    <t>Cодержание и текущий ремонт гидротехнических сооружений, находящихся в собственности Пермского края</t>
  </si>
  <si>
    <t>15 2 4200</t>
  </si>
  <si>
    <t>Бюджетные инвестиции  на  строительство объектов общественной инфраструктуры регионального значения</t>
  </si>
  <si>
    <t>15 2 6211</t>
  </si>
  <si>
    <t>Мероприятия по предупреждению негативного воздействия поверхностных вод и аварий на гидротехнических сооружениях, находящихся в муниципальной собственности, а также бесхозяйных гидротехнических сооружениях</t>
  </si>
  <si>
    <t>15 8 0000</t>
  </si>
  <si>
    <t>Подпрограмма «Использование водных ресурсов» государственной программы Пермского края «Воспроизводство и использование природных ресурсов»</t>
  </si>
  <si>
    <t>15 8 5128</t>
  </si>
  <si>
    <t>Осуществление отдельных полномочий в области водных отношений</t>
  </si>
  <si>
    <t>0407</t>
  </si>
  <si>
    <t>Лесное хозяйство</t>
  </si>
  <si>
    <t>15 5 0000</t>
  </si>
  <si>
    <t>Подпрограмма "Развитие лесного хозяйства Пермского края" государственной программы Пермского края "Воспроизводство и использование природных ресурсов"</t>
  </si>
  <si>
    <t>15 5 0011</t>
  </si>
  <si>
    <t>15 5 2001</t>
  </si>
  <si>
    <t>Охрана лесов</t>
  </si>
  <si>
    <t>15 5 2002</t>
  </si>
  <si>
    <t>Воспроизводство лесов</t>
  </si>
  <si>
    <t>15 5 2003</t>
  </si>
  <si>
    <t>Лесоустройство лесничеств</t>
  </si>
  <si>
    <t>15 5 5129</t>
  </si>
  <si>
    <t>Реализация отдельных полномочий в области лесных отношений</t>
  </si>
  <si>
    <t>15 6 0009</t>
  </si>
  <si>
    <t>15 6 5129</t>
  </si>
  <si>
    <t>0408</t>
  </si>
  <si>
    <t>Транспорт</t>
  </si>
  <si>
    <t>03 1 6403</t>
  </si>
  <si>
    <t>Возмещение хозяйствующим субъектам недополученных доходов от перевозки отдельных категорий граждан с использованием социальных проездных документов</t>
  </si>
  <si>
    <t>13 2 0000</t>
  </si>
  <si>
    <t>Подпрограмма "Развитие транспортного комплекса Пермского края: Внутренний водный транспорт" государственной программы Пермского края "Развитие транспортной системы"</t>
  </si>
  <si>
    <t>13 2 2001</t>
  </si>
  <si>
    <t>Оказание услуг по перевозке пассажиров водным транспортом, выполнение работ по содержанию пассажирских причалов</t>
  </si>
  <si>
    <t>13 3 0000</t>
  </si>
  <si>
    <t>Подпрограмма "Развитие транспортного комплекса Пермского края: Пригородный железнодорожный транспорт" государственной программы Пермского края "Развитие транспортной системы"</t>
  </si>
  <si>
    <t>13 3 2001</t>
  </si>
  <si>
    <t>Оказание услуг по перевозке пассажиров железнодорожным транспортом пригородного сообщения</t>
  </si>
  <si>
    <t>13 4 0000</t>
  </si>
  <si>
    <t>Подпрограмма "Развитие транспортного комплекса Пермского края: Автомобильный транспорт" государственной программы Пермского края "Развитие транспортной системы"</t>
  </si>
  <si>
    <t>13 4 6326</t>
  </si>
  <si>
    <t>Осуществление полномочий по регулированию тарифов на перевозки пассажиров и багажа автомобильным и городским электрическим транспортом на поселенческих, районных и  межмуниципальных маршрутах городского, пригородного и междугородного сообщений</t>
  </si>
  <si>
    <t>13 5 0000</t>
  </si>
  <si>
    <t>Подпрограмма "Развитие транспортного комплекса Пермского края: Воздушный транспорт" государственной программы Пермского края "Развитие транспортной системы"</t>
  </si>
  <si>
    <t>13 5 2001</t>
  </si>
  <si>
    <t>Оказание услуг по перевозке пассажиров воздушным транспортом</t>
  </si>
  <si>
    <t>13 7 0009</t>
  </si>
  <si>
    <t>0409</t>
  </si>
  <si>
    <t>Дорожное хозяйство (дорожные фонды)</t>
  </si>
  <si>
    <t>13 1 0000</t>
  </si>
  <si>
    <t>Подпрограмма "Совершенствование и развитие сети автомобильных дорог Пермского края" государственной программы Пермского края "Развитие транспортной системы"</t>
  </si>
  <si>
    <t>13 1 2001</t>
  </si>
  <si>
    <t>Приведение в нормативное состояние автомобильных дорог регионального или межмуниципального значения Пермского края</t>
  </si>
  <si>
    <t>13 1 2002</t>
  </si>
  <si>
    <t>Организация и осуществление независимого контроля качества строительства, реконструкции, капитального ремонта автомобильных дорог общего пользования регионального или межмуниципального значения, а также автомобильных дорог общего пользования местного значения, строительство, реконструкция, капитальный ремонт которых осуществляется при софинансировании из федерального и (или) краевого бюджетов на основании соглашений, заключенных с органами местного самоуправления Пермского края</t>
  </si>
  <si>
    <t>13 1 4100</t>
  </si>
  <si>
    <t>Бюджетные инвестиции  на  строительство объектов автодорожной отрасли регионального значения</t>
  </si>
  <si>
    <t>13 1 6212</t>
  </si>
  <si>
    <t>Строительство (реконструкция) и приведение в нормативное состояние автомобильных дорог местного значения Пермского края</t>
  </si>
  <si>
    <t>13 6 2002</t>
  </si>
  <si>
    <t>Развитие системы организации  движения  транспортных  средств и пешеходов и повышение безопасности дорожных условий</t>
  </si>
  <si>
    <t>13 7 0012</t>
  </si>
  <si>
    <t>13 7 2002</t>
  </si>
  <si>
    <t>Предоставление услуги по осуществлению  функций  оперативного управления автомобильными дорогами общего пользования и сооружениями на них и обеспечению функций заказчика-застройщика при строительстве, ремонте и содержания дорог, мостов и других дорожных объектов</t>
  </si>
  <si>
    <t>0410</t>
  </si>
  <si>
    <t>Связь и информатика</t>
  </si>
  <si>
    <t>18 7 0000</t>
  </si>
  <si>
    <t>Подпрограмма "Обеспечение реализации государственной программы Пермского края "Развитие информационного общества" государственной программы Пермского края "Развитие информационного общества"</t>
  </si>
  <si>
    <t>18 7 0009</t>
  </si>
  <si>
    <t>0411</t>
  </si>
  <si>
    <t>Прикладные научные исследования в области национальной экономики</t>
  </si>
  <si>
    <t>09 1 0000</t>
  </si>
  <si>
    <t>Подпрограмма "Инновационная экономика" государственной программы Пермского края "Экономическое развитие и инновационная экономика"</t>
  </si>
  <si>
    <t>09 1 2002</t>
  </si>
  <si>
    <t>Стимулирование и поддержка инновационной активности субъектов экономической, научной и научно-технической деятельности Пермского края, а также стимулирование и поддержка создания новых инновационных предприятий</t>
  </si>
  <si>
    <t>0412</t>
  </si>
  <si>
    <t>Другие вопросы в области национальной экономики</t>
  </si>
  <si>
    <t>02 5 7004</t>
  </si>
  <si>
    <t>Премии Пермского края в области науки</t>
  </si>
  <si>
    <t>09 1 2001</t>
  </si>
  <si>
    <t>Членство в Ассоциации экономического взаимодействия субъектов Российской Федерации "Ассоциация инновационных регионов России"</t>
  </si>
  <si>
    <t>09 2 0000</t>
  </si>
  <si>
    <t>Подпрограмма "Привлечение инвестиций и формирование благоприятной инвестиционной среды" государственной программы Пермского края "Экономическое развитие и инновационная экономика"</t>
  </si>
  <si>
    <t>09 2 2001</t>
  </si>
  <si>
    <t>Продвижение Пермского края на международном и российском уровне</t>
  </si>
  <si>
    <t>09 2 2002</t>
  </si>
  <si>
    <t>Кадровое обеспечение инвестиционного процесса и международных отношений</t>
  </si>
  <si>
    <t>09 3 0000</t>
  </si>
  <si>
    <t>Подпрограмма "Развитие промышленности Пермского края и повышение ее конкурентоспособности" государственной программы Пермского края "Экономическое развитие и инновационная экономика"</t>
  </si>
  <si>
    <t>09 3 2002</t>
  </si>
  <si>
    <t>Реализация промышленной политики Пермского края</t>
  </si>
  <si>
    <t>09 4 0000</t>
  </si>
  <si>
    <t>Подпрограмма "Развитие малого и среднего предпринимательства в Пермском крае" государственной программы Пермского края "Экономическое развитие и инновационная экономика"</t>
  </si>
  <si>
    <t>09 4 2001</t>
  </si>
  <si>
    <t>Повышение доступности финансово-кредитного ресурса для субъектов малого и среднего предпринимательства</t>
  </si>
  <si>
    <t>09 4 2002</t>
  </si>
  <si>
    <t>Создание комфортных условий для организации и ведения бизнеса</t>
  </si>
  <si>
    <t>09 4 2003</t>
  </si>
  <si>
    <t>Повышение предпринимательской активности</t>
  </si>
  <si>
    <t>09 4 6208</t>
  </si>
  <si>
    <t>Снижение части затрат субъектам малого и среднего предпринимательства, связанных с осуществлением ими предпринимательской деятельности</t>
  </si>
  <si>
    <t>16 1 2203</t>
  </si>
  <si>
    <t>Актуализация государственного кадастра недвижимости</t>
  </si>
  <si>
    <t>22 0 0000</t>
  </si>
  <si>
    <t>Государственная программа Пермского края "Развитие туризма"</t>
  </si>
  <si>
    <t>22 1 0000</t>
  </si>
  <si>
    <t>Подпрограмма "Развитие инфраструктуры туристского комплекса Пермского края"</t>
  </si>
  <si>
    <t>22 1 2001</t>
  </si>
  <si>
    <t>Создание и реализация инвестиционных проектов, основанных на кластерном подходе</t>
  </si>
  <si>
    <t>22 1 2002</t>
  </si>
  <si>
    <t>Создание и паспортизация туристских маршрутов Пермского края</t>
  </si>
  <si>
    <t>22 1 2004</t>
  </si>
  <si>
    <t>Организация и проведение краевого конкурса по развитию туристской навигации в Пермском крае</t>
  </si>
  <si>
    <t>22 1 6217</t>
  </si>
  <si>
    <t>Обустройство и продвижение туристских маршрутов по Пермскому краю</t>
  </si>
  <si>
    <t>22 1 6218</t>
  </si>
  <si>
    <t>Создание и реализация проектов по развитию туристской навигации в Пермском крае</t>
  </si>
  <si>
    <t>22 2 0000</t>
  </si>
  <si>
    <t>Подпрограмма "Продвижение туристических ресурсов Пермского края и создание научной базы для развития туризма"</t>
  </si>
  <si>
    <t>22 2 2001</t>
  </si>
  <si>
    <t>Продвижение туристических ресурсов Пермского края</t>
  </si>
  <si>
    <t>22 2 2002</t>
  </si>
  <si>
    <t>Создание научной базы для развития туризма</t>
  </si>
  <si>
    <t>22 3 0000</t>
  </si>
  <si>
    <t>Подпрограмма "Внедрение инноваций в сферу туризма Пермского края"</t>
  </si>
  <si>
    <t>22 3 2001</t>
  </si>
  <si>
    <t>Создание и внедрение инновационных проектов в сфере туризма и гостеприимства</t>
  </si>
  <si>
    <t>0500</t>
  </si>
  <si>
    <t>ЖИЛИЩНО-КОММУНАЛЬНОЕ ХОЗЯЙСТВО</t>
  </si>
  <si>
    <t>0501</t>
  </si>
  <si>
    <t>Жилищное хозяйство</t>
  </si>
  <si>
    <t>12 1 0000</t>
  </si>
  <si>
    <t>Подпрограмма "Формирование жилищной политики и повышение безопасности и комфортности проживания граждан Пермского края в жилищном фонде" государственной программы Пермского края "Обеспечение качественным жильем и услугами ЖКХ населения Пермского края"</t>
  </si>
  <si>
    <t>12 1 2001</t>
  </si>
  <si>
    <t>Выполнение работ по содержанию и управлению введенных в эксплуатацию жилых домов в Правобережном районе г. Березники</t>
  </si>
  <si>
    <t>12 1 2002</t>
  </si>
  <si>
    <t>Обеспечение мероприятий по организации управления и содержания жилых помещений специализированного жилищного фонда Пермского края для детей-сирот и детей,  оставшихся  без попечения родителей, лиц из числа детей-сирот и детей, оставшихся без попечения родителей</t>
  </si>
  <si>
    <t>12 1 9501</t>
  </si>
  <si>
    <t>Обеспечение мероприятий по капитальному ремонту многоквартирных домов</t>
  </si>
  <si>
    <t>12 3 6415</t>
  </si>
  <si>
    <t>Переселение граждан из аварийного (непригодного для проживания) жилищного фонда в городе Березники</t>
  </si>
  <si>
    <t>12 3 9502</t>
  </si>
  <si>
    <t>Обеспечение  мероприятий по переселению граждан из аварийного жилищного фонда</t>
  </si>
  <si>
    <t>17 2 0000</t>
  </si>
  <si>
    <t>Подпрограмма "Оказание государственной поддержки органам местного самоуправления при реализации приоритетных и инвестиционных проектов" государственной программы Пермского края "Региональная политика и развитие территорий"</t>
  </si>
  <si>
    <t>17 2 9602</t>
  </si>
  <si>
    <t>Обеспечение мероприятий по переселению граждан из аварийного жилищного фонда</t>
  </si>
  <si>
    <t>17 5 0000</t>
  </si>
  <si>
    <t>Подпрограмма "Развитие территории Кизеловского угольного бассейна Пермского края" государственной программы Пермского края "Региональная политика и развитие территорий"</t>
  </si>
  <si>
    <t>17 5 6214</t>
  </si>
  <si>
    <t>Компактное проживание  жителей бывших шахтерских поселков Пермского края</t>
  </si>
  <si>
    <t>0502</t>
  </si>
  <si>
    <t>Коммунальное хозяйство</t>
  </si>
  <si>
    <t>14 2 0000</t>
  </si>
  <si>
    <t>Энергосбережение  и  повышение  энергетической  эффективности  в государственных учреждениях, в жилищном фонде, на транспорте и в промышленности</t>
  </si>
  <si>
    <t>14 2 2001</t>
  </si>
  <si>
    <t>Ремонт систем тепло-, водо-, электроснабжения и установка оборудования с целью повышения энергоэффективности в краевых государственных учреждениях</t>
  </si>
  <si>
    <t>0505</t>
  </si>
  <si>
    <t>Другие вопросы в области жилищно-коммунального хозяйства</t>
  </si>
  <si>
    <t>12 1 2004</t>
  </si>
  <si>
    <t>Обеспечение деятельности некоммерческой организации "Фонд капитального ремонта общего имущества в многоквартирных домах в Пермском крае"</t>
  </si>
  <si>
    <t>12 4 2002</t>
  </si>
  <si>
    <t>Расходы по осуществлению лицензирования деятельности по управлению многоквартирными домами</t>
  </si>
  <si>
    <t>0600</t>
  </si>
  <si>
    <t>ОХРАНА ОКРУЖАЮЩЕЙ СРЕДЫ</t>
  </si>
  <si>
    <t>0601</t>
  </si>
  <si>
    <t>Экологический контроль</t>
  </si>
  <si>
    <t>15 3 0000</t>
  </si>
  <si>
    <t>Подпрограмма "Охрана окружающей среды" государственной программы Пермского края "Воспроизводство и использование природных ресурсов"</t>
  </si>
  <si>
    <t>15 3 2001</t>
  </si>
  <si>
    <t>Совершенствование системы управления в области охраны окружающей среды и обеспечения экологической безопасности</t>
  </si>
  <si>
    <t>0603</t>
  </si>
  <si>
    <t>Охрана объектов растительного и животного мира и среды их обитания</t>
  </si>
  <si>
    <t>15 3 2002</t>
  </si>
  <si>
    <t>Сохранение и восстановление естественных экологических систем</t>
  </si>
  <si>
    <t>15 4 0011</t>
  </si>
  <si>
    <t>15 4 2001</t>
  </si>
  <si>
    <t>Обеспечение сохранения и воспроизводства охотничьих ресурсов</t>
  </si>
  <si>
    <t>15 4 2002</t>
  </si>
  <si>
    <t>Совершенствование системы управления охраной охотничьих ресурсов</t>
  </si>
  <si>
    <t>15 4 2003</t>
  </si>
  <si>
    <t>Приобретение бланков охотничьих билетов</t>
  </si>
  <si>
    <t>15 4 2004</t>
  </si>
  <si>
    <t>Приобретение нагрудных знаков и бланков удостоверений производственных охотничьих инспекторов</t>
  </si>
  <si>
    <t>15 4 5920</t>
  </si>
  <si>
    <t>Охрана и использование объектов животного мира (за исключением охотничьих ресурсов и водных биологических ресурсов)</t>
  </si>
  <si>
    <t>15 4 5990</t>
  </si>
  <si>
    <t>Охрана и использование охотничьих ресурсов (за исключением полномочий Российской Федерации по федеральному государственному охотничьему надзору, выдаче разрешений на добычу охотничьих ресурсов и заключению охотхозяйственных соглашений)</t>
  </si>
  <si>
    <t>15 6 5980</t>
  </si>
  <si>
    <t>Охрана и использование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</t>
  </si>
  <si>
    <t>0605</t>
  </si>
  <si>
    <t>Другие вопросы в области охраны окружающей среды</t>
  </si>
  <si>
    <t>15 3 2003</t>
  </si>
  <si>
    <t>Организация  и  развитие  системы  экологического образования и формирования экологической культуры</t>
  </si>
  <si>
    <t>15 3 2004</t>
  </si>
  <si>
    <t>Проведение государственной экологической экспертизы объектов регионального уровня</t>
  </si>
  <si>
    <t>0700</t>
  </si>
  <si>
    <t>ОБРАЗОВАНИЕ</t>
  </si>
  <si>
    <t>07 0 0000</t>
  </si>
  <si>
    <t>Государственная программа Пермского края "Развитие физической культуры и спорта"</t>
  </si>
  <si>
    <t>07 2 0000</t>
  </si>
  <si>
    <t>Подпрограмма "Развитие спорта высших достижений и системы подготовки спортивного резерва" государственной программы Пермского края "Развитие физической культуры и спорта"</t>
  </si>
  <si>
    <t>07 2 2002</t>
  </si>
  <si>
    <t>Комплекс мер по развитию системы подготовки спортивного резерва</t>
  </si>
  <si>
    <t>0701</t>
  </si>
  <si>
    <t>Дошкольное образование</t>
  </si>
  <si>
    <t>02 1 0000</t>
  </si>
  <si>
    <t>Подпрограмма "Дошкольное образование" государственной программы Пермского края "Развитие образования и науки"</t>
  </si>
  <si>
    <t>02 1 2001</t>
  </si>
  <si>
    <t>Предоставление дошкольного образования в частных дошкольных образовательных организациях, осуществляющих образовательную деятельность по имеющим государственную аккредитацию основным общеобразовательным программам</t>
  </si>
  <si>
    <t>02 1 2002</t>
  </si>
  <si>
    <t>Мероприятия, обеспечивающие функционирование и развитие дошкольного образования</t>
  </si>
  <si>
    <t>02 1 6306</t>
  </si>
  <si>
    <t>Обеспечение воспитания и обучения детей-инвалидов в муниципальных дошкольных образовательных организациях и на дому</t>
  </si>
  <si>
    <t>02 1 6330</t>
  </si>
  <si>
    <t>Обеспечение государственных гарантий реализации прав на получение бщедоступного и бесплатного дошкольного образования в муниципальных дошкольных образовательных организациях</t>
  </si>
  <si>
    <t>02 1 6405</t>
  </si>
  <si>
    <t>Внедрение федеральных государственных образовательных стандартов дошкольного образования</t>
  </si>
  <si>
    <t>02 6 0000</t>
  </si>
  <si>
    <t>Подпрограмма "Кадровая политика" государственной программы Пермского края "Развитие образования и науки"</t>
  </si>
  <si>
    <t>02 6 6311</t>
  </si>
  <si>
    <t>Предоставление мер социальной поддержки педагогическим работникам муниципальных образовательных организаций</t>
  </si>
  <si>
    <t>0702</t>
  </si>
  <si>
    <t>Общее образование</t>
  </si>
  <si>
    <t>02 2 0000</t>
  </si>
  <si>
    <t>Подпрограмма "Общее образование" государственной программы Пермского края "Развитие образования и науки"</t>
  </si>
  <si>
    <t>02 2 0011</t>
  </si>
  <si>
    <t>02 2 2001</t>
  </si>
  <si>
    <t>Предоставление дошкольного, начального общего, основного общего, среднего общего образования в частных общеобразовательных организациях, осуществляющих образовательную деятельность по имеющим государственную аккредитацию основным общеобразовательным программам</t>
  </si>
  <si>
    <t>02 2 2002</t>
  </si>
  <si>
    <t>Предоставление общедоступного и бесплатного основного, среднего общего образования по основным общеобразовательным программам и дополнительного образования по дополнительным общеобразовательным программам естественнонаучной, физкультурно-спортивной, художественной, технической, социально-педагогической и туристско-краеведческой направленности в общеобразовательных организациях</t>
  </si>
  <si>
    <t>02 2 2003</t>
  </si>
  <si>
    <t>Предоставление общедоступного и бесплатного дошкольного, начального, основного, среднего общего образования по адаптированным основным общеобразовательным программам в специальных (коррекционных) образовательных организациях</t>
  </si>
  <si>
    <t>02 2 2004</t>
  </si>
  <si>
    <t>Организация дистанционного образования детей-инвалидов на дому</t>
  </si>
  <si>
    <t>02 2 2005</t>
  </si>
  <si>
    <t>Мероприятия, обеспечивающие функционирование и развитие общего образования</t>
  </si>
  <si>
    <t>02 2 2006</t>
  </si>
  <si>
    <t>Мероприятия, обеспечивающие повышение доступности и качества общего образования</t>
  </si>
  <si>
    <t>02 2 2007</t>
  </si>
  <si>
    <t>Выплата вознаграждения за выполнение функций классного руководителя педагогическим работникам в государственных образовательных организациях</t>
  </si>
  <si>
    <t>02 2 2009</t>
  </si>
  <si>
    <t>Предоставление общедоступного и бесплатного основного, среднего общего образования по основным общеобразовательным программам и основным программам профессионального обучения в специальных учебно-воспитательных организациях</t>
  </si>
  <si>
    <t>02 2 2010</t>
  </si>
  <si>
    <t>Предоставление общедоступного и бесплатного дошкольного, начального, основного, среднего общего и дополнительного образования по основным и дополнительным общеобразовательным программам в общеобразовательных организациях</t>
  </si>
  <si>
    <t>02 2 6307</t>
  </si>
  <si>
    <t>Предоставление государственных гарантий на получение общедоступного бесплатного дошкольного, начального, основного, среднего общего образования, а также дополнительного образования в общеобразовательных организациях</t>
  </si>
  <si>
    <t>02 2 6308</t>
  </si>
  <si>
    <t>Предоставление общедоступного и бесплатного дошкольного, начального, основного, среднего общего образования по основным и адаптированным основным общеобразовательным программам в специальных (коррекционных) образовательных организациях для обучающихся, воспитанников с ограниченными возможностями здоровья, специальных учебно-воспитательных организациях открытого типа, оздоровительных образовательных организациях санаторного типа для детей, нуждающихся в длительном лечении</t>
  </si>
  <si>
    <t>02 2 6310</t>
  </si>
  <si>
    <t>Выплата вознаграждения за выполнение функций классного руководителя педагогическим работникам муниципальных образовательных организаций</t>
  </si>
  <si>
    <t>02 3 0000</t>
  </si>
  <si>
    <t>Подпрограмма "Дополнительное образование и воспитание детей" государственной программы Пермского края "Развитие образования и науки"</t>
  </si>
  <si>
    <t>02 3 2001</t>
  </si>
  <si>
    <t>Предоставление дополнительного образования детей по дополнительным общеобразовательным программам в организациях дополнительного образования</t>
  </si>
  <si>
    <t>02 3 2002</t>
  </si>
  <si>
    <t>Мероприятия, обеспечивающие функционирование и развитие дополнительного образования</t>
  </si>
  <si>
    <t>02 3 2003</t>
  </si>
  <si>
    <t>Мероприятия, обеспечивающие повышение доступности и качества дополнительного образования</t>
  </si>
  <si>
    <t>02 6 2002</t>
  </si>
  <si>
    <t>Мероприятия, обеспечивающие кадровую политику в сфере образования</t>
  </si>
  <si>
    <t>02 6 6401</t>
  </si>
  <si>
    <t>Стимулирование педагогических работников по результатам обучения школьников</t>
  </si>
  <si>
    <t>02 7 0000</t>
  </si>
  <si>
    <t>Подпрограмма "Приведение образовательных организаций в нормативное состояние" государственной программы Пермского края "Развитие образования и науки"</t>
  </si>
  <si>
    <t>02 7 2001</t>
  </si>
  <si>
    <t>Мероприятия по приведению образовательных организаций в нормативное состояние</t>
  </si>
  <si>
    <t>02 7 4200</t>
  </si>
  <si>
    <t>Бюджетные инвестиции на строительство объектов общественной инфраструктуры регионального значения</t>
  </si>
  <si>
    <t>05 5 0000</t>
  </si>
  <si>
    <t>Подпрограмма "Равные возможности для детей, нуждающихся в особой заботе государства" государственной программы Пермского края "Семья и дети Пермского края"</t>
  </si>
  <si>
    <t>05 5 0011</t>
  </si>
  <si>
    <t>05 5 2004</t>
  </si>
  <si>
    <t>Мероприятия по приведению в нормативное состояние объектов социальной сферы</t>
  </si>
  <si>
    <t>0704</t>
  </si>
  <si>
    <t>Среднее профессиональное образование</t>
  </si>
  <si>
    <t>02 4 0000</t>
  </si>
  <si>
    <t>Подпрограмма "Профессиональное образование" государственной программы Пермского края "Развитие образования и науки"</t>
  </si>
  <si>
    <t>02 4 2001</t>
  </si>
  <si>
    <t>Предоставление профессионального образования по образовательным программам профессионального образования и профессионального обучения в профессиональных образовательных организациях</t>
  </si>
  <si>
    <t>06 2 0000</t>
  </si>
  <si>
    <t>Подпрограмма "Развитие системы художественного образования Пермского края" государственной программы Пермского края "Культура Пермского края"</t>
  </si>
  <si>
    <t>06 2 2001</t>
  </si>
  <si>
    <t>Развитие системы художественного образования</t>
  </si>
  <si>
    <t>06 5 0000</t>
  </si>
  <si>
    <t>Подпрограмма "Развитие инфраструктуры и приведение в нормативное состояние учреждений культуры и учреждений образования в сфере культуры Пермского края" государственной программы Пермского края "Культура Пермского края"</t>
  </si>
  <si>
    <t>06 5 2001</t>
  </si>
  <si>
    <t>Приведение в нормативное состояние учреждений культуры и учреждений образования в сфере культуры</t>
  </si>
  <si>
    <t>0705</t>
  </si>
  <si>
    <t>Профессиональная подготовка, переподготовка и повышение квалификации</t>
  </si>
  <si>
    <t>02 6 2001</t>
  </si>
  <si>
    <t>Предоставление дополнительного профессионального образования по дополнительным профессиональным программам в организациях дополнительного профессионального образования</t>
  </si>
  <si>
    <t>08 3 2002</t>
  </si>
  <si>
    <t>Предоставление субсидии на обеспечение выполнения государственного задания на оказание государственной услуги по профессиональной подготовке, переподготовке и повышению квалификации должностных лиц и специалистов к действиям  в  чрезвычайных ситуациях</t>
  </si>
  <si>
    <t>0706</t>
  </si>
  <si>
    <t>Высшее и послевузовское профессиональное образование</t>
  </si>
  <si>
    <t>02 5 6601</t>
  </si>
  <si>
    <t>Повышение конкурентоспособности образовательных организаций высшего образования Пермского края, включая поддержку программ развития ведущих университетов и развитие материально-технической базы организаций высшего образования Пермского края</t>
  </si>
  <si>
    <t>0707</t>
  </si>
  <si>
    <t>Молодежная политика и оздоровление детей</t>
  </si>
  <si>
    <t>05 7 0000</t>
  </si>
  <si>
    <t>Подпрограмма "Развитие системы отдыха и оздоровления детей" государственной программы Пермского края "Семья и дети Пермского края"</t>
  </si>
  <si>
    <t>05 7 2003</t>
  </si>
  <si>
    <t>Мероприятия по организации оздоровления и отдыха детей</t>
  </si>
  <si>
    <t>05 7 6320</t>
  </si>
  <si>
    <t>Организация отдыха и оздоровления детей</t>
  </si>
  <si>
    <t>06 3 0000</t>
  </si>
  <si>
    <t>Подпрограмма "Молодежная политика" государственной программы Пермского края "Культура Пермского края"</t>
  </si>
  <si>
    <t>06 3 2001</t>
  </si>
  <si>
    <t>Развитие молодежной политики в Пермском крае</t>
  </si>
  <si>
    <t>06 3 7041</t>
  </si>
  <si>
    <t>Награждение почетной грамотой Министерства культуры, молодежной политики и массовых коммуникаций Пермского края</t>
  </si>
  <si>
    <t>0709</t>
  </si>
  <si>
    <t>Другие вопросы в области образования</t>
  </si>
  <si>
    <t>02 4 2002</t>
  </si>
  <si>
    <t>Проведение воспитательной работы среди обучающихся, проживающих в общежитиях Пермского края, на период обучения в профессиональных образовательных организациях</t>
  </si>
  <si>
    <t>02 4 2004</t>
  </si>
  <si>
    <t>Предоставление профессиональной ориентации и психологической поддержки населения</t>
  </si>
  <si>
    <t>02 4 2005</t>
  </si>
  <si>
    <t>Мероприятия, обеспечивающие функционирование и развитие профессионального образования</t>
  </si>
  <si>
    <t>02 4 2006</t>
  </si>
  <si>
    <t>Мероприятия, обеспечивающие повышение доступности и качества профессионального образования</t>
  </si>
  <si>
    <t>02 5 2002</t>
  </si>
  <si>
    <t>Поддержка талантливой молодежи в образовательных организациях высшего образования Пермского края, включая внедрение механизмов индивидуальных образовательных траекторий для работы с талантливыми студентами, введение системы "Креативный дневник"</t>
  </si>
  <si>
    <t>02 5 2003</t>
  </si>
  <si>
    <t>Популяризация науки среди молодежи, включая привлечение ведущих российских и зарубежных ученых для проведения лекций, семинаров, мастер-классов</t>
  </si>
  <si>
    <t>02 5 7002</t>
  </si>
  <si>
    <t>Предоставление дополнительных мер социальной поддержки отдельных категорий лиц, которым присуждена ученая степень доктора наук</t>
  </si>
  <si>
    <t>02 6 6402</t>
  </si>
  <si>
    <t>Реализация проекта "Мобильный учитель"</t>
  </si>
  <si>
    <t>02 7 2002</t>
  </si>
  <si>
    <t>Формирование доступной среды среднего профессионального образования для детей-инвалидов и лиц с ограниченными возможностями здоровья</t>
  </si>
  <si>
    <t>02 8 0000</t>
  </si>
  <si>
    <t>Подпрограмма "Обеспечение реализации государственной программы и прочие мероприятия в сфере образования" государственной программы Пермского края "Развитие образования и науки"</t>
  </si>
  <si>
    <t>02 8 0009</t>
  </si>
  <si>
    <t>02 8 2001</t>
  </si>
  <si>
    <t>Государственная аккредитация образовательной деятельности организаций</t>
  </si>
  <si>
    <t>02 8 2002</t>
  </si>
  <si>
    <t>Прочие мероприятия, обеспечивающие функционирование и развитие образования</t>
  </si>
  <si>
    <t>02 8 2003</t>
  </si>
  <si>
    <t>Прочие мероприятия в области образования</t>
  </si>
  <si>
    <t>02 8 59Г0</t>
  </si>
  <si>
    <t>Осуществление полномочий Российской Федерации по контролю качества образования, лицензированию государственной аккредитации образовательной деятельности, надзору и контролю</t>
  </si>
  <si>
    <t>04 2 0000</t>
  </si>
  <si>
    <t>Подпрограмма "Совершенствование механизма предоставления услуг в сфере реабилитации и социальной интеграции инвалидов Пермского края" государственной программы Пермского края "Доступная среда. Реабилитация и создание условий для социальной интеграции инвалидов Пермского края"</t>
  </si>
  <si>
    <t>04 2 2003</t>
  </si>
  <si>
    <t>Укрепление материально-технической базы, оснащение реабилитационных центров, обеспечение инвалидов техническими средствами реабилитации, не входящими в федеральный перечень</t>
  </si>
  <si>
    <t>05 2 2001</t>
  </si>
  <si>
    <t>Проведение краевого семейного форума, организация и проведение мероприятий с семьями и детьми</t>
  </si>
  <si>
    <t>05 2 2005</t>
  </si>
  <si>
    <t>Выявление, сопровождение и реабилитация семей и детей, находящихся в трудной жизненной ситуации, обучение кандидатов в замещающие родители, постинтернатные воспитатели</t>
  </si>
  <si>
    <t>05 4 0000</t>
  </si>
  <si>
    <t>Подпрограмма "Образование, дружественное к детям и формирование ответственного родительства" государственной программы Пермского края "Семья и дети Пермского края"</t>
  </si>
  <si>
    <t>05 4 2001</t>
  </si>
  <si>
    <t>Мероприятия по поддержке одаренных детей</t>
  </si>
  <si>
    <t>05 4 2002</t>
  </si>
  <si>
    <t>Формирование ответственного родительства</t>
  </si>
  <si>
    <t>05 5 2003</t>
  </si>
  <si>
    <t>Мероприятия с детьми, нуждающимися в особой заботе государства и специалистами, работающими с такими детьми</t>
  </si>
  <si>
    <t>05 6 0000</t>
  </si>
  <si>
    <t>Подпрограмма "Дети - участники реализации региональной политики в сфере защиты прав детей" государственной программы Пермского края "Семья и дети Пермского края"</t>
  </si>
  <si>
    <t>05 6 2002</t>
  </si>
  <si>
    <t>Организация и проведение добровольческого форума</t>
  </si>
  <si>
    <t>05 6 2003</t>
  </si>
  <si>
    <t>Создание и поддержка детских общественных объединений</t>
  </si>
  <si>
    <t>05 6 2004</t>
  </si>
  <si>
    <t>Поддержка программ профильных лагерей</t>
  </si>
  <si>
    <t>05 8 0000</t>
  </si>
  <si>
    <t>Подпрограмма "Профилактика, социализация и реабилитация несовершеннолетних, находящихся в конфликте с законом" государственной программы Пермского края "Семья и дети Пермского края"</t>
  </si>
  <si>
    <t>05 8 2002</t>
  </si>
  <si>
    <t>Профилактика школьного насилия</t>
  </si>
  <si>
    <t>08 2 0000</t>
  </si>
  <si>
    <t>Подпрограмма "Противодействие наркомании и незаконному обороту наркотических средств, профилактика потребления психоактивных веществ на территории Пермского края" государственной программы Пермского края "Обеспечение общественной безопасности Пермского края"</t>
  </si>
  <si>
    <t>08 2 2001</t>
  </si>
  <si>
    <t>Сокращение спроса на наркотики</t>
  </si>
  <si>
    <t>13 6 2001</t>
  </si>
  <si>
    <t>Обеспечение безопасного участия детей в дорожном движении</t>
  </si>
  <si>
    <t>21 1 2001</t>
  </si>
  <si>
    <t>Развитие национального образования</t>
  </si>
  <si>
    <t>0800</t>
  </si>
  <si>
    <t>КУЛЬТУРА И КИНЕМАТОГРАФИЯ</t>
  </si>
  <si>
    <t>0801</t>
  </si>
  <si>
    <t>Культура</t>
  </si>
  <si>
    <t>06 1 0000</t>
  </si>
  <si>
    <t>Подпрограмма "Развитие искусства и культуры Пермского края" государственной программы Пермского края "Культура Пермского края"</t>
  </si>
  <si>
    <t>06 1 2001</t>
  </si>
  <si>
    <t>Сохранение и развитие  профессионального искусства</t>
  </si>
  <si>
    <t>06 1 2002</t>
  </si>
  <si>
    <t>Сохранение и развитие кинематографии</t>
  </si>
  <si>
    <t>06 1 2003</t>
  </si>
  <si>
    <t>Сохранение и развитие традиционной народной культуры, нематериального культурного наследия народов Пермского края</t>
  </si>
  <si>
    <t>06 1 2004</t>
  </si>
  <si>
    <t>Поддержка творческих инициатив населения,  а также выдающихся деятелей, организаций в сфере культуры, творческих союзов</t>
  </si>
  <si>
    <t>06 1 2005</t>
  </si>
  <si>
    <t>Организация и проведение значимых мероприятий в сфере искусства и культуры</t>
  </si>
  <si>
    <t>06 1 2006</t>
  </si>
  <si>
    <t>Сохранение и развитие библиотечного дела</t>
  </si>
  <si>
    <t>06 1 2007</t>
  </si>
  <si>
    <t>Сохранение, пополнение, популяризация музейного фонда и развитие музеев</t>
  </si>
  <si>
    <t>06 1 5144</t>
  </si>
  <si>
    <t>Комплектование книжных фонд библиотек муниципальных образований</t>
  </si>
  <si>
    <t>06 1 6204</t>
  </si>
  <si>
    <t>Предоставление грантов муниципальным театрам Пермского края</t>
  </si>
  <si>
    <t>06 1 6408</t>
  </si>
  <si>
    <t>Этно-ландшафтный фестиваль "Зов Пармы"</t>
  </si>
  <si>
    <t>06 1 6423</t>
  </si>
  <si>
    <t>Организация и проведение мероприятия «Пермский край – территория культуры»</t>
  </si>
  <si>
    <t>06 1 7036</t>
  </si>
  <si>
    <t>Денежная премия в связи с присвоением звания "Лауреат премии Пермского края в сфере культуры и искусства"</t>
  </si>
  <si>
    <t>06 1 7037</t>
  </si>
  <si>
    <t>Единовременное денежное вознаграждение удостоенному почетного звания "Народный мастер Пермского края"</t>
  </si>
  <si>
    <t>06 1 7038</t>
  </si>
  <si>
    <t>Денежная премия в связи с присвоением звания "Лауреат литературной премии Пермского края имени А.Л. Решетова"</t>
  </si>
  <si>
    <t>06 1 7039</t>
  </si>
  <si>
    <t>06 4 0000</t>
  </si>
  <si>
    <t>Подпрограмма "Сохранение, использование, популяризация и государственная охрана объектов культурного наследия (памятников истории и культуры), расположенных на территории Пермского края" государственной программы Пермского края "Культура Пермского края"</t>
  </si>
  <si>
    <t>06 4 2001</t>
  </si>
  <si>
    <t>Сохранение, использование, популяризация и государственная охрана объектов культурного наследия (памятников истории и культуры), расположенных на территории Пермского края</t>
  </si>
  <si>
    <t>06 5 4200</t>
  </si>
  <si>
    <t>06 7 5950</t>
  </si>
  <si>
    <t>Осуществление полномочий Российской Федерации по государственной охране объектов культурного наследия федерального значения</t>
  </si>
  <si>
    <t>21 1 2002</t>
  </si>
  <si>
    <t>Развитие традиционных национальных видов искусства</t>
  </si>
  <si>
    <t>0804</t>
  </si>
  <si>
    <t>Другие вопросы в области культуры, кинематографии</t>
  </si>
  <si>
    <t>04 1 2003</t>
  </si>
  <si>
    <t>Информационные  и  просветительские мероприятия, направленные на преодоление социальной разобщенности в обществе и формирование позитивного отношения к  обеспечению доступной  среды жизнедеятельности для инвалидов с учетом их особых потребностей и других маломобильных групп населения</t>
  </si>
  <si>
    <t>04 2 2001</t>
  </si>
  <si>
    <t>Повышение доступности и качества реабилитационных услуг (развитие системы реабилитации и интеграции инвалидов) в Пермском крае</t>
  </si>
  <si>
    <t>06 6 0000</t>
  </si>
  <si>
    <t>Подпрограмма "Развитие архивного дела" государственной программы Пермского края "Культура Пермского края"</t>
  </si>
  <si>
    <t>06 6 2001</t>
  </si>
  <si>
    <t>Предоставление государственных услуг и выполнение мероприятий по хранению, комплектованию, учету и использованию архивных документов архивного фонда Пермского края</t>
  </si>
  <si>
    <t>06 6 6321</t>
  </si>
  <si>
    <t>Обеспечение хранения,  комплектования,  учета и использования архивных документов государственной части документов архивного фонда Пермского края</t>
  </si>
  <si>
    <t>06 7 0009</t>
  </si>
  <si>
    <t>06 7 2001</t>
  </si>
  <si>
    <t>Формирование информационной среды в сфере культуры, искусства и молодежной политики</t>
  </si>
  <si>
    <t>21 2 2001</t>
  </si>
  <si>
    <t>Возмещение затрат на ремонтные и ремонтно-реставрационные работы культовых зданий и сооружений</t>
  </si>
  <si>
    <t>0900</t>
  </si>
  <si>
    <t>ЗДРАВООХРАНЕНИЕ</t>
  </si>
  <si>
    <t>0901</t>
  </si>
  <si>
    <t>Стационарная медицинская помощь</t>
  </si>
  <si>
    <t>01 0 0000</t>
  </si>
  <si>
    <t>Государственная программа Пермского края "Развитие здравоохранения"</t>
  </si>
  <si>
    <t>01 1 0000</t>
  </si>
  <si>
    <t>Подпрограмма "Профилактика заболеваний и формирование здорового образа жизни. Развитие первичной медико-санитарной помощи" государственной программы Пермского края "Развитие здравоохранения"</t>
  </si>
  <si>
    <t>01 1 2001</t>
  </si>
  <si>
    <t>Формирование здорового образа жизни. Развитие первичной медико-санитарной помощи</t>
  </si>
  <si>
    <t>01 1 2002</t>
  </si>
  <si>
    <t>Совершенствование организации лекарственного обеспечения</t>
  </si>
  <si>
    <t>01 2 0000</t>
  </si>
  <si>
    <t>Подпрограмма "Совершенствование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Пермского края "Развитие здравоохранения"</t>
  </si>
  <si>
    <t>01 2 2001</t>
  </si>
  <si>
    <t>Организация оказания медицинской помощи на территории Пермского края государственными учреждениями</t>
  </si>
  <si>
    <t>01 2 5174</t>
  </si>
  <si>
    <t>Финансовое обеспечение закупок антибактериальных и противотуберкулезных лекарственных препаратов (второго ряда), применяемых при лечении больных туберкулёзом с множественной лекарственной устойчивостью возбудителя, и диагностических средств для выявления,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</t>
  </si>
  <si>
    <t>01 3 0000</t>
  </si>
  <si>
    <t>Подпрограмма "Совершенствование территориального планирования системы здравоохранения Пермского края. Развитие материально-технической базы, в том числе развитие информационных технологий" государственной программы Пермского края "Развитие здравоохранения"</t>
  </si>
  <si>
    <t>01 3 2001</t>
  </si>
  <si>
    <t>Приведение в нормативное состояние учреждений здравоохранения</t>
  </si>
  <si>
    <t>01 3 4200</t>
  </si>
  <si>
    <t>01 6 0000</t>
  </si>
  <si>
    <t>Подпрограмма "Оказание паллиативной помощи, в том числе детям" государственной программы Пермского края "Развитие здравоохранения"</t>
  </si>
  <si>
    <t>01 6 2001</t>
  </si>
  <si>
    <t>Организация оказания паллиативной медицинской помощи, в том числе детям, государственными учреждениями</t>
  </si>
  <si>
    <t>11 5 0000</t>
  </si>
  <si>
    <t>Оказание содействия добровольному переселению в Пермский край соотечественников, проживающих за рубежом</t>
  </si>
  <si>
    <t>11 5 2001</t>
  </si>
  <si>
    <t>Предоставление мер поддержки, направленных на обустройство и обеспечение жизнедеятельности участников Государственной программы РФ и членов их семьи на территории Пермского края</t>
  </si>
  <si>
    <t>0902</t>
  </si>
  <si>
    <t>Амбулаторная помощь</t>
  </si>
  <si>
    <t>01 1 5161</t>
  </si>
  <si>
    <t>Реализация отдельных полномочий в области лекарственного обеспечения</t>
  </si>
  <si>
    <t>01 1 5179</t>
  </si>
  <si>
    <t>Реализация мероприятий по профилактике ВИЧ-инфекции и гепатитов В и С</t>
  </si>
  <si>
    <t>01 2 0011</t>
  </si>
  <si>
    <t>01 2 5072</t>
  </si>
  <si>
    <t>Финансовое обеспечение закупок антивирусных препаратов для профилактики и лечения лиц, инфицированных вирусами иммунодефицита человека и гепатитов В и С</t>
  </si>
  <si>
    <t>01 2 5382</t>
  </si>
  <si>
    <t>Реализация отдельных мероприятий Государственной программы Российской Федерации "Развитие здравоохранения"</t>
  </si>
  <si>
    <t>0904</t>
  </si>
  <si>
    <t>Скорая медицинская помощь</t>
  </si>
  <si>
    <t>0905</t>
  </si>
  <si>
    <t>Санаторно-оздоровительная помощь</t>
  </si>
  <si>
    <t>01 5 0000</t>
  </si>
  <si>
    <t>Подпрограмма "Развитие медицинской реабилитации и санаторно-курортного лечения, в том числе детям" государственной программы Пермского края "Развитие здравоохранения"</t>
  </si>
  <si>
    <t>01 5 2001</t>
  </si>
  <si>
    <t>Организация оказания медицинской помощи в противотуберкулезных санаториях для детей и взрослых</t>
  </si>
  <si>
    <t>01 5 2004</t>
  </si>
  <si>
    <t>Организация оказания медицинской помощи в санаториях</t>
  </si>
  <si>
    <t>0906</t>
  </si>
  <si>
    <t>Заготовка, переработка, хранение и обеспечение безопасности донорской крови и её компонентов</t>
  </si>
  <si>
    <t>0907</t>
  </si>
  <si>
    <t>Санитарно-эпидемиологическое благополучие</t>
  </si>
  <si>
    <t>0909</t>
  </si>
  <si>
    <t>Другие вопросы в области здравоохранения</t>
  </si>
  <si>
    <t>01 1 2003</t>
  </si>
  <si>
    <t>Иммунопрофилактика населения</t>
  </si>
  <si>
    <t>01 1 2004</t>
  </si>
  <si>
    <t>Мероприятия на организацию обеспечения граждан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</t>
  </si>
  <si>
    <t>01 1 5133</t>
  </si>
  <si>
    <t>Осуществление организационных мероприятий по обеспечению лиц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гемофелией, муковисцидозом, гипофизарным нанизмом, болезнью Гоше, рассеяным склерозом, а таже трансплантации органов и (или) тканей</t>
  </si>
  <si>
    <t>01 2 2002</t>
  </si>
  <si>
    <t>Организация оказания специализированной медицинской помощи жителям Пермского края, больным сочетанной тяжелой соматической и психической патологией</t>
  </si>
  <si>
    <t>01 2 2003</t>
  </si>
  <si>
    <t>Организация лечения и (или) обследования за пределами Пермского края в федеральных специализированных медицинских организациях и иных медицинских организациях, находящихся в ведении субъектов Российской Федерации и муниципальных образований; в туберкулезных санаториях по направлению Министерства здравоохранения Пермского края</t>
  </si>
  <si>
    <t>01 2 2008</t>
  </si>
  <si>
    <t>Мероприятия по обследованию населения с целью выявления туберкулеза, лечения и профилактических мероприятий</t>
  </si>
  <si>
    <t>01 2 6502</t>
  </si>
  <si>
    <t>Межбюджетные трансферты бюджетам территориальных фондов обязательного медицинского страхования не установленных базовой программой обязательного медицинского страхования</t>
  </si>
  <si>
    <t>01 3 6502</t>
  </si>
  <si>
    <t>01 4 0000</t>
  </si>
  <si>
    <t>Подпрограмма "Охрана здоровья матери и ребенка" государственной программы Пермского края "Развитие здравоохранения"</t>
  </si>
  <si>
    <t>01 4 0011</t>
  </si>
  <si>
    <t>01 5 2002</t>
  </si>
  <si>
    <t>Долечивание (реабилитация) больных после стационарного лечения</t>
  </si>
  <si>
    <t>01 8 0000</t>
  </si>
  <si>
    <t>Подпрограмма "Кадровое обеспечение системы здравоохранения Пермского края" государственной программы Пермского края "Развитие здравоохранения"</t>
  </si>
  <si>
    <t>01 8 2001</t>
  </si>
  <si>
    <t>Привлечение и закрепление медицинских кадров</t>
  </si>
  <si>
    <t>01 9 0000</t>
  </si>
  <si>
    <t>Подпрограмма "Обеспечение реализации государственной программы" государственной программы Пермского края "Развитие здравоохранения"</t>
  </si>
  <si>
    <t>01 9 0009</t>
  </si>
  <si>
    <t>01 9 0011</t>
  </si>
  <si>
    <t>01 9 2001</t>
  </si>
  <si>
    <t>Единовременные выплаты медицинским работникам в соответствии с Законом Пермской области от 3 марта 1995 года № 186-28</t>
  </si>
  <si>
    <t>01 9 2002</t>
  </si>
  <si>
    <t>Обязательный платеж за неработающее население в Федеральный Фонд обязательного медицинского страхования</t>
  </si>
  <si>
    <t>01 9 2004</t>
  </si>
  <si>
    <t>Мероприятия по формированию независимой оценки качества работы государственных (муниципальных) учреждений, оказывающих услуги в сфере здравоохранения</t>
  </si>
  <si>
    <t>01 9 59Б0</t>
  </si>
  <si>
    <t>Осуществление переданных полномочий Российской Федерации в сфере охраны здоровья граждан</t>
  </si>
  <si>
    <t>05 3 0000</t>
  </si>
  <si>
    <t>Подпрограмма "Здравоохранение, дружественное к детям и формирование здорового образа жизни семьи" государственной программы Пермского края "Семья и дети Пермского края"</t>
  </si>
  <si>
    <t>05 3 2002</t>
  </si>
  <si>
    <t>Мероприятия по формированию в учреждениях здравоохранения среды, дружественной к детям и подросткам</t>
  </si>
  <si>
    <t>05 3 2003</t>
  </si>
  <si>
    <t>Реализация проектов по формированию ценностей здорового образа жизни, профилактике ранней беременности и абортов у несовершеннолетних, отказов от новорожденных</t>
  </si>
  <si>
    <t>08 2 2002</t>
  </si>
  <si>
    <t>Сокращение предложения наркотиков</t>
  </si>
  <si>
    <t>1000</t>
  </si>
  <si>
    <t>СОЦИАЛЬНАЯ ПОЛИТИКА</t>
  </si>
  <si>
    <t>1001</t>
  </si>
  <si>
    <t>Пенсионное обеспечение</t>
  </si>
  <si>
    <t>03 1 7019</t>
  </si>
  <si>
    <t>Пенсии за выслугу лет лицам, замещавшим государственные должности Пермского края, государственным служащим Пермского края</t>
  </si>
  <si>
    <t>1002</t>
  </si>
  <si>
    <t>Социальное обслуживание населения</t>
  </si>
  <si>
    <t>03 2 0000</t>
  </si>
  <si>
    <t>Подпрограмма "Социальное обслуживание населения Пермского края" государственной программы Пермского края "Социальная поддержка граждан Пермского края"</t>
  </si>
  <si>
    <t>03 2 2001</t>
  </si>
  <si>
    <t>Предоставление государственных услуг в сфере социального обслуживания населения</t>
  </si>
  <si>
    <t>03 2 2002</t>
  </si>
  <si>
    <t>Приведение в нормативное состояние учреждений социального обслуживания населения</t>
  </si>
  <si>
    <t>03 2 2003</t>
  </si>
  <si>
    <t>Мобильный пункт помощи гражданам, находящимся в трудной жизненной ситуации</t>
  </si>
  <si>
    <t>03 2 4200</t>
  </si>
  <si>
    <t>03 4 0000</t>
  </si>
  <si>
    <t>Подпрограмма "Повышение качества жизни пожилых граждан Пермского края" государственной программы Пермского края "Социальная поддержка граждан Пермского края"</t>
  </si>
  <si>
    <t>03 4 2001</t>
  </si>
  <si>
    <t>Поддержка общественной активности и трудовой занятости пожилых людей</t>
  </si>
  <si>
    <t>05 5 2006</t>
  </si>
  <si>
    <t>Предоставление услуг по стационарному обслуживанию детей-инвалидов</t>
  </si>
  <si>
    <t>05 8 0011</t>
  </si>
  <si>
    <t>1003</t>
  </si>
  <si>
    <t>Социальное обеспечение населения</t>
  </si>
  <si>
    <t>02 4 2003</t>
  </si>
  <si>
    <t>Стипендиальное обеспечение и дополнительные формы материальной поддержки обучающихся в государственных профессиональных образовательных организациях</t>
  </si>
  <si>
    <t>02 5 7001</t>
  </si>
  <si>
    <t>Предоставление дополнительных мер социальной поддержки кандидатам наук, работающим в организациях высшего образования Пермского края</t>
  </si>
  <si>
    <t>02 5 7003</t>
  </si>
  <si>
    <t>Именные стипендии для аспирантов государственных образовательных организаций (и их филиалов) высшего образования Пермского края</t>
  </si>
  <si>
    <t>02 5 7005</t>
  </si>
  <si>
    <t>Именные стипендии Пермского края для студентов государственных образовательных организаций (и их филиалов) высшего образования Пермского края</t>
  </si>
  <si>
    <t>02 5 7006</t>
  </si>
  <si>
    <t>Дополнительные стипендии для студентов государственных образовательных организаций высшего образования Пермского края</t>
  </si>
  <si>
    <t>02 6 6312</t>
  </si>
  <si>
    <t>Дополнительные меры социальной поддержки отдельных категорий лиц, которым присуждены ученые степени кандидата и доктора наук, работающих в общеобразовательных организациях Пермского края</t>
  </si>
  <si>
    <t>02 6 6404</t>
  </si>
  <si>
    <t>Улучшение жилищных условий молодых учителей</t>
  </si>
  <si>
    <t>02 6 7007</t>
  </si>
  <si>
    <t>Дополнительные меры социальной поддержки отдельных категорий лиц, которым присуждены ученые степени кандидата и доктора наук, работающих в общеобразовательных и профессиональных организациях Пермского края</t>
  </si>
  <si>
    <t>03 1 2001</t>
  </si>
  <si>
    <t>Предоставление мер социальной поддержки педагогическим работникам образовательных государственных учреждений Пермского края, работающим и проживающим в сельской местности и поселках городского типа (рабочих поселках), по оплате жилого помещения и коммунальных услуг</t>
  </si>
  <si>
    <t>03 1 2002</t>
  </si>
  <si>
    <t>Предоставление мер социальной поддержки отдельным категориям граждан, работающим в государственных учреждениях Пермского края и проживающим в сельской местности и поселках городского типа (рабочих поселках), по оплате жилого помещения и коммунальных услуг</t>
  </si>
  <si>
    <t>03 1 2003</t>
  </si>
  <si>
    <t>Предоставление мер социальной поддержки по установке телефона реабилитированным лицам</t>
  </si>
  <si>
    <t>03 1 2004</t>
  </si>
  <si>
    <t>Предоставление мер социальной поддержки по обеспечению лекарственными средствами тружеников тыла</t>
  </si>
  <si>
    <t>03 1 2005</t>
  </si>
  <si>
    <t>Предоставление мер социальной поддержки по обеспечению лекарственными средствами реабилитированных лиц</t>
  </si>
  <si>
    <t>03 1 2006</t>
  </si>
  <si>
    <t>Предоставление субъектам естественных монополий, осуществляющим перевозки пассажиров железнодорожным транспортом общего пользования в пригородном сообщении на территории Пермского края, компенсации недополученных доходов, возникших в результате предоставления льготы по тарифам на проезд обучающихся и воспитанников государственных и муниципальных общеобразовательных организаций, учащихся очной формы обучения государственных профессиональных организаций, студентов государственных образовательных организаций высшего образования, зарегистрированных на территории Пермского края, железнодорожным транспортом общего пользования в пригородном сообщении при оплате проезда на территории Пермского края</t>
  </si>
  <si>
    <t>03 1 2007</t>
  </si>
  <si>
    <t>Предоставление гражданам субсидий на оплату жилого помещения и коммунальных услуг</t>
  </si>
  <si>
    <t>03 1 2008</t>
  </si>
  <si>
    <t>Предоставление государственной социальной помощи</t>
  </si>
  <si>
    <t>03 1 5134</t>
  </si>
  <si>
    <t>Обеспечение жильем отдельных категорий граждан, установленных Федеральным законом от 12 января 1995 г. № 5-ФЗ "О ветеранах", в соответствии с Указом Президента Российской Федерации от 7 мая 2008 г. № 714 "Об обеспечении жильем ветеранов Великой Отечественной войны 1941 - 1945 годов"</t>
  </si>
  <si>
    <t>03 1 5135</t>
  </si>
  <si>
    <t>Обеспечение жильем отдельных категорий граждан, установленных федеральными законами от 12 января 1995 г. № 5-ФЗ "О ветеранах" и от 24 ноября 1995 г. № 181-ФЗ "О социальной защите инвалидов в Российской Федерации"</t>
  </si>
  <si>
    <t>03 1 5137</t>
  </si>
  <si>
    <t>Предоставление отдельных мер социальной поддержки граждан, подвергшихся воздействию радиации</t>
  </si>
  <si>
    <t>03 1 5220</t>
  </si>
  <si>
    <t>Осуществление ежегодной денежной выплаты лицам, награжденным нагрудным знаком "Почетный донор России"</t>
  </si>
  <si>
    <t>03 1 5240</t>
  </si>
  <si>
    <t>Государственное единовременное пособие и ежемесячная денежная компенсация гражданам при возникновении поствакцинальных осложнений</t>
  </si>
  <si>
    <t>03 1 5250</t>
  </si>
  <si>
    <t>Оплата жилищно-коммунальных услуг отдельным категориям граждан</t>
  </si>
  <si>
    <t>03 1 5280</t>
  </si>
  <si>
    <t>Выплата инвалидам компенсаций страховых премий по договору обязательного страхования гражданской ответственности владельцев транспортных средств</t>
  </si>
  <si>
    <t>03 1 6314</t>
  </si>
  <si>
    <t>Предоставление мер социальной поддержки педагогическим работникам образовательных муниципальных учреждений, работающим и проживающим в сельской местности и поселках городского типа (рабочих поселках), по оплате жилого помещения и коммунальных услуг</t>
  </si>
  <si>
    <t>03 1 6315</t>
  </si>
  <si>
    <t>Предоставление мер социальной поддержки отдельным категориям граждан, работающим в муниципальных учреждениях и проживающим в сельской местности и поселках городского типа (рабочих поселках), по оплате жилого помещения и коммунальных услуг</t>
  </si>
  <si>
    <t>03 1 6328</t>
  </si>
  <si>
    <t>Обеспечение жилыми помещениями реабилитированных лиц, имеющих инвалидность или являющихся пенсионерами, и проживающих совместно членов их семей</t>
  </si>
  <si>
    <t>03 1 7008</t>
  </si>
  <si>
    <t>Ежемесячные денежные выплаты ветеранам труда</t>
  </si>
  <si>
    <t>03 1 7009</t>
  </si>
  <si>
    <t>Ежемесячные денежные выплаты лицам, проработавшим в тылу в период Великой Отечественной войны 1941-1945 годов</t>
  </si>
  <si>
    <t>03 1 7010</t>
  </si>
  <si>
    <t>Ежемесячные денежные выплаты пенсионерам, имеющим большой страховой стаж</t>
  </si>
  <si>
    <t>03 1 7011</t>
  </si>
  <si>
    <t>Ежемесячные денежные выплаты реабилитированным лицам и лицам, признанным пострадавшими от политических репрессий</t>
  </si>
  <si>
    <t>03 1 7012</t>
  </si>
  <si>
    <t>Предоставление мер социальной поддержки по оплате жилого помещения, коммунальных услуг ветеранам труда</t>
  </si>
  <si>
    <t>03 1 7013</t>
  </si>
  <si>
    <t>Предоставление мер социальной поддержки по оплате жилого помещения, коммунальных услуг пенсионерам, имеющим большой страховой стаж</t>
  </si>
  <si>
    <t>03 1 7014</t>
  </si>
  <si>
    <t>Предоставление мер социальной поддержки по оплате жилого помещения, коммунальных услуг реабилитированным лицам и лицам, признанным пострадавшими от политических репрессий</t>
  </si>
  <si>
    <t>03 1 7015</t>
  </si>
  <si>
    <t>Возмещение стоимости гарантированного перечня услуг по погребению и социальное пособие на погребение</t>
  </si>
  <si>
    <t>03 1 7016</t>
  </si>
  <si>
    <t>Компенсация расходов по проезду 1 раз в год реабилитированным лицам, возмещение затрат на погребение в случае смерти реабилитированных лиц</t>
  </si>
  <si>
    <t>03 1 7017</t>
  </si>
  <si>
    <t>Реализация Закона Пермского края "О мерах социальной поддержки детей защитников Отечества, погибших в годы Великой Отечественной войны"</t>
  </si>
  <si>
    <t>03 1 7018</t>
  </si>
  <si>
    <t>Дополнительные меры социальной поддержки отдельным категориям пенсионеров, которым присуждены ученые степени доктора наук</t>
  </si>
  <si>
    <t>03 1 7020</t>
  </si>
  <si>
    <t>Персональные ежемесячные денежные выплаты из средств бюджета Пермского края лицам, имеющим заслуги перед Российской Федерацией, Пермской областью, Коми-Пермяцким автономным округом, Пермским краем</t>
  </si>
  <si>
    <t>03 1 7021</t>
  </si>
  <si>
    <t>Ежемесячная денежная выплата отдельным категориям пенсионеров за счет средств бюджета Пермского края</t>
  </si>
  <si>
    <t>03 1 7022</t>
  </si>
  <si>
    <t>Ежемесячные денежные выплаты по старости и ежемесячные денежные выплаты по инвалидности из средств бюджета Пермского края бывшим руководителям сельскохозяйственных организаций</t>
  </si>
  <si>
    <t>03 1 7023</t>
  </si>
  <si>
    <t>Ежегодные денежные выплаты ветеранам труда Пермского края</t>
  </si>
  <si>
    <t>03 1 7024</t>
  </si>
  <si>
    <t>Ежегодные денежные выплаты почетным гражданам Пермского края</t>
  </si>
  <si>
    <t>03 1 7046</t>
  </si>
  <si>
    <t>Дополнительная мера социальной поддержки по проведению капитального ремонта ветеранам Великой Отечественной войны, проживающим в Пермском крае, в 2015 году</t>
  </si>
  <si>
    <t>05 1 0000</t>
  </si>
  <si>
    <t>Подпрограмма "Государственная социальная поддержка семей и детей" государственной программы Пермского края "Семья и дети Пермского края"</t>
  </si>
  <si>
    <t>05 1 2001</t>
  </si>
  <si>
    <t>Выплата компенсации части родительской платы за обучение детей из малоимущих многодетных семей в государственных (муниципальных) учреждениях (организациях) - музыкальных школах, художественных школах, школах искусств и спортивных школах</t>
  </si>
  <si>
    <t>05 1 2002</t>
  </si>
  <si>
    <t>Предоставление денежной компенсации на возмещение затрат, произведенных молодыми семьями и многодетными семьями на заготовку, транспортировку и  распиловку древесины,  приобретенной по договору купли-продажи лесных насаждений для собственных нужд граждан, либо приобретение пиломатериалов или дополнительного объема древесины</t>
  </si>
  <si>
    <t>05 1 6210</t>
  </si>
  <si>
    <t>Обеспечение жильем молодых семей</t>
  </si>
  <si>
    <t>05 1 6317</t>
  </si>
  <si>
    <t>Предоставление мер социальной поддержки учащимся из многодетных малоимущих семей</t>
  </si>
  <si>
    <t>05 1 6318</t>
  </si>
  <si>
    <t>Предоставление мер социальной поддержки учащимся из малоимущих семей</t>
  </si>
  <si>
    <t>05 1 7026</t>
  </si>
  <si>
    <t>Предоставление ежемесячного пособия на ребенка семьям, имеющим детей</t>
  </si>
  <si>
    <t>05 1 7027</t>
  </si>
  <si>
    <t>Предоставление сертификатов на региональный материнский капитал</t>
  </si>
  <si>
    <t>05 1 7029</t>
  </si>
  <si>
    <t>Предоставление единовременного социального пособия беременным женщинам и кормящим матерям из малоимущих семей, а также при многоплодном рождении</t>
  </si>
  <si>
    <t>05 1 7030</t>
  </si>
  <si>
    <t>Предоставление ежемесячной денежной выплаты в размере величины прожиточного минимума, установленной  в  Пермском крае для детей, назначаемой в случае рождения после 31  декабря 2012 года третьего ребенка или последующих детей, до  достижения ребенком возраста трех лет</t>
  </si>
  <si>
    <t>05 1 7031</t>
  </si>
  <si>
    <t>Предоставление ежемесячных денежных выплат многодетным малоимущим семьям</t>
  </si>
  <si>
    <t>05 1 7032</t>
  </si>
  <si>
    <t>Предоставление мер социальной поддержки по оплате коммунальных услуг по Закону Пермской области "Об охране семьи, материнства, отцовства и детства"</t>
  </si>
  <si>
    <t>05 2 2004</t>
  </si>
  <si>
    <t>Награждение Почетным знаком Пермского края "За достойное воспитание детей"</t>
  </si>
  <si>
    <t>05 5 7034</t>
  </si>
  <si>
    <t>Меры по социальной поддержке детей-сирот и детей,  оставшихся без попечения родителей</t>
  </si>
  <si>
    <t>07 2 2001</t>
  </si>
  <si>
    <t>Проведение спортивных мероприятий, обеспечение подготовки спортсменов высокого класса, материально-техническое обеспечение спортивных сборных команд Пермского края</t>
  </si>
  <si>
    <t>10 5 7037</t>
  </si>
  <si>
    <t>Поддержка молодых специалистов, трудоустроившихся в сельскохозяйственные организации</t>
  </si>
  <si>
    <t>11 1 5290</t>
  </si>
  <si>
    <t>Социальные выплаты безработным гражданам</t>
  </si>
  <si>
    <t>1004</t>
  </si>
  <si>
    <t>Охрана семьи и детства</t>
  </si>
  <si>
    <t>05 1 5270</t>
  </si>
  <si>
    <t>Единовременное пособие беременной жене военнослужащего, проходящего военную службу по  призыву,  и ежемесячное пособие на ребенка военнослужащего, проходящего военную службу по призыву</t>
  </si>
  <si>
    <t>05 1 5380</t>
  </si>
  <si>
    <t>Государственные пособия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 организаций  (прекращением деятельности, полномочий физическими лицами)</t>
  </si>
  <si>
    <t>05 1 6316</t>
  </si>
  <si>
    <t>Предоставление выплаты компенсации части родительской платы за присмотр и уход за ребенком в образовательных организациях, реализующих образовательную программу дошкольного образования</t>
  </si>
  <si>
    <t>05 5 2005</t>
  </si>
  <si>
    <t>Дополнительные меры по социальной поддержке детей-сирот и детей, оставшихся без попечения родителей</t>
  </si>
  <si>
    <t>05 5 4300</t>
  </si>
  <si>
    <t>Бюджетные инвестиции на строительство и приобретение жилых помещений для формирования специализированного жилищного фонда Пермского края для обеспечения жилыми помещениями детей-сирот и детей, оставшихся без попечения родителей, лиц из числа детей-сирот и детей, оставшихся без попечения родителей, по договорам найма специализированных жилых помещений</t>
  </si>
  <si>
    <t>05 5 5082</t>
  </si>
  <si>
    <t>Бюджетные инвестиции на строительство и приобретение жилых помещений для формирования специализированного жилищного фонда Пермского края для обеспечения жилыми помещениями детей-сирот и детей, оставшихся без попечения родителей, лиц из их числа по договорам найма специализированных жилых помещений за счет средств федерального бюджета</t>
  </si>
  <si>
    <t>05 5 5260</t>
  </si>
  <si>
    <t>Выплата единовременного пособия при всех формах устройства детей, лишенных родительского попечения, в семью</t>
  </si>
  <si>
    <t>05 5 5940</t>
  </si>
  <si>
    <t>Перевозка между субъектами Российской Федерации, а также в пределах территорий государств-участников СНГ несовершеннолетних, самовольно ушедших из семей, детских домов, школ-интернатов, специальных учебно-воспитательных и иных детских учреждений</t>
  </si>
  <si>
    <t>05 5 7033</t>
  </si>
  <si>
    <t>Единовременные денежные пособия гражданам, усыновившим ребенка (детей) из числа детей-сирот и детей, оставшихся без попечения родителей</t>
  </si>
  <si>
    <t>05 5 7035</t>
  </si>
  <si>
    <t>Предоставление мер социальной поддержки  по  постинтернатному сопровождению</t>
  </si>
  <si>
    <t>1006</t>
  </si>
  <si>
    <t>Другие вопросы в области социальной политики</t>
  </si>
  <si>
    <t>03 3 0009</t>
  </si>
  <si>
    <t>03 3 0010</t>
  </si>
  <si>
    <t>Обеспечение выполнения функций территориальными органами</t>
  </si>
  <si>
    <t>03 3 2001</t>
  </si>
  <si>
    <t>Обеспечение предоставления гарантий социальной защиты отдельных категорий граждан</t>
  </si>
  <si>
    <t>03 3 2002</t>
  </si>
  <si>
    <t>Предоставление услуги по обеспечению функции в организации и осуществлению деятельности по опеке и попечительству над совершеннолетними гражданами</t>
  </si>
  <si>
    <t>03 4 2002</t>
  </si>
  <si>
    <t>Кадровое, научно-методическое и информационное сопровождение мероприятий, направленных на повышение качества жизни пожилых людей</t>
  </si>
  <si>
    <t>04 1 2001</t>
  </si>
  <si>
    <t>Совершенствование нормативной правовой и организационной основы формирования доступной среды жизнедеятельности  инвалидов и других маломобильных групп населения в крае</t>
  </si>
  <si>
    <t>04 2 2002</t>
  </si>
  <si>
    <t>Информационно-методическое и кадровое обеспечение системы реабилитации и социальной интеграции инвалидов</t>
  </si>
  <si>
    <t>05 2 2003</t>
  </si>
  <si>
    <t>Создание  и  поддержка краевого ресурсного центра  по  работе с семьями</t>
  </si>
  <si>
    <t>05 2 6319</t>
  </si>
  <si>
    <t>Образование комиссий  по  делам несовершеннолетних  и  защите их прав и организацию их деятельности</t>
  </si>
  <si>
    <t>05 5 2001</t>
  </si>
  <si>
    <t>Создание и поддержка ресурсного центра по работе с детьми, нуждающимися в особой заботе государства</t>
  </si>
  <si>
    <t>05 5 2002</t>
  </si>
  <si>
    <t>Поддержка семей, воспитывающих детей-инвалидов</t>
  </si>
  <si>
    <t>05 6 2001</t>
  </si>
  <si>
    <t>Участие в проекте "Города, доброжелательные к детям"</t>
  </si>
  <si>
    <t>05 7 2001</t>
  </si>
  <si>
    <t>Создание  и  поддержка ресурсного центра в сфере оздоровления с целью поддержки принципов частно-государственного партнерства</t>
  </si>
  <si>
    <t>05 7 2002</t>
  </si>
  <si>
    <t>Развитие материально-технической базы:  создание безбарьерной среды, оснащение медицинских кабинетов и пищеблоков</t>
  </si>
  <si>
    <t>05 8 2001</t>
  </si>
  <si>
    <t>Социализация  и реабилитация несовершеннолетних,  находящихся в конфликте с законом, профилактика повторной  преступности среди несовершеннолетних</t>
  </si>
  <si>
    <t>08 2 6412</t>
  </si>
  <si>
    <t>Организация спортивных  и досуговых мероприятий,  мероприятий по информированию населения в целях профилактики спроса потребления психоактивных веществ</t>
  </si>
  <si>
    <t>1100</t>
  </si>
  <si>
    <t>ФИЗИЧЕСКАЯ КУЛЬТУРА И СПОРТ</t>
  </si>
  <si>
    <t>1101</t>
  </si>
  <si>
    <t>Физическая культура</t>
  </si>
  <si>
    <t>07 1 0000</t>
  </si>
  <si>
    <t>Подпрограмма "Развитие физической культуры и массового спорта" государственной программы Пермского края "Развитие физической культуры и спорта"</t>
  </si>
  <si>
    <t>07 1 2001</t>
  </si>
  <si>
    <t>Физическое воспитание  и обеспечение организации и проведения физкультурных мероприятий и массовых спортивных мероприятий</t>
  </si>
  <si>
    <t>07 1 2002</t>
  </si>
  <si>
    <t>Мероприятия по вовлечению населения в занятия физической культурой и спортом</t>
  </si>
  <si>
    <t>07 1 2003</t>
  </si>
  <si>
    <t>Меры по развитию студенческого спорта</t>
  </si>
  <si>
    <t>07 1 2006</t>
  </si>
  <si>
    <t>Мероприятие по поэтапному введению Всероссийского физкультурно – спортивного комплекса "Готов к труду и обороне (ГТО)" в Пермском крае</t>
  </si>
  <si>
    <t>07 1 6224</t>
  </si>
  <si>
    <t>Реализация проекта "Школьный спортивный клуб" в общеобразовательных учреждениях по месту жительства</t>
  </si>
  <si>
    <t>07 2 6225</t>
  </si>
  <si>
    <t>Обеспечение качественным спортивным инвентарем детских-юношеских спортивных школ (спортивный резерв по видам спорта)</t>
  </si>
  <si>
    <t>07 3 0000</t>
  </si>
  <si>
    <t>Подпрограмма "Создание условий для занятий физической культурой и спортом лиц с ограниченными возможностями здоровья" государственной программы Пермского края "Развитие физической культуры и спорта"</t>
  </si>
  <si>
    <t>07 3 2001</t>
  </si>
  <si>
    <t>Обеспечение проведения физкультурно-массовых и спортивных мероприятий для лиц с ограниченными возможностями</t>
  </si>
  <si>
    <t>21 1 2003</t>
  </si>
  <si>
    <t>Развитие национальных видов спорта</t>
  </si>
  <si>
    <t>1102</t>
  </si>
  <si>
    <t>Массовый спорт</t>
  </si>
  <si>
    <t>07 1 6411</t>
  </si>
  <si>
    <t>Строительство межшкольных стадионов и площадок</t>
  </si>
  <si>
    <t>1103</t>
  </si>
  <si>
    <t>Спорт высших достижений</t>
  </si>
  <si>
    <t>07 2 2003</t>
  </si>
  <si>
    <t>Создание условий членам сборных команд Пермского края по видам спорта для подготовки к участию в Олимпийских играх, Всемирных универсиадах, чемпионатах, первенствах  и  кубках мира, Европы, России</t>
  </si>
  <si>
    <t>07 2 4200</t>
  </si>
  <si>
    <t>07 2 7042</t>
  </si>
  <si>
    <t>Стипендии участникам Олимпийских, Паралимпийских, Сурдлимпийских игр, заслуженным тренерам,  заслуженным мастерам спорта, заслуженным работникам физической культуры и спорта</t>
  </si>
  <si>
    <t>07 2 7043</t>
  </si>
  <si>
    <t>Стипендии спортсменам  - членам сборных команд Пермского края, членам спортивных команд по игровым видам спорта и их тренерам</t>
  </si>
  <si>
    <t>07 2 7044</t>
  </si>
  <si>
    <t>Денежные  призы  ведущим спортсменам Прикамья  и  их тренерам за результаты, показанные  на  соревнованиях международного уровня</t>
  </si>
  <si>
    <t>07 2 7045</t>
  </si>
  <si>
    <t>Стипендия Губернатора Пермского края ведущим спортсменам Прикамья и их  тренерам, а также юным спортсменам Прикамья</t>
  </si>
  <si>
    <t>07 3 2002</t>
  </si>
  <si>
    <t>Комплекс мер по развитию системы подготовки спортивного резерва среди инвалидов</t>
  </si>
  <si>
    <t>1105</t>
  </si>
  <si>
    <t>Другие вопросы в области физической культуры и спорта</t>
  </si>
  <si>
    <t>07 4 0000</t>
  </si>
  <si>
    <t>Подпрограмма "Обеспечение реализации государственной программы" государственной программы Пермского края "Развитие физической культуры и спорта"</t>
  </si>
  <si>
    <t>07 4 0009</t>
  </si>
  <si>
    <t>1300</t>
  </si>
  <si>
    <t>ОБСЛУЖИВАНИЕ ГОСУДАРСТВЕННОГО И МУНИЦИПАЛЬНОГО ДОЛГА</t>
  </si>
  <si>
    <t>1301</t>
  </si>
  <si>
    <t>Обслуживание государственного внутреннего и муниципального долга</t>
  </si>
  <si>
    <t>20 3 0000</t>
  </si>
  <si>
    <t>Подпрограмма "Управление государственным долгом Пермского края" государственной программы Пермского края "Управление государственными финансами и государственным долгом Пермского края"</t>
  </si>
  <si>
    <t>20 3 2001</t>
  </si>
  <si>
    <t>Обслуживание государственного долга</t>
  </si>
  <si>
    <t>700</t>
  </si>
  <si>
    <t>Обслуживание государственного (муниципального) долга</t>
  </si>
  <si>
    <t>20 3 2002</t>
  </si>
  <si>
    <t>Исполнение обязательств по реструктурированной  задолженности Пермского края</t>
  </si>
  <si>
    <t>1400</t>
  </si>
  <si>
    <t>МЕЖБЮДЖЕТНЫЕ ТРАНСФЕРТЫ ОБЩЕГО ХАРАКТЕРА БЮДЖЕТАМ СУБЪЕКТОВ РОССИЙСКОЙ ФЕДЕРАЦИИ И МУНИЦИПАЛЬНЫХ ОБРАЗОВАНИЙ</t>
  </si>
  <si>
    <t>1401</t>
  </si>
  <si>
    <t>Дотации на выравнивание бюджетной обеспеченности субъектов Российской Федерации и муниципальных образований</t>
  </si>
  <si>
    <t>20 2 0000</t>
  </si>
  <si>
    <t>Подпрограмма "Повышение финансовой устойчивости местных бюджетов" государственной программы Пермского края "Управление государственными финансами и государственным долгом Пермского края"</t>
  </si>
  <si>
    <t>20 2 6101</t>
  </si>
  <si>
    <t>Выравнивание бюджетной обеспеченности поселений из регионального фонда финансовой поддержки поселений</t>
  </si>
  <si>
    <t>20 2 6102</t>
  </si>
  <si>
    <t>Выравнивание  бюджетной  обеспеченности муниципальных районов (городских округов) из регионального фонда финансовой поддержки муниципальных районов (городских округов)</t>
  </si>
  <si>
    <t>1402</t>
  </si>
  <si>
    <t>Иные дотации</t>
  </si>
  <si>
    <t>20 2 5010</t>
  </si>
  <si>
    <t>Дотации, связанные с особым режимом безопасного функционирования ЗАТО</t>
  </si>
  <si>
    <t>20 2 6103</t>
  </si>
  <si>
    <t>Выравнивание  экономического  положения муниципальных районов, городских округов</t>
  </si>
  <si>
    <t>1403</t>
  </si>
  <si>
    <t>Прочие межбюджетные трансферты общего характера</t>
  </si>
  <si>
    <t>12 3 5159</t>
  </si>
  <si>
    <t>Переселение граждан из закрытых административно-территориальных образований</t>
  </si>
  <si>
    <t>17 2 6201</t>
  </si>
  <si>
    <t>Предоставление субсидий органам местного самоуправления на реализацию муниципальных программ, приоритетных муниципальных проектов в рамках приоритетных региональных проектов, инвестиционных проектов муниципальных образований</t>
  </si>
  <si>
    <t>17 5 5156</t>
  </si>
  <si>
    <t>Реализация программ местного развития и обеспечение занятости для шахтерских городов и поселков</t>
  </si>
  <si>
    <t>ИТОГО:</t>
  </si>
  <si>
    <t>2015</t>
  </si>
  <si>
    <t>2016</t>
  </si>
  <si>
    <t>2017</t>
  </si>
  <si>
    <t>Наименование расходов</t>
  </si>
  <si>
    <t>ЦСР</t>
  </si>
  <si>
    <t>ВР</t>
  </si>
  <si>
    <t>Рз, ПР</t>
  </si>
  <si>
    <t>1</t>
  </si>
  <si>
    <t>2</t>
  </si>
  <si>
    <t>3</t>
  </si>
  <si>
    <t>4</t>
  </si>
  <si>
    <t>5</t>
  </si>
  <si>
    <t>6</t>
  </si>
  <si>
    <t>7</t>
  </si>
  <si>
    <t>Распределение бюджетных ассигнований краевого бюджета на 2015-2017 годы по разделам и подразделам классификации расходов бюджетов</t>
  </si>
  <si>
    <t>Приложение 1</t>
  </si>
  <si>
    <t>к пояснительной записке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</si>
</sst>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?"/>
  </numFmts>
  <fonts count="3" x14ac:knownFonts="1">
    <font>
      <sz val="10"/>
      <name val="Arial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1" fillId="0" borderId="0" xfId="0" applyNumberFormat="1" applyFont="1"/>
    <xf numFmtId="164" fontId="1" fillId="2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A1:H1809"/>
  <sheetViews>
    <sheetView showGridLines="0" tabSelected="1" topLeftCell="A1099" workbookViewId="0">
      <selection activeCell="I1100" sqref="I1100"/>
    </sheetView>
  </sheetViews>
  <sheetFormatPr defaultRowHeight="15" outlineLevelRow="5" x14ac:dyDescent="0.25"/>
  <cols>
    <col min="1" max="1" width="8.7109375" style="2" customWidth="1"/>
    <col min="2" max="2" width="10.28515625" style="2" customWidth="1"/>
    <col min="3" max="3" width="7.5703125" style="2" customWidth="1"/>
    <col min="4" max="4" width="30.7109375" style="2" customWidth="1"/>
    <col min="5" max="7" width="15.42578125" style="2" customWidth="1"/>
    <col min="8" max="8" width="10.5703125" style="2" bestFit="1" customWidth="1"/>
    <col min="9" max="16384" width="9.140625" style="2"/>
  </cols>
  <sheetData>
    <row r="1" spans="1:8" x14ac:dyDescent="0.25">
      <c r="A1" s="1"/>
      <c r="F1" s="2" t="s">
        <v>1397</v>
      </c>
    </row>
    <row r="2" spans="1:8" x14ac:dyDescent="0.25">
      <c r="A2" s="3"/>
      <c r="B2" s="4"/>
      <c r="C2" s="4"/>
      <c r="D2" s="4"/>
      <c r="F2" s="2" t="s">
        <v>1398</v>
      </c>
    </row>
    <row r="3" spans="1:8" ht="36.75" customHeight="1" x14ac:dyDescent="0.25">
      <c r="A3" s="17" t="s">
        <v>1396</v>
      </c>
      <c r="B3" s="17"/>
      <c r="C3" s="17"/>
      <c r="D3" s="17"/>
      <c r="E3" s="17"/>
      <c r="F3" s="17"/>
      <c r="G3" s="17"/>
    </row>
    <row r="4" spans="1:8" x14ac:dyDescent="0.25">
      <c r="A4" s="3"/>
      <c r="B4" s="4"/>
      <c r="C4" s="4"/>
      <c r="D4" s="4"/>
    </row>
    <row r="5" spans="1:8" x14ac:dyDescent="0.25">
      <c r="A5" s="5" t="s">
        <v>1388</v>
      </c>
      <c r="B5" s="5" t="s">
        <v>1386</v>
      </c>
      <c r="C5" s="5" t="s">
        <v>1387</v>
      </c>
      <c r="D5" s="5" t="s">
        <v>1385</v>
      </c>
      <c r="E5" s="5" t="s">
        <v>1382</v>
      </c>
      <c r="F5" s="5" t="s">
        <v>1383</v>
      </c>
      <c r="G5" s="5" t="s">
        <v>1384</v>
      </c>
    </row>
    <row r="6" spans="1:8" x14ac:dyDescent="0.25">
      <c r="A6" s="5" t="s">
        <v>1389</v>
      </c>
      <c r="B6" s="5" t="s">
        <v>1390</v>
      </c>
      <c r="C6" s="5" t="s">
        <v>1391</v>
      </c>
      <c r="D6" s="5" t="s">
        <v>1392</v>
      </c>
      <c r="E6" s="5" t="s">
        <v>1393</v>
      </c>
      <c r="F6" s="5" t="s">
        <v>1394</v>
      </c>
      <c r="G6" s="5" t="s">
        <v>1395</v>
      </c>
    </row>
    <row r="7" spans="1:8" ht="30" x14ac:dyDescent="0.25">
      <c r="A7" s="6" t="s">
        <v>1</v>
      </c>
      <c r="B7" s="6" t="s">
        <v>0</v>
      </c>
      <c r="C7" s="6" t="s">
        <v>0</v>
      </c>
      <c r="D7" s="7" t="s">
        <v>2</v>
      </c>
      <c r="E7" s="8">
        <v>3949199.5639800001</v>
      </c>
      <c r="F7" s="8">
        <v>3799270.0097400001</v>
      </c>
      <c r="G7" s="8">
        <v>3799998.9824600001</v>
      </c>
      <c r="H7" s="15"/>
    </row>
    <row r="8" spans="1:8" ht="30" outlineLevel="1" x14ac:dyDescent="0.25">
      <c r="A8" s="6" t="s">
        <v>11</v>
      </c>
      <c r="B8" s="6" t="s">
        <v>0</v>
      </c>
      <c r="C8" s="6" t="s">
        <v>0</v>
      </c>
      <c r="D8" s="7" t="s">
        <v>12</v>
      </c>
      <c r="E8" s="8">
        <v>200000</v>
      </c>
      <c r="F8" s="8">
        <v>200000</v>
      </c>
      <c r="G8" s="8">
        <v>200000</v>
      </c>
    </row>
    <row r="9" spans="1:8" ht="75" outlineLevel="2" x14ac:dyDescent="0.25">
      <c r="A9" s="6"/>
      <c r="B9" s="6" t="s">
        <v>13</v>
      </c>
      <c r="C9" s="6" t="s">
        <v>0</v>
      </c>
      <c r="D9" s="7" t="s">
        <v>14</v>
      </c>
      <c r="E9" s="8">
        <v>200000</v>
      </c>
      <c r="F9" s="8">
        <v>200000</v>
      </c>
      <c r="G9" s="8">
        <v>200000</v>
      </c>
    </row>
    <row r="10" spans="1:8" ht="120" outlineLevel="3" x14ac:dyDescent="0.25">
      <c r="A10" s="6"/>
      <c r="B10" s="6" t="s">
        <v>15</v>
      </c>
      <c r="C10" s="6" t="s">
        <v>0</v>
      </c>
      <c r="D10" s="7" t="s">
        <v>16</v>
      </c>
      <c r="E10" s="8">
        <v>200000</v>
      </c>
      <c r="F10" s="8">
        <v>200000</v>
      </c>
      <c r="G10" s="8">
        <v>200000</v>
      </c>
    </row>
    <row r="11" spans="1:8" ht="30" outlineLevel="4" x14ac:dyDescent="0.25">
      <c r="A11" s="6"/>
      <c r="B11" s="6" t="s">
        <v>17</v>
      </c>
      <c r="C11" s="6" t="s">
        <v>0</v>
      </c>
      <c r="D11" s="7" t="s">
        <v>18</v>
      </c>
      <c r="E11" s="8">
        <v>200000</v>
      </c>
      <c r="F11" s="8">
        <v>200000</v>
      </c>
      <c r="G11" s="8">
        <v>200000</v>
      </c>
    </row>
    <row r="12" spans="1:8" outlineLevel="5" x14ac:dyDescent="0.25">
      <c r="A12" s="5"/>
      <c r="B12" s="5"/>
      <c r="C12" s="5" t="s">
        <v>19</v>
      </c>
      <c r="D12" s="9" t="s">
        <v>20</v>
      </c>
      <c r="E12" s="10">
        <v>200000</v>
      </c>
      <c r="F12" s="10">
        <v>200000</v>
      </c>
      <c r="G12" s="10">
        <v>200000</v>
      </c>
    </row>
    <row r="13" spans="1:8" ht="60" outlineLevel="1" x14ac:dyDescent="0.25">
      <c r="A13" s="6" t="s">
        <v>21</v>
      </c>
      <c r="B13" s="6" t="s">
        <v>0</v>
      </c>
      <c r="C13" s="6" t="s">
        <v>0</v>
      </c>
      <c r="D13" s="7" t="s">
        <v>22</v>
      </c>
      <c r="E13" s="8">
        <v>230703</v>
      </c>
      <c r="F13" s="8">
        <v>230591.3</v>
      </c>
      <c r="G13" s="8">
        <v>230586.3</v>
      </c>
    </row>
    <row r="14" spans="1:8" ht="45" outlineLevel="2" x14ac:dyDescent="0.25">
      <c r="A14" s="6"/>
      <c r="B14" s="6" t="s">
        <v>3</v>
      </c>
      <c r="C14" s="6" t="s">
        <v>0</v>
      </c>
      <c r="D14" s="7" t="s">
        <v>4</v>
      </c>
      <c r="E14" s="8">
        <v>230703</v>
      </c>
      <c r="F14" s="8">
        <v>230591.3</v>
      </c>
      <c r="G14" s="8">
        <v>230586.3</v>
      </c>
    </row>
    <row r="15" spans="1:8" outlineLevel="4" x14ac:dyDescent="0.25">
      <c r="A15" s="6"/>
      <c r="B15" s="6" t="s">
        <v>23</v>
      </c>
      <c r="C15" s="6" t="s">
        <v>0</v>
      </c>
      <c r="D15" s="7" t="s">
        <v>24</v>
      </c>
      <c r="E15" s="8">
        <v>4295.3999999999996</v>
      </c>
      <c r="F15" s="8">
        <v>4295.3999999999996</v>
      </c>
      <c r="G15" s="8">
        <v>4295.3999999999996</v>
      </c>
    </row>
    <row r="16" spans="1:8" ht="135" outlineLevel="5" x14ac:dyDescent="0.25">
      <c r="A16" s="5"/>
      <c r="B16" s="5"/>
      <c r="C16" s="5" t="s">
        <v>7</v>
      </c>
      <c r="D16" s="9" t="s">
        <v>8</v>
      </c>
      <c r="E16" s="10">
        <v>4295.3999999999996</v>
      </c>
      <c r="F16" s="10">
        <v>4295.3999999999996</v>
      </c>
      <c r="G16" s="10">
        <v>4295.3999999999996</v>
      </c>
    </row>
    <row r="17" spans="1:7" ht="30" outlineLevel="4" x14ac:dyDescent="0.25">
      <c r="A17" s="6"/>
      <c r="B17" s="6" t="s">
        <v>25</v>
      </c>
      <c r="C17" s="6" t="s">
        <v>0</v>
      </c>
      <c r="D17" s="7" t="s">
        <v>26</v>
      </c>
      <c r="E17" s="8">
        <v>3589.7</v>
      </c>
      <c r="F17" s="8">
        <v>3589.7</v>
      </c>
      <c r="G17" s="8">
        <v>3589.7</v>
      </c>
    </row>
    <row r="18" spans="1:7" ht="135" outlineLevel="5" x14ac:dyDescent="0.25">
      <c r="A18" s="5"/>
      <c r="B18" s="5"/>
      <c r="C18" s="5" t="s">
        <v>7</v>
      </c>
      <c r="D18" s="9" t="s">
        <v>8</v>
      </c>
      <c r="E18" s="10">
        <v>3589.7</v>
      </c>
      <c r="F18" s="10">
        <v>3589.7</v>
      </c>
      <c r="G18" s="10">
        <v>3589.7</v>
      </c>
    </row>
    <row r="19" spans="1:7" ht="45" outlineLevel="4" x14ac:dyDescent="0.25">
      <c r="A19" s="6"/>
      <c r="B19" s="6" t="s">
        <v>5</v>
      </c>
      <c r="C19" s="6" t="s">
        <v>0</v>
      </c>
      <c r="D19" s="7" t="s">
        <v>6</v>
      </c>
      <c r="E19" s="8">
        <v>222817.9</v>
      </c>
      <c r="F19" s="8">
        <v>222706.2</v>
      </c>
      <c r="G19" s="8">
        <v>222701.2</v>
      </c>
    </row>
    <row r="20" spans="1:7" ht="135" outlineLevel="5" x14ac:dyDescent="0.25">
      <c r="A20" s="5"/>
      <c r="B20" s="5"/>
      <c r="C20" s="5" t="s">
        <v>7</v>
      </c>
      <c r="D20" s="9" t="s">
        <v>8</v>
      </c>
      <c r="E20" s="10">
        <v>189187.166</v>
      </c>
      <c r="F20" s="10">
        <v>187005.4</v>
      </c>
      <c r="G20" s="10">
        <v>187005.4</v>
      </c>
    </row>
    <row r="21" spans="1:7" ht="45" outlineLevel="5" x14ac:dyDescent="0.25">
      <c r="A21" s="5"/>
      <c r="B21" s="5"/>
      <c r="C21" s="5" t="s">
        <v>9</v>
      </c>
      <c r="D21" s="9" t="s">
        <v>10</v>
      </c>
      <c r="E21" s="10">
        <v>33610.334000000003</v>
      </c>
      <c r="F21" s="10">
        <v>35687.800000000003</v>
      </c>
      <c r="G21" s="10">
        <v>35687.800000000003</v>
      </c>
    </row>
    <row r="22" spans="1:7" outlineLevel="5" x14ac:dyDescent="0.25">
      <c r="A22" s="5"/>
      <c r="B22" s="5"/>
      <c r="C22" s="5" t="s">
        <v>19</v>
      </c>
      <c r="D22" s="9" t="s">
        <v>20</v>
      </c>
      <c r="E22" s="10">
        <v>20.399999999999999</v>
      </c>
      <c r="F22" s="10">
        <v>13</v>
      </c>
      <c r="G22" s="10">
        <v>8</v>
      </c>
    </row>
    <row r="23" spans="1:7" ht="90" outlineLevel="1" x14ac:dyDescent="0.25">
      <c r="A23" s="6" t="s">
        <v>27</v>
      </c>
      <c r="B23" s="6" t="s">
        <v>0</v>
      </c>
      <c r="C23" s="6" t="s">
        <v>0</v>
      </c>
      <c r="D23" s="7" t="s">
        <v>28</v>
      </c>
      <c r="E23" s="8">
        <v>513896.071</v>
      </c>
      <c r="F23" s="8">
        <v>514034.27100000001</v>
      </c>
      <c r="G23" s="8">
        <v>514034.27100000001</v>
      </c>
    </row>
    <row r="24" spans="1:7" ht="45" outlineLevel="2" x14ac:dyDescent="0.25">
      <c r="A24" s="6"/>
      <c r="B24" s="6" t="s">
        <v>3</v>
      </c>
      <c r="C24" s="6" t="s">
        <v>0</v>
      </c>
      <c r="D24" s="7" t="s">
        <v>4</v>
      </c>
      <c r="E24" s="8">
        <v>513453</v>
      </c>
      <c r="F24" s="8">
        <v>513591.2</v>
      </c>
      <c r="G24" s="8">
        <v>513591.2</v>
      </c>
    </row>
    <row r="25" spans="1:7" ht="45" outlineLevel="4" x14ac:dyDescent="0.25">
      <c r="A25" s="6"/>
      <c r="B25" s="6" t="s">
        <v>29</v>
      </c>
      <c r="C25" s="6" t="s">
        <v>0</v>
      </c>
      <c r="D25" s="7" t="s">
        <v>30</v>
      </c>
      <c r="E25" s="8">
        <v>3158.7</v>
      </c>
      <c r="F25" s="8">
        <v>3158.7</v>
      </c>
      <c r="G25" s="8">
        <v>3158.7</v>
      </c>
    </row>
    <row r="26" spans="1:7" ht="135" outlineLevel="5" x14ac:dyDescent="0.25">
      <c r="A26" s="5"/>
      <c r="B26" s="5"/>
      <c r="C26" s="5" t="s">
        <v>7</v>
      </c>
      <c r="D26" s="9" t="s">
        <v>8</v>
      </c>
      <c r="E26" s="10">
        <v>3158.7</v>
      </c>
      <c r="F26" s="10">
        <v>3158.7</v>
      </c>
      <c r="G26" s="10">
        <v>3158.7</v>
      </c>
    </row>
    <row r="27" spans="1:7" ht="45" outlineLevel="4" x14ac:dyDescent="0.25">
      <c r="A27" s="6"/>
      <c r="B27" s="6" t="s">
        <v>31</v>
      </c>
      <c r="C27" s="6" t="s">
        <v>0</v>
      </c>
      <c r="D27" s="7" t="s">
        <v>32</v>
      </c>
      <c r="E27" s="8">
        <v>36530.300000000003</v>
      </c>
      <c r="F27" s="8">
        <v>36530.300000000003</v>
      </c>
      <c r="G27" s="8">
        <v>36530.300000000003</v>
      </c>
    </row>
    <row r="28" spans="1:7" ht="135" outlineLevel="5" x14ac:dyDescent="0.25">
      <c r="A28" s="5"/>
      <c r="B28" s="5"/>
      <c r="C28" s="5" t="s">
        <v>7</v>
      </c>
      <c r="D28" s="9" t="s">
        <v>8</v>
      </c>
      <c r="E28" s="10">
        <v>36530.300000000003</v>
      </c>
      <c r="F28" s="10">
        <v>36530.300000000003</v>
      </c>
      <c r="G28" s="10">
        <v>36530.300000000003</v>
      </c>
    </row>
    <row r="29" spans="1:7" ht="45" outlineLevel="4" x14ac:dyDescent="0.25">
      <c r="A29" s="6"/>
      <c r="B29" s="6" t="s">
        <v>5</v>
      </c>
      <c r="C29" s="6" t="s">
        <v>0</v>
      </c>
      <c r="D29" s="7" t="s">
        <v>6</v>
      </c>
      <c r="E29" s="8">
        <v>446274.3</v>
      </c>
      <c r="F29" s="8">
        <v>446412.5</v>
      </c>
      <c r="G29" s="8">
        <v>446412.5</v>
      </c>
    </row>
    <row r="30" spans="1:7" ht="135" outlineLevel="5" x14ac:dyDescent="0.25">
      <c r="A30" s="5"/>
      <c r="B30" s="5"/>
      <c r="C30" s="5" t="s">
        <v>7</v>
      </c>
      <c r="D30" s="9" t="s">
        <v>8</v>
      </c>
      <c r="E30" s="10">
        <v>228878</v>
      </c>
      <c r="F30" s="10">
        <v>222164.4</v>
      </c>
      <c r="G30" s="10">
        <v>222164.4</v>
      </c>
    </row>
    <row r="31" spans="1:7" ht="45" outlineLevel="5" x14ac:dyDescent="0.25">
      <c r="A31" s="5"/>
      <c r="B31" s="5"/>
      <c r="C31" s="5" t="s">
        <v>9</v>
      </c>
      <c r="D31" s="9" t="s">
        <v>10</v>
      </c>
      <c r="E31" s="10">
        <v>215742.7</v>
      </c>
      <c r="F31" s="10">
        <v>222594.5</v>
      </c>
      <c r="G31" s="10">
        <v>222594.5</v>
      </c>
    </row>
    <row r="32" spans="1:7" ht="30" outlineLevel="5" x14ac:dyDescent="0.25">
      <c r="A32" s="5"/>
      <c r="B32" s="5"/>
      <c r="C32" s="5" t="s">
        <v>33</v>
      </c>
      <c r="D32" s="9" t="s">
        <v>34</v>
      </c>
      <c r="E32" s="10">
        <v>1103.5999999999999</v>
      </c>
      <c r="F32" s="10">
        <v>1103.5999999999999</v>
      </c>
      <c r="G32" s="10">
        <v>1103.5999999999999</v>
      </c>
    </row>
    <row r="33" spans="1:7" outlineLevel="5" x14ac:dyDescent="0.25">
      <c r="A33" s="5"/>
      <c r="B33" s="5"/>
      <c r="C33" s="5" t="s">
        <v>19</v>
      </c>
      <c r="D33" s="9" t="s">
        <v>20</v>
      </c>
      <c r="E33" s="10">
        <v>550</v>
      </c>
      <c r="F33" s="10">
        <v>550</v>
      </c>
      <c r="G33" s="10">
        <v>550</v>
      </c>
    </row>
    <row r="34" spans="1:7" ht="30" outlineLevel="4" x14ac:dyDescent="0.25">
      <c r="A34" s="6"/>
      <c r="B34" s="6" t="s">
        <v>35</v>
      </c>
      <c r="C34" s="6" t="s">
        <v>0</v>
      </c>
      <c r="D34" s="7" t="s">
        <v>36</v>
      </c>
      <c r="E34" s="8">
        <v>21651.323</v>
      </c>
      <c r="F34" s="8">
        <v>21651.323</v>
      </c>
      <c r="G34" s="8">
        <v>21651.323</v>
      </c>
    </row>
    <row r="35" spans="1:7" ht="135" outlineLevel="5" x14ac:dyDescent="0.25">
      <c r="A35" s="5"/>
      <c r="B35" s="5"/>
      <c r="C35" s="5" t="s">
        <v>7</v>
      </c>
      <c r="D35" s="9" t="s">
        <v>8</v>
      </c>
      <c r="E35" s="10">
        <v>17836.323</v>
      </c>
      <c r="F35" s="10">
        <v>17836.323</v>
      </c>
      <c r="G35" s="10">
        <v>17836.323</v>
      </c>
    </row>
    <row r="36" spans="1:7" ht="45" outlineLevel="5" x14ac:dyDescent="0.25">
      <c r="A36" s="5"/>
      <c r="B36" s="5"/>
      <c r="C36" s="5" t="s">
        <v>9</v>
      </c>
      <c r="D36" s="9" t="s">
        <v>10</v>
      </c>
      <c r="E36" s="10">
        <v>3815</v>
      </c>
      <c r="F36" s="10">
        <v>3815</v>
      </c>
      <c r="G36" s="10">
        <v>3815</v>
      </c>
    </row>
    <row r="37" spans="1:7" ht="30" outlineLevel="4" x14ac:dyDescent="0.25">
      <c r="A37" s="6"/>
      <c r="B37" s="6" t="s">
        <v>37</v>
      </c>
      <c r="C37" s="6" t="s">
        <v>0</v>
      </c>
      <c r="D37" s="7" t="s">
        <v>38</v>
      </c>
      <c r="E37" s="8">
        <v>5838.4480000000003</v>
      </c>
      <c r="F37" s="8">
        <v>5838.4480000000003</v>
      </c>
      <c r="G37" s="8">
        <v>5838.4480000000003</v>
      </c>
    </row>
    <row r="38" spans="1:7" ht="135" outlineLevel="5" x14ac:dyDescent="0.25">
      <c r="A38" s="5"/>
      <c r="B38" s="5"/>
      <c r="C38" s="5" t="s">
        <v>7</v>
      </c>
      <c r="D38" s="9" t="s">
        <v>8</v>
      </c>
      <c r="E38" s="10">
        <v>5364.9480000000003</v>
      </c>
      <c r="F38" s="10">
        <v>5364.9480000000003</v>
      </c>
      <c r="G38" s="10">
        <v>5364.9480000000003</v>
      </c>
    </row>
    <row r="39" spans="1:7" ht="45" outlineLevel="5" x14ac:dyDescent="0.25">
      <c r="A39" s="5"/>
      <c r="B39" s="5"/>
      <c r="C39" s="5" t="s">
        <v>9</v>
      </c>
      <c r="D39" s="9" t="s">
        <v>10</v>
      </c>
      <c r="E39" s="10">
        <v>473.5</v>
      </c>
      <c r="F39" s="10">
        <v>473.5</v>
      </c>
      <c r="G39" s="10">
        <v>473.5</v>
      </c>
    </row>
    <row r="40" spans="1:7" ht="75" outlineLevel="2" x14ac:dyDescent="0.25">
      <c r="A40" s="6"/>
      <c r="B40" s="6" t="s">
        <v>39</v>
      </c>
      <c r="C40" s="6" t="s">
        <v>0</v>
      </c>
      <c r="D40" s="7" t="s">
        <v>40</v>
      </c>
      <c r="E40" s="8">
        <v>443</v>
      </c>
      <c r="F40" s="8">
        <v>443</v>
      </c>
      <c r="G40" s="8">
        <v>443</v>
      </c>
    </row>
    <row r="41" spans="1:7" ht="90" outlineLevel="4" x14ac:dyDescent="0.25">
      <c r="A41" s="6"/>
      <c r="B41" s="6" t="s">
        <v>41</v>
      </c>
      <c r="C41" s="6" t="s">
        <v>0</v>
      </c>
      <c r="D41" s="7" t="s">
        <v>42</v>
      </c>
      <c r="E41" s="8">
        <v>443</v>
      </c>
      <c r="F41" s="8">
        <v>443</v>
      </c>
      <c r="G41" s="8">
        <v>443</v>
      </c>
    </row>
    <row r="42" spans="1:7" outlineLevel="5" x14ac:dyDescent="0.25">
      <c r="A42" s="5"/>
      <c r="B42" s="5"/>
      <c r="C42" s="5" t="s">
        <v>43</v>
      </c>
      <c r="D42" s="9" t="s">
        <v>44</v>
      </c>
      <c r="E42" s="10">
        <v>443</v>
      </c>
      <c r="F42" s="10">
        <v>443</v>
      </c>
      <c r="G42" s="10">
        <v>443</v>
      </c>
    </row>
    <row r="43" spans="1:7" ht="120" outlineLevel="1" x14ac:dyDescent="0.25">
      <c r="A43" s="6" t="s">
        <v>45</v>
      </c>
      <c r="B43" s="6" t="s">
        <v>0</v>
      </c>
      <c r="C43" s="6" t="s">
        <v>0</v>
      </c>
      <c r="D43" s="7" t="s">
        <v>46</v>
      </c>
      <c r="E43" s="8">
        <v>167913.5</v>
      </c>
      <c r="F43" s="8">
        <v>167913.5</v>
      </c>
      <c r="G43" s="8">
        <v>167913.5</v>
      </c>
    </row>
    <row r="44" spans="1:7" ht="45" outlineLevel="2" x14ac:dyDescent="0.25">
      <c r="A44" s="6"/>
      <c r="B44" s="6" t="s">
        <v>3</v>
      </c>
      <c r="C44" s="6" t="s">
        <v>0</v>
      </c>
      <c r="D44" s="7" t="s">
        <v>4</v>
      </c>
      <c r="E44" s="8">
        <v>167913.5</v>
      </c>
      <c r="F44" s="8">
        <v>167913.5</v>
      </c>
      <c r="G44" s="8">
        <v>167913.5</v>
      </c>
    </row>
    <row r="45" spans="1:7" ht="30" outlineLevel="4" x14ac:dyDescent="0.25">
      <c r="A45" s="6"/>
      <c r="B45" s="6" t="s">
        <v>47</v>
      </c>
      <c r="C45" s="6" t="s">
        <v>0</v>
      </c>
      <c r="D45" s="7" t="s">
        <v>48</v>
      </c>
      <c r="E45" s="8">
        <v>3589.7</v>
      </c>
      <c r="F45" s="8">
        <v>3589.7</v>
      </c>
      <c r="G45" s="8">
        <v>3589.7</v>
      </c>
    </row>
    <row r="46" spans="1:7" ht="135" outlineLevel="5" x14ac:dyDescent="0.25">
      <c r="A46" s="5"/>
      <c r="B46" s="5"/>
      <c r="C46" s="5" t="s">
        <v>7</v>
      </c>
      <c r="D46" s="9" t="s">
        <v>8</v>
      </c>
      <c r="E46" s="10">
        <v>3589.7</v>
      </c>
      <c r="F46" s="10">
        <v>3589.7</v>
      </c>
      <c r="G46" s="10">
        <v>3589.7</v>
      </c>
    </row>
    <row r="47" spans="1:7" ht="45" outlineLevel="4" x14ac:dyDescent="0.25">
      <c r="A47" s="6"/>
      <c r="B47" s="6" t="s">
        <v>5</v>
      </c>
      <c r="C47" s="6" t="s">
        <v>0</v>
      </c>
      <c r="D47" s="7" t="s">
        <v>6</v>
      </c>
      <c r="E47" s="8">
        <v>164323.79999999999</v>
      </c>
      <c r="F47" s="8">
        <v>164323.79999999999</v>
      </c>
      <c r="G47" s="8">
        <v>164323.79999999999</v>
      </c>
    </row>
    <row r="48" spans="1:7" ht="135" outlineLevel="5" x14ac:dyDescent="0.25">
      <c r="A48" s="5"/>
      <c r="B48" s="5"/>
      <c r="C48" s="5" t="s">
        <v>7</v>
      </c>
      <c r="D48" s="9" t="s">
        <v>8</v>
      </c>
      <c r="E48" s="10">
        <v>112928.9</v>
      </c>
      <c r="F48" s="10">
        <v>108675.7</v>
      </c>
      <c r="G48" s="10">
        <v>108675.7</v>
      </c>
    </row>
    <row r="49" spans="1:7" ht="45" outlineLevel="5" x14ac:dyDescent="0.25">
      <c r="A49" s="5"/>
      <c r="B49" s="5"/>
      <c r="C49" s="5" t="s">
        <v>9</v>
      </c>
      <c r="D49" s="9" t="s">
        <v>10</v>
      </c>
      <c r="E49" s="10">
        <v>50606.1</v>
      </c>
      <c r="F49" s="10">
        <v>54859.3</v>
      </c>
      <c r="G49" s="10">
        <v>54859.3</v>
      </c>
    </row>
    <row r="50" spans="1:7" outlineLevel="5" x14ac:dyDescent="0.25">
      <c r="A50" s="5"/>
      <c r="B50" s="5"/>
      <c r="C50" s="5" t="s">
        <v>19</v>
      </c>
      <c r="D50" s="9" t="s">
        <v>20</v>
      </c>
      <c r="E50" s="10">
        <v>788.8</v>
      </c>
      <c r="F50" s="10">
        <v>788.8</v>
      </c>
      <c r="G50" s="10">
        <v>788.8</v>
      </c>
    </row>
    <row r="51" spans="1:7" outlineLevel="1" x14ac:dyDescent="0.25">
      <c r="A51" s="6" t="s">
        <v>49</v>
      </c>
      <c r="B51" s="6" t="s">
        <v>0</v>
      </c>
      <c r="C51" s="6" t="s">
        <v>0</v>
      </c>
      <c r="D51" s="7" t="s">
        <v>50</v>
      </c>
      <c r="E51" s="8">
        <v>309533.3</v>
      </c>
      <c r="F51" s="8">
        <v>309967.40000000002</v>
      </c>
      <c r="G51" s="8">
        <v>309533.3</v>
      </c>
    </row>
    <row r="52" spans="1:7" ht="60" outlineLevel="2" x14ac:dyDescent="0.25">
      <c r="A52" s="6"/>
      <c r="B52" s="6" t="s">
        <v>51</v>
      </c>
      <c r="C52" s="6" t="s">
        <v>0</v>
      </c>
      <c r="D52" s="7" t="s">
        <v>52</v>
      </c>
      <c r="E52" s="8">
        <v>309533.3</v>
      </c>
      <c r="F52" s="8">
        <v>309967.40000000002</v>
      </c>
      <c r="G52" s="8">
        <v>309533.3</v>
      </c>
    </row>
    <row r="53" spans="1:7" ht="105" outlineLevel="3" x14ac:dyDescent="0.25">
      <c r="A53" s="6"/>
      <c r="B53" s="6" t="s">
        <v>53</v>
      </c>
      <c r="C53" s="6" t="s">
        <v>0</v>
      </c>
      <c r="D53" s="7" t="s">
        <v>54</v>
      </c>
      <c r="E53" s="8"/>
      <c r="F53" s="8">
        <v>434.1</v>
      </c>
      <c r="G53" s="8"/>
    </row>
    <row r="54" spans="1:7" ht="105" outlineLevel="4" x14ac:dyDescent="0.25">
      <c r="A54" s="6"/>
      <c r="B54" s="6" t="s">
        <v>55</v>
      </c>
      <c r="C54" s="6" t="s">
        <v>0</v>
      </c>
      <c r="D54" s="7" t="s">
        <v>56</v>
      </c>
      <c r="E54" s="8"/>
      <c r="F54" s="8">
        <v>434.1</v>
      </c>
      <c r="G54" s="8"/>
    </row>
    <row r="55" spans="1:7" outlineLevel="5" x14ac:dyDescent="0.25">
      <c r="A55" s="5"/>
      <c r="B55" s="5"/>
      <c r="C55" s="5" t="s">
        <v>43</v>
      </c>
      <c r="D55" s="9" t="s">
        <v>44</v>
      </c>
      <c r="E55" s="10"/>
      <c r="F55" s="10">
        <v>434.1</v>
      </c>
      <c r="G55" s="10"/>
    </row>
    <row r="56" spans="1:7" ht="90" outlineLevel="3" x14ac:dyDescent="0.25">
      <c r="A56" s="6"/>
      <c r="B56" s="6" t="s">
        <v>57</v>
      </c>
      <c r="C56" s="6" t="s">
        <v>0</v>
      </c>
      <c r="D56" s="7" t="s">
        <v>58</v>
      </c>
      <c r="E56" s="8">
        <v>309533.3</v>
      </c>
      <c r="F56" s="8">
        <v>309533.3</v>
      </c>
      <c r="G56" s="8">
        <v>309533.3</v>
      </c>
    </row>
    <row r="57" spans="1:7" ht="45" outlineLevel="4" x14ac:dyDescent="0.25">
      <c r="A57" s="6"/>
      <c r="B57" s="6" t="s">
        <v>59</v>
      </c>
      <c r="C57" s="6" t="s">
        <v>0</v>
      </c>
      <c r="D57" s="7" t="s">
        <v>6</v>
      </c>
      <c r="E57" s="8">
        <v>309533.3</v>
      </c>
      <c r="F57" s="8">
        <v>309533.3</v>
      </c>
      <c r="G57" s="8">
        <v>309533.3</v>
      </c>
    </row>
    <row r="58" spans="1:7" ht="135" outlineLevel="5" x14ac:dyDescent="0.25">
      <c r="A58" s="5"/>
      <c r="B58" s="5"/>
      <c r="C58" s="5" t="s">
        <v>7</v>
      </c>
      <c r="D58" s="9" t="s">
        <v>8</v>
      </c>
      <c r="E58" s="10">
        <v>162098.1</v>
      </c>
      <c r="F58" s="10">
        <v>161618.1</v>
      </c>
      <c r="G58" s="10">
        <v>161618.1</v>
      </c>
    </row>
    <row r="59" spans="1:7" ht="45" outlineLevel="5" x14ac:dyDescent="0.25">
      <c r="A59" s="5"/>
      <c r="B59" s="5"/>
      <c r="C59" s="5" t="s">
        <v>9</v>
      </c>
      <c r="D59" s="9" t="s">
        <v>10</v>
      </c>
      <c r="E59" s="10">
        <v>147225.20000000001</v>
      </c>
      <c r="F59" s="10">
        <v>147705.20000000001</v>
      </c>
      <c r="G59" s="10">
        <v>147705.20000000001</v>
      </c>
    </row>
    <row r="60" spans="1:7" outlineLevel="5" x14ac:dyDescent="0.25">
      <c r="A60" s="5"/>
      <c r="B60" s="5"/>
      <c r="C60" s="5" t="s">
        <v>19</v>
      </c>
      <c r="D60" s="9" t="s">
        <v>20</v>
      </c>
      <c r="E60" s="10">
        <v>210</v>
      </c>
      <c r="F60" s="10">
        <v>210</v>
      </c>
      <c r="G60" s="10">
        <v>210</v>
      </c>
    </row>
    <row r="61" spans="1:7" ht="75" outlineLevel="1" x14ac:dyDescent="0.25">
      <c r="A61" s="6" t="s">
        <v>60</v>
      </c>
      <c r="B61" s="6" t="s">
        <v>0</v>
      </c>
      <c r="C61" s="6" t="s">
        <v>0</v>
      </c>
      <c r="D61" s="7" t="s">
        <v>61</v>
      </c>
      <c r="E61" s="8">
        <v>194492.79999999999</v>
      </c>
      <c r="F61" s="8">
        <v>194288.8</v>
      </c>
      <c r="G61" s="8">
        <v>194259.8</v>
      </c>
    </row>
    <row r="62" spans="1:7" ht="75" outlineLevel="2" x14ac:dyDescent="0.25">
      <c r="A62" s="6"/>
      <c r="B62" s="6" t="s">
        <v>13</v>
      </c>
      <c r="C62" s="6" t="s">
        <v>0</v>
      </c>
      <c r="D62" s="7" t="s">
        <v>14</v>
      </c>
      <c r="E62" s="8">
        <v>125272.9</v>
      </c>
      <c r="F62" s="8">
        <v>125237.9</v>
      </c>
      <c r="G62" s="8">
        <v>125208.9</v>
      </c>
    </row>
    <row r="63" spans="1:7" ht="105" outlineLevel="3" x14ac:dyDescent="0.25">
      <c r="A63" s="6"/>
      <c r="B63" s="6" t="s">
        <v>62</v>
      </c>
      <c r="C63" s="6" t="s">
        <v>0</v>
      </c>
      <c r="D63" s="7" t="s">
        <v>63</v>
      </c>
      <c r="E63" s="8">
        <v>125272.9</v>
      </c>
      <c r="F63" s="8">
        <v>125237.9</v>
      </c>
      <c r="G63" s="8">
        <v>125208.9</v>
      </c>
    </row>
    <row r="64" spans="1:7" ht="45" outlineLevel="4" x14ac:dyDescent="0.25">
      <c r="A64" s="6"/>
      <c r="B64" s="6" t="s">
        <v>64</v>
      </c>
      <c r="C64" s="6" t="s">
        <v>0</v>
      </c>
      <c r="D64" s="7" t="s">
        <v>6</v>
      </c>
      <c r="E64" s="8">
        <v>122783.8</v>
      </c>
      <c r="F64" s="8">
        <v>122748.8</v>
      </c>
      <c r="G64" s="8">
        <v>122719.8</v>
      </c>
    </row>
    <row r="65" spans="1:7" ht="135" outlineLevel="5" x14ac:dyDescent="0.25">
      <c r="A65" s="5"/>
      <c r="B65" s="5"/>
      <c r="C65" s="5" t="s">
        <v>7</v>
      </c>
      <c r="D65" s="9" t="s">
        <v>8</v>
      </c>
      <c r="E65" s="10">
        <v>109865.8</v>
      </c>
      <c r="F65" s="10">
        <v>104102.8</v>
      </c>
      <c r="G65" s="10">
        <v>104102.8</v>
      </c>
    </row>
    <row r="66" spans="1:7" ht="45" outlineLevel="5" x14ac:dyDescent="0.25">
      <c r="A66" s="5"/>
      <c r="B66" s="5"/>
      <c r="C66" s="5" t="s">
        <v>9</v>
      </c>
      <c r="D66" s="9" t="s">
        <v>10</v>
      </c>
      <c r="E66" s="10">
        <v>12802</v>
      </c>
      <c r="F66" s="10">
        <v>18565</v>
      </c>
      <c r="G66" s="10">
        <v>18565</v>
      </c>
    </row>
    <row r="67" spans="1:7" outlineLevel="5" x14ac:dyDescent="0.25">
      <c r="A67" s="5"/>
      <c r="B67" s="5"/>
      <c r="C67" s="5" t="s">
        <v>19</v>
      </c>
      <c r="D67" s="9" t="s">
        <v>20</v>
      </c>
      <c r="E67" s="10">
        <v>116</v>
      </c>
      <c r="F67" s="10">
        <v>81</v>
      </c>
      <c r="G67" s="10">
        <v>52</v>
      </c>
    </row>
    <row r="68" spans="1:7" ht="75" outlineLevel="4" x14ac:dyDescent="0.25">
      <c r="A68" s="6"/>
      <c r="B68" s="6" t="s">
        <v>65</v>
      </c>
      <c r="C68" s="6" t="s">
        <v>0</v>
      </c>
      <c r="D68" s="7" t="s">
        <v>66</v>
      </c>
      <c r="E68" s="8">
        <v>2489.1</v>
      </c>
      <c r="F68" s="8">
        <v>2489.1</v>
      </c>
      <c r="G68" s="8">
        <v>2489.1</v>
      </c>
    </row>
    <row r="69" spans="1:7" outlineLevel="5" x14ac:dyDescent="0.25">
      <c r="A69" s="5"/>
      <c r="B69" s="5"/>
      <c r="C69" s="5" t="s">
        <v>43</v>
      </c>
      <c r="D69" s="9" t="s">
        <v>44</v>
      </c>
      <c r="E69" s="10">
        <v>2489.1</v>
      </c>
      <c r="F69" s="10">
        <v>2489.1</v>
      </c>
      <c r="G69" s="10">
        <v>2489.1</v>
      </c>
    </row>
    <row r="70" spans="1:7" ht="45" outlineLevel="2" x14ac:dyDescent="0.25">
      <c r="A70" s="6"/>
      <c r="B70" s="6" t="s">
        <v>3</v>
      </c>
      <c r="C70" s="6" t="s">
        <v>0</v>
      </c>
      <c r="D70" s="7" t="s">
        <v>4</v>
      </c>
      <c r="E70" s="8">
        <v>69219.899999999994</v>
      </c>
      <c r="F70" s="8">
        <v>69050.899999999994</v>
      </c>
      <c r="G70" s="8">
        <v>69050.899999999994</v>
      </c>
    </row>
    <row r="71" spans="1:7" ht="45" outlineLevel="4" x14ac:dyDescent="0.25">
      <c r="A71" s="6"/>
      <c r="B71" s="6" t="s">
        <v>67</v>
      </c>
      <c r="C71" s="6" t="s">
        <v>0</v>
      </c>
      <c r="D71" s="7" t="s">
        <v>68</v>
      </c>
      <c r="E71" s="8">
        <v>3061.8</v>
      </c>
      <c r="F71" s="8">
        <v>3061.8</v>
      </c>
      <c r="G71" s="8">
        <v>3061.8</v>
      </c>
    </row>
    <row r="72" spans="1:7" ht="135" outlineLevel="5" x14ac:dyDescent="0.25">
      <c r="A72" s="5"/>
      <c r="B72" s="5"/>
      <c r="C72" s="5" t="s">
        <v>7</v>
      </c>
      <c r="D72" s="9" t="s">
        <v>8</v>
      </c>
      <c r="E72" s="10">
        <v>3061.8</v>
      </c>
      <c r="F72" s="10">
        <v>3061.8</v>
      </c>
      <c r="G72" s="10">
        <v>3061.8</v>
      </c>
    </row>
    <row r="73" spans="1:7" ht="45" outlineLevel="4" x14ac:dyDescent="0.25">
      <c r="A73" s="6"/>
      <c r="B73" s="6" t="s">
        <v>5</v>
      </c>
      <c r="C73" s="6" t="s">
        <v>0</v>
      </c>
      <c r="D73" s="7" t="s">
        <v>6</v>
      </c>
      <c r="E73" s="8">
        <v>66158.100000000006</v>
      </c>
      <c r="F73" s="8">
        <v>65989.100000000006</v>
      </c>
      <c r="G73" s="8">
        <v>65989.100000000006</v>
      </c>
    </row>
    <row r="74" spans="1:7" ht="135" outlineLevel="5" x14ac:dyDescent="0.25">
      <c r="A74" s="5"/>
      <c r="B74" s="5"/>
      <c r="C74" s="5" t="s">
        <v>7</v>
      </c>
      <c r="D74" s="9" t="s">
        <v>8</v>
      </c>
      <c r="E74" s="10">
        <v>48999</v>
      </c>
      <c r="F74" s="10">
        <v>47499</v>
      </c>
      <c r="G74" s="10">
        <v>47499</v>
      </c>
    </row>
    <row r="75" spans="1:7" ht="45" outlineLevel="5" x14ac:dyDescent="0.25">
      <c r="A75" s="5"/>
      <c r="B75" s="5"/>
      <c r="C75" s="5" t="s">
        <v>9</v>
      </c>
      <c r="D75" s="9" t="s">
        <v>10</v>
      </c>
      <c r="E75" s="10">
        <v>17088.099999999999</v>
      </c>
      <c r="F75" s="10">
        <v>18419.099999999999</v>
      </c>
      <c r="G75" s="10">
        <v>18419.099999999999</v>
      </c>
    </row>
    <row r="76" spans="1:7" outlineLevel="5" x14ac:dyDescent="0.25">
      <c r="A76" s="5"/>
      <c r="B76" s="5"/>
      <c r="C76" s="5" t="s">
        <v>19</v>
      </c>
      <c r="D76" s="9" t="s">
        <v>20</v>
      </c>
      <c r="E76" s="10">
        <v>71</v>
      </c>
      <c r="F76" s="10">
        <v>71</v>
      </c>
      <c r="G76" s="10">
        <v>71</v>
      </c>
    </row>
    <row r="77" spans="1:7" ht="30" outlineLevel="1" x14ac:dyDescent="0.25">
      <c r="A77" s="6" t="s">
        <v>69</v>
      </c>
      <c r="B77" s="6" t="s">
        <v>0</v>
      </c>
      <c r="C77" s="6" t="s">
        <v>0</v>
      </c>
      <c r="D77" s="7" t="s">
        <v>70</v>
      </c>
      <c r="E77" s="8">
        <f>E78</f>
        <v>128216.984</v>
      </c>
      <c r="F77" s="8">
        <f t="shared" ref="F77:G77" si="0">F78</f>
        <v>127958.984</v>
      </c>
      <c r="G77" s="8">
        <f t="shared" si="0"/>
        <v>127958.984</v>
      </c>
    </row>
    <row r="78" spans="1:7" ht="45" outlineLevel="2" x14ac:dyDescent="0.25">
      <c r="A78" s="6"/>
      <c r="B78" s="6" t="s">
        <v>3</v>
      </c>
      <c r="C78" s="6" t="s">
        <v>0</v>
      </c>
      <c r="D78" s="7" t="s">
        <v>4</v>
      </c>
      <c r="E78" s="8">
        <f>E79+E81</f>
        <v>128216.984</v>
      </c>
      <c r="F78" s="8">
        <f t="shared" ref="F78:G78" si="1">F79+F81</f>
        <v>127958.984</v>
      </c>
      <c r="G78" s="8">
        <f t="shared" si="1"/>
        <v>127958.984</v>
      </c>
    </row>
    <row r="79" spans="1:7" ht="30" outlineLevel="4" x14ac:dyDescent="0.25">
      <c r="A79" s="6"/>
      <c r="B79" s="6" t="s">
        <v>71</v>
      </c>
      <c r="C79" s="6" t="s">
        <v>0</v>
      </c>
      <c r="D79" s="7" t="s">
        <v>72</v>
      </c>
      <c r="E79" s="8">
        <v>11090.107</v>
      </c>
      <c r="F79" s="8">
        <v>11090.107</v>
      </c>
      <c r="G79" s="8">
        <v>11090.107</v>
      </c>
    </row>
    <row r="80" spans="1:7" ht="135" outlineLevel="5" x14ac:dyDescent="0.25">
      <c r="A80" s="5"/>
      <c r="B80" s="5"/>
      <c r="C80" s="5" t="s">
        <v>7</v>
      </c>
      <c r="D80" s="9" t="s">
        <v>8</v>
      </c>
      <c r="E80" s="10">
        <v>11090.107</v>
      </c>
      <c r="F80" s="10">
        <v>11090.107</v>
      </c>
      <c r="G80" s="10">
        <v>11090.107</v>
      </c>
    </row>
    <row r="81" spans="1:7" ht="45" outlineLevel="4" x14ac:dyDescent="0.25">
      <c r="A81" s="6"/>
      <c r="B81" s="6" t="s">
        <v>5</v>
      </c>
      <c r="C81" s="6" t="s">
        <v>0</v>
      </c>
      <c r="D81" s="7" t="s">
        <v>6</v>
      </c>
      <c r="E81" s="8">
        <f>SUM(E82:E84)</f>
        <v>117126.87699999999</v>
      </c>
      <c r="F81" s="8">
        <f t="shared" ref="F81:G81" si="2">SUM(F82:F84)</f>
        <v>116868.87699999999</v>
      </c>
      <c r="G81" s="8">
        <f t="shared" si="2"/>
        <v>116868.87699999999</v>
      </c>
    </row>
    <row r="82" spans="1:7" ht="135" outlineLevel="5" x14ac:dyDescent="0.25">
      <c r="A82" s="5"/>
      <c r="B82" s="5"/>
      <c r="C82" s="5" t="s">
        <v>7</v>
      </c>
      <c r="D82" s="9" t="s">
        <v>8</v>
      </c>
      <c r="E82" s="10">
        <f>96697.794+1048.8</f>
        <v>97746.593999999997</v>
      </c>
      <c r="F82" s="10">
        <f>95493.476+1048.8</f>
        <v>96542.275999999998</v>
      </c>
      <c r="G82" s="10">
        <f>95493.476+1048.8</f>
        <v>96542.275999999998</v>
      </c>
    </row>
    <row r="83" spans="1:7" ht="45" outlineLevel="5" x14ac:dyDescent="0.25">
      <c r="A83" s="5"/>
      <c r="B83" s="5"/>
      <c r="C83" s="5" t="s">
        <v>9</v>
      </c>
      <c r="D83" s="9" t="s">
        <v>10</v>
      </c>
      <c r="E83" s="10">
        <f>19136.527+232.1</f>
        <v>19368.626999999997</v>
      </c>
      <c r="F83" s="10">
        <f>20082.845+232.1</f>
        <v>20314.945</v>
      </c>
      <c r="G83" s="10">
        <f>20082.845+232.1</f>
        <v>20314.945</v>
      </c>
    </row>
    <row r="84" spans="1:7" outlineLevel="5" x14ac:dyDescent="0.25">
      <c r="A84" s="5"/>
      <c r="B84" s="5"/>
      <c r="C84" s="5" t="s">
        <v>19</v>
      </c>
      <c r="D84" s="9" t="s">
        <v>20</v>
      </c>
      <c r="E84" s="10">
        <v>11.656000000000001</v>
      </c>
      <c r="F84" s="10">
        <v>11.656000000000001</v>
      </c>
      <c r="G84" s="10">
        <v>11.656000000000001</v>
      </c>
    </row>
    <row r="85" spans="1:7" ht="30" outlineLevel="1" x14ac:dyDescent="0.25">
      <c r="A85" s="6" t="s">
        <v>73</v>
      </c>
      <c r="B85" s="6" t="s">
        <v>0</v>
      </c>
      <c r="C85" s="6" t="s">
        <v>0</v>
      </c>
      <c r="D85" s="7" t="s">
        <v>74</v>
      </c>
      <c r="E85" s="8">
        <v>2792.6</v>
      </c>
      <c r="F85" s="8">
        <v>2792.6</v>
      </c>
      <c r="G85" s="8">
        <v>2792.6</v>
      </c>
    </row>
    <row r="86" spans="1:7" ht="75" outlineLevel="2" x14ac:dyDescent="0.25">
      <c r="A86" s="6"/>
      <c r="B86" s="6" t="s">
        <v>39</v>
      </c>
      <c r="C86" s="6" t="s">
        <v>0</v>
      </c>
      <c r="D86" s="7" t="s">
        <v>40</v>
      </c>
      <c r="E86" s="8">
        <v>2792.6</v>
      </c>
      <c r="F86" s="8">
        <v>2792.6</v>
      </c>
      <c r="G86" s="8">
        <v>2792.6</v>
      </c>
    </row>
    <row r="87" spans="1:7" ht="45" outlineLevel="4" x14ac:dyDescent="0.25">
      <c r="A87" s="6"/>
      <c r="B87" s="6" t="s">
        <v>75</v>
      </c>
      <c r="C87" s="6" t="s">
        <v>0</v>
      </c>
      <c r="D87" s="7" t="s">
        <v>76</v>
      </c>
      <c r="E87" s="8">
        <v>2792.6</v>
      </c>
      <c r="F87" s="8">
        <v>2792.6</v>
      </c>
      <c r="G87" s="8">
        <v>2792.6</v>
      </c>
    </row>
    <row r="88" spans="1:7" ht="135" outlineLevel="5" x14ac:dyDescent="0.25">
      <c r="A88" s="5"/>
      <c r="B88" s="5"/>
      <c r="C88" s="5" t="s">
        <v>7</v>
      </c>
      <c r="D88" s="9" t="s">
        <v>8</v>
      </c>
      <c r="E88" s="10">
        <v>100</v>
      </c>
      <c r="F88" s="10">
        <v>100</v>
      </c>
      <c r="G88" s="10">
        <v>100</v>
      </c>
    </row>
    <row r="89" spans="1:7" ht="45" outlineLevel="5" x14ac:dyDescent="0.25">
      <c r="A89" s="5"/>
      <c r="B89" s="5"/>
      <c r="C89" s="5" t="s">
        <v>9</v>
      </c>
      <c r="D89" s="9" t="s">
        <v>10</v>
      </c>
      <c r="E89" s="10">
        <v>2692.6</v>
      </c>
      <c r="F89" s="10">
        <v>2692.6</v>
      </c>
      <c r="G89" s="10">
        <v>2692.6</v>
      </c>
    </row>
    <row r="90" spans="1:7" ht="30" outlineLevel="1" x14ac:dyDescent="0.25">
      <c r="A90" s="6" t="s">
        <v>77</v>
      </c>
      <c r="B90" s="6" t="s">
        <v>0</v>
      </c>
      <c r="C90" s="6" t="s">
        <v>0</v>
      </c>
      <c r="D90" s="7" t="s">
        <v>78</v>
      </c>
      <c r="E90" s="8">
        <v>34000</v>
      </c>
      <c r="F90" s="8">
        <v>29000</v>
      </c>
      <c r="G90" s="8">
        <v>29000</v>
      </c>
    </row>
    <row r="91" spans="1:7" ht="45" outlineLevel="2" x14ac:dyDescent="0.25">
      <c r="A91" s="6"/>
      <c r="B91" s="6" t="s">
        <v>79</v>
      </c>
      <c r="C91" s="6" t="s">
        <v>0</v>
      </c>
      <c r="D91" s="7" t="s">
        <v>80</v>
      </c>
      <c r="E91" s="8">
        <v>34000</v>
      </c>
      <c r="F91" s="8">
        <v>29000</v>
      </c>
      <c r="G91" s="8">
        <v>29000</v>
      </c>
    </row>
    <row r="92" spans="1:7" ht="75" outlineLevel="3" x14ac:dyDescent="0.25">
      <c r="A92" s="6"/>
      <c r="B92" s="6" t="s">
        <v>81</v>
      </c>
      <c r="C92" s="6" t="s">
        <v>0</v>
      </c>
      <c r="D92" s="7" t="s">
        <v>82</v>
      </c>
      <c r="E92" s="8">
        <v>34000</v>
      </c>
      <c r="F92" s="8">
        <v>29000</v>
      </c>
      <c r="G92" s="8">
        <v>29000</v>
      </c>
    </row>
    <row r="93" spans="1:7" ht="60" outlineLevel="4" x14ac:dyDescent="0.25">
      <c r="A93" s="6"/>
      <c r="B93" s="6" t="s">
        <v>83</v>
      </c>
      <c r="C93" s="6" t="s">
        <v>0</v>
      </c>
      <c r="D93" s="7" t="s">
        <v>84</v>
      </c>
      <c r="E93" s="8">
        <v>34000</v>
      </c>
      <c r="F93" s="8">
        <v>29000</v>
      </c>
      <c r="G93" s="8">
        <v>29000</v>
      </c>
    </row>
    <row r="94" spans="1:7" outlineLevel="5" x14ac:dyDescent="0.25">
      <c r="A94" s="5"/>
      <c r="B94" s="5"/>
      <c r="C94" s="5" t="s">
        <v>19</v>
      </c>
      <c r="D94" s="9" t="s">
        <v>20</v>
      </c>
      <c r="E94" s="10">
        <v>34000</v>
      </c>
      <c r="F94" s="10">
        <v>29000</v>
      </c>
      <c r="G94" s="10">
        <v>29000</v>
      </c>
    </row>
    <row r="95" spans="1:7" ht="30" outlineLevel="1" x14ac:dyDescent="0.25">
      <c r="A95" s="6" t="s">
        <v>85</v>
      </c>
      <c r="B95" s="6" t="s">
        <v>0</v>
      </c>
      <c r="C95" s="6" t="s">
        <v>0</v>
      </c>
      <c r="D95" s="7" t="s">
        <v>86</v>
      </c>
      <c r="E95" s="8">
        <v>2167651.2929799999</v>
      </c>
      <c r="F95" s="8">
        <v>2022723.1387400001</v>
      </c>
      <c r="G95" s="8">
        <v>2023920.2114599999</v>
      </c>
    </row>
    <row r="96" spans="1:7" ht="60" outlineLevel="2" x14ac:dyDescent="0.25">
      <c r="A96" s="6"/>
      <c r="B96" s="6" t="s">
        <v>87</v>
      </c>
      <c r="C96" s="6" t="s">
        <v>0</v>
      </c>
      <c r="D96" s="7" t="s">
        <v>88</v>
      </c>
      <c r="E96" s="8">
        <v>35263.4</v>
      </c>
      <c r="F96" s="8">
        <v>35257.800000000003</v>
      </c>
      <c r="G96" s="8">
        <v>35257.800000000003</v>
      </c>
    </row>
    <row r="97" spans="1:7" ht="120" outlineLevel="3" x14ac:dyDescent="0.25">
      <c r="A97" s="6"/>
      <c r="B97" s="6" t="s">
        <v>89</v>
      </c>
      <c r="C97" s="6" t="s">
        <v>0</v>
      </c>
      <c r="D97" s="7" t="s">
        <v>90</v>
      </c>
      <c r="E97" s="8">
        <v>3183.4</v>
      </c>
      <c r="F97" s="8">
        <v>3177.8</v>
      </c>
      <c r="G97" s="8">
        <v>3177.8</v>
      </c>
    </row>
    <row r="98" spans="1:7" ht="45" outlineLevel="4" x14ac:dyDescent="0.25">
      <c r="A98" s="6"/>
      <c r="B98" s="6" t="s">
        <v>91</v>
      </c>
      <c r="C98" s="6" t="s">
        <v>0</v>
      </c>
      <c r="D98" s="7" t="s">
        <v>92</v>
      </c>
      <c r="E98" s="8">
        <v>690.3</v>
      </c>
      <c r="F98" s="8">
        <v>690.3</v>
      </c>
      <c r="G98" s="8">
        <v>690.3</v>
      </c>
    </row>
    <row r="99" spans="1:7" ht="45" outlineLevel="5" x14ac:dyDescent="0.25">
      <c r="A99" s="5"/>
      <c r="B99" s="5"/>
      <c r="C99" s="5" t="s">
        <v>9</v>
      </c>
      <c r="D99" s="9" t="s">
        <v>10</v>
      </c>
      <c r="E99" s="10">
        <v>4.1417999999999999</v>
      </c>
      <c r="F99" s="10">
        <v>4.1417999999999999</v>
      </c>
      <c r="G99" s="10">
        <v>4.1417999999999999</v>
      </c>
    </row>
    <row r="100" spans="1:7" ht="30" outlineLevel="5" x14ac:dyDescent="0.25">
      <c r="A100" s="5"/>
      <c r="B100" s="5"/>
      <c r="C100" s="5" t="s">
        <v>33</v>
      </c>
      <c r="D100" s="9" t="s">
        <v>34</v>
      </c>
      <c r="E100" s="10">
        <v>686.15819999999997</v>
      </c>
      <c r="F100" s="10">
        <v>686.15819999999997</v>
      </c>
      <c r="G100" s="10">
        <v>686.15819999999997</v>
      </c>
    </row>
    <row r="101" spans="1:7" ht="120" outlineLevel="4" x14ac:dyDescent="0.25">
      <c r="A101" s="6"/>
      <c r="B101" s="6" t="s">
        <v>93</v>
      </c>
      <c r="C101" s="6" t="s">
        <v>0</v>
      </c>
      <c r="D101" s="7" t="s">
        <v>94</v>
      </c>
      <c r="E101" s="8">
        <v>2487.5</v>
      </c>
      <c r="F101" s="8">
        <v>2487.5</v>
      </c>
      <c r="G101" s="8">
        <v>2487.5</v>
      </c>
    </row>
    <row r="102" spans="1:7" outlineLevel="5" x14ac:dyDescent="0.25">
      <c r="A102" s="5"/>
      <c r="B102" s="5"/>
      <c r="C102" s="5" t="s">
        <v>43</v>
      </c>
      <c r="D102" s="9" t="s">
        <v>44</v>
      </c>
      <c r="E102" s="10">
        <v>2487.5</v>
      </c>
      <c r="F102" s="10">
        <v>2487.5</v>
      </c>
      <c r="G102" s="10">
        <v>2487.5</v>
      </c>
    </row>
    <row r="103" spans="1:7" ht="30" outlineLevel="4" x14ac:dyDescent="0.25">
      <c r="A103" s="6"/>
      <c r="B103" s="6" t="s">
        <v>95</v>
      </c>
      <c r="C103" s="6" t="s">
        <v>0</v>
      </c>
      <c r="D103" s="7" t="s">
        <v>96</v>
      </c>
      <c r="E103" s="8">
        <v>5.6</v>
      </c>
      <c r="F103" s="8"/>
      <c r="G103" s="8"/>
    </row>
    <row r="104" spans="1:7" ht="30" outlineLevel="5" x14ac:dyDescent="0.25">
      <c r="A104" s="5"/>
      <c r="B104" s="5"/>
      <c r="C104" s="5" t="s">
        <v>33</v>
      </c>
      <c r="D104" s="9" t="s">
        <v>34</v>
      </c>
      <c r="E104" s="10">
        <v>5.6</v>
      </c>
      <c r="F104" s="10"/>
      <c r="G104" s="10"/>
    </row>
    <row r="105" spans="1:7" ht="75" outlineLevel="3" x14ac:dyDescent="0.25">
      <c r="A105" s="6"/>
      <c r="B105" s="6" t="s">
        <v>97</v>
      </c>
      <c r="C105" s="6" t="s">
        <v>0</v>
      </c>
      <c r="D105" s="7" t="s">
        <v>98</v>
      </c>
      <c r="E105" s="8">
        <v>32080</v>
      </c>
      <c r="F105" s="8">
        <v>32080</v>
      </c>
      <c r="G105" s="8">
        <v>32080</v>
      </c>
    </row>
    <row r="106" spans="1:7" ht="75" outlineLevel="4" x14ac:dyDescent="0.25">
      <c r="A106" s="6"/>
      <c r="B106" s="6" t="s">
        <v>99</v>
      </c>
      <c r="C106" s="6" t="s">
        <v>0</v>
      </c>
      <c r="D106" s="7" t="s">
        <v>100</v>
      </c>
      <c r="E106" s="8">
        <v>32080</v>
      </c>
      <c r="F106" s="8">
        <v>32080</v>
      </c>
      <c r="G106" s="8">
        <v>32080</v>
      </c>
    </row>
    <row r="107" spans="1:7" ht="45" outlineLevel="5" x14ac:dyDescent="0.25">
      <c r="A107" s="5"/>
      <c r="B107" s="5"/>
      <c r="C107" s="5" t="s">
        <v>9</v>
      </c>
      <c r="D107" s="9" t="s">
        <v>10</v>
      </c>
      <c r="E107" s="10">
        <v>32080</v>
      </c>
      <c r="F107" s="10">
        <v>32080</v>
      </c>
      <c r="G107" s="10">
        <v>32080</v>
      </c>
    </row>
    <row r="108" spans="1:7" ht="45" outlineLevel="2" x14ac:dyDescent="0.25">
      <c r="A108" s="6"/>
      <c r="B108" s="6" t="s">
        <v>101</v>
      </c>
      <c r="C108" s="6" t="s">
        <v>0</v>
      </c>
      <c r="D108" s="7" t="s">
        <v>102</v>
      </c>
      <c r="E108" s="8">
        <v>200</v>
      </c>
      <c r="F108" s="8">
        <v>700</v>
      </c>
      <c r="G108" s="8">
        <v>200</v>
      </c>
    </row>
    <row r="109" spans="1:7" ht="105" outlineLevel="3" x14ac:dyDescent="0.25">
      <c r="A109" s="6"/>
      <c r="B109" s="6" t="s">
        <v>103</v>
      </c>
      <c r="C109" s="6" t="s">
        <v>0</v>
      </c>
      <c r="D109" s="7" t="s">
        <v>104</v>
      </c>
      <c r="E109" s="8">
        <v>200</v>
      </c>
      <c r="F109" s="8">
        <v>700</v>
      </c>
      <c r="G109" s="8">
        <v>200</v>
      </c>
    </row>
    <row r="110" spans="1:7" ht="60" outlineLevel="4" x14ac:dyDescent="0.25">
      <c r="A110" s="6"/>
      <c r="B110" s="6" t="s">
        <v>105</v>
      </c>
      <c r="C110" s="6" t="s">
        <v>0</v>
      </c>
      <c r="D110" s="7" t="s">
        <v>106</v>
      </c>
      <c r="E110" s="8">
        <v>200</v>
      </c>
      <c r="F110" s="8">
        <v>700</v>
      </c>
      <c r="G110" s="8">
        <v>200</v>
      </c>
    </row>
    <row r="111" spans="1:7" ht="45" outlineLevel="5" x14ac:dyDescent="0.25">
      <c r="A111" s="5"/>
      <c r="B111" s="5"/>
      <c r="C111" s="5" t="s">
        <v>9</v>
      </c>
      <c r="D111" s="9" t="s">
        <v>10</v>
      </c>
      <c r="E111" s="10">
        <v>200</v>
      </c>
      <c r="F111" s="10">
        <v>700</v>
      </c>
      <c r="G111" s="10">
        <v>200</v>
      </c>
    </row>
    <row r="112" spans="1:7" ht="45" outlineLevel="2" x14ac:dyDescent="0.25">
      <c r="A112" s="6"/>
      <c r="B112" s="6" t="s">
        <v>107</v>
      </c>
      <c r="C112" s="6" t="s">
        <v>0</v>
      </c>
      <c r="D112" s="7" t="s">
        <v>108</v>
      </c>
      <c r="E112" s="8">
        <v>1028.8</v>
      </c>
      <c r="F112" s="8">
        <v>1028.8</v>
      </c>
      <c r="G112" s="8">
        <v>1028.8</v>
      </c>
    </row>
    <row r="113" spans="1:7" ht="90" outlineLevel="3" x14ac:dyDescent="0.25">
      <c r="A113" s="6"/>
      <c r="B113" s="6" t="s">
        <v>109</v>
      </c>
      <c r="C113" s="6" t="s">
        <v>0</v>
      </c>
      <c r="D113" s="7" t="s">
        <v>110</v>
      </c>
      <c r="E113" s="8">
        <v>1028.8</v>
      </c>
      <c r="F113" s="8">
        <v>1028.8</v>
      </c>
      <c r="G113" s="8">
        <v>1028.8</v>
      </c>
    </row>
    <row r="114" spans="1:7" ht="75" outlineLevel="4" x14ac:dyDescent="0.25">
      <c r="A114" s="6"/>
      <c r="B114" s="6" t="s">
        <v>111</v>
      </c>
      <c r="C114" s="6" t="s">
        <v>0</v>
      </c>
      <c r="D114" s="7" t="s">
        <v>112</v>
      </c>
      <c r="E114" s="8">
        <v>1028.8</v>
      </c>
      <c r="F114" s="8">
        <v>1028.8</v>
      </c>
      <c r="G114" s="8">
        <v>1028.8</v>
      </c>
    </row>
    <row r="115" spans="1:7" ht="45" outlineLevel="5" x14ac:dyDescent="0.25">
      <c r="A115" s="5"/>
      <c r="B115" s="5"/>
      <c r="C115" s="5" t="s">
        <v>9</v>
      </c>
      <c r="D115" s="9" t="s">
        <v>10</v>
      </c>
      <c r="E115" s="10">
        <v>1028.8</v>
      </c>
      <c r="F115" s="10">
        <v>1028.8</v>
      </c>
      <c r="G115" s="10">
        <v>1028.8</v>
      </c>
    </row>
    <row r="116" spans="1:7" ht="60" outlineLevel="2" x14ac:dyDescent="0.25">
      <c r="A116" s="6"/>
      <c r="B116" s="6" t="s">
        <v>51</v>
      </c>
      <c r="C116" s="6" t="s">
        <v>0</v>
      </c>
      <c r="D116" s="7" t="s">
        <v>52</v>
      </c>
      <c r="E116" s="8">
        <v>39720</v>
      </c>
      <c r="F116" s="8">
        <v>38138.224000000002</v>
      </c>
      <c r="G116" s="8">
        <v>35703.800000000003</v>
      </c>
    </row>
    <row r="117" spans="1:7" ht="105" outlineLevel="3" x14ac:dyDescent="0.25">
      <c r="A117" s="6"/>
      <c r="B117" s="6" t="s">
        <v>53</v>
      </c>
      <c r="C117" s="6" t="s">
        <v>0</v>
      </c>
      <c r="D117" s="7" t="s">
        <v>54</v>
      </c>
      <c r="E117" s="8">
        <v>117.36</v>
      </c>
      <c r="F117" s="8">
        <v>118.224</v>
      </c>
      <c r="G117" s="8">
        <v>118.8</v>
      </c>
    </row>
    <row r="118" spans="1:7" ht="105" outlineLevel="4" x14ac:dyDescent="0.25">
      <c r="A118" s="6"/>
      <c r="B118" s="6" t="s">
        <v>113</v>
      </c>
      <c r="C118" s="6" t="s">
        <v>0</v>
      </c>
      <c r="D118" s="7" t="s">
        <v>114</v>
      </c>
      <c r="E118" s="8">
        <v>117.36</v>
      </c>
      <c r="F118" s="8">
        <v>118.224</v>
      </c>
      <c r="G118" s="8">
        <v>118.8</v>
      </c>
    </row>
    <row r="119" spans="1:7" outlineLevel="5" x14ac:dyDescent="0.25">
      <c r="A119" s="5"/>
      <c r="B119" s="5"/>
      <c r="C119" s="5" t="s">
        <v>43</v>
      </c>
      <c r="D119" s="9" t="s">
        <v>44</v>
      </c>
      <c r="E119" s="10">
        <v>117.36</v>
      </c>
      <c r="F119" s="10">
        <v>118.224</v>
      </c>
      <c r="G119" s="10">
        <v>118.8</v>
      </c>
    </row>
    <row r="120" spans="1:7" ht="90" outlineLevel="3" x14ac:dyDescent="0.25">
      <c r="A120" s="6"/>
      <c r="B120" s="6" t="s">
        <v>115</v>
      </c>
      <c r="C120" s="6" t="s">
        <v>0</v>
      </c>
      <c r="D120" s="7" t="s">
        <v>116</v>
      </c>
      <c r="E120" s="8">
        <v>27151.681</v>
      </c>
      <c r="F120" s="8">
        <v>25269.1</v>
      </c>
      <c r="G120" s="8">
        <v>22834.1</v>
      </c>
    </row>
    <row r="121" spans="1:7" ht="30" outlineLevel="4" x14ac:dyDescent="0.25">
      <c r="A121" s="6"/>
      <c r="B121" s="6" t="s">
        <v>117</v>
      </c>
      <c r="C121" s="6" t="s">
        <v>0</v>
      </c>
      <c r="D121" s="7" t="s">
        <v>118</v>
      </c>
      <c r="E121" s="8">
        <v>15418.181</v>
      </c>
      <c r="F121" s="8">
        <v>15417.6</v>
      </c>
      <c r="G121" s="8">
        <v>15417.6</v>
      </c>
    </row>
    <row r="122" spans="1:7" ht="135" outlineLevel="5" x14ac:dyDescent="0.25">
      <c r="A122" s="5"/>
      <c r="B122" s="5"/>
      <c r="C122" s="5" t="s">
        <v>7</v>
      </c>
      <c r="D122" s="9" t="s">
        <v>8</v>
      </c>
      <c r="E122" s="10">
        <v>11541.386</v>
      </c>
      <c r="F122" s="10">
        <v>11354.386</v>
      </c>
      <c r="G122" s="10">
        <v>11354.386</v>
      </c>
    </row>
    <row r="123" spans="1:7" ht="45" outlineLevel="5" x14ac:dyDescent="0.25">
      <c r="A123" s="5"/>
      <c r="B123" s="5"/>
      <c r="C123" s="5" t="s">
        <v>9</v>
      </c>
      <c r="D123" s="9" t="s">
        <v>10</v>
      </c>
      <c r="E123" s="10">
        <v>3876.7950000000001</v>
      </c>
      <c r="F123" s="10">
        <v>4063.2139999999999</v>
      </c>
      <c r="G123" s="10">
        <v>4063.2139999999999</v>
      </c>
    </row>
    <row r="124" spans="1:7" ht="90" outlineLevel="4" x14ac:dyDescent="0.25">
      <c r="A124" s="6"/>
      <c r="B124" s="6" t="s">
        <v>119</v>
      </c>
      <c r="C124" s="6" t="s">
        <v>0</v>
      </c>
      <c r="D124" s="7" t="s">
        <v>120</v>
      </c>
      <c r="E124" s="8">
        <v>7811</v>
      </c>
      <c r="F124" s="8">
        <v>6727</v>
      </c>
      <c r="G124" s="8">
        <v>4292</v>
      </c>
    </row>
    <row r="125" spans="1:7" ht="45" outlineLevel="5" x14ac:dyDescent="0.25">
      <c r="A125" s="5"/>
      <c r="B125" s="5"/>
      <c r="C125" s="5" t="s">
        <v>9</v>
      </c>
      <c r="D125" s="9" t="s">
        <v>10</v>
      </c>
      <c r="E125" s="10">
        <v>7811</v>
      </c>
      <c r="F125" s="10">
        <v>6727</v>
      </c>
      <c r="G125" s="10">
        <v>4292</v>
      </c>
    </row>
    <row r="126" spans="1:7" ht="120" outlineLevel="4" x14ac:dyDescent="0.25">
      <c r="A126" s="6"/>
      <c r="B126" s="6" t="s">
        <v>121</v>
      </c>
      <c r="C126" s="6" t="s">
        <v>0</v>
      </c>
      <c r="D126" s="7" t="s">
        <v>122</v>
      </c>
      <c r="E126" s="8">
        <v>320</v>
      </c>
      <c r="F126" s="8">
        <v>1320</v>
      </c>
      <c r="G126" s="8">
        <v>1320</v>
      </c>
    </row>
    <row r="127" spans="1:7" ht="60" outlineLevel="5" x14ac:dyDescent="0.25">
      <c r="A127" s="5"/>
      <c r="B127" s="5"/>
      <c r="C127" s="5" t="s">
        <v>123</v>
      </c>
      <c r="D127" s="9" t="s">
        <v>124</v>
      </c>
      <c r="E127" s="10">
        <v>320</v>
      </c>
      <c r="F127" s="10">
        <v>1320</v>
      </c>
      <c r="G127" s="10">
        <v>1320</v>
      </c>
    </row>
    <row r="128" spans="1:7" ht="60" outlineLevel="4" x14ac:dyDescent="0.25">
      <c r="A128" s="6"/>
      <c r="B128" s="6" t="s">
        <v>125</v>
      </c>
      <c r="C128" s="6" t="s">
        <v>0</v>
      </c>
      <c r="D128" s="7" t="s">
        <v>126</v>
      </c>
      <c r="E128" s="8">
        <v>3602.5</v>
      </c>
      <c r="F128" s="8">
        <v>1804.5</v>
      </c>
      <c r="G128" s="8">
        <v>1804.5</v>
      </c>
    </row>
    <row r="129" spans="1:7" ht="45" outlineLevel="5" x14ac:dyDescent="0.25">
      <c r="A129" s="5"/>
      <c r="B129" s="5"/>
      <c r="C129" s="5" t="s">
        <v>9</v>
      </c>
      <c r="D129" s="9" t="s">
        <v>10</v>
      </c>
      <c r="E129" s="10">
        <v>3602.5</v>
      </c>
      <c r="F129" s="10">
        <v>1804.5</v>
      </c>
      <c r="G129" s="10">
        <v>1804.5</v>
      </c>
    </row>
    <row r="130" spans="1:7" ht="90" outlineLevel="3" x14ac:dyDescent="0.25">
      <c r="A130" s="6"/>
      <c r="B130" s="6" t="s">
        <v>57</v>
      </c>
      <c r="C130" s="6" t="s">
        <v>0</v>
      </c>
      <c r="D130" s="7" t="s">
        <v>58</v>
      </c>
      <c r="E130" s="8">
        <v>12450.9</v>
      </c>
      <c r="F130" s="8">
        <v>12750.9</v>
      </c>
      <c r="G130" s="8">
        <v>12750.9</v>
      </c>
    </row>
    <row r="131" spans="1:7" ht="75" outlineLevel="4" x14ac:dyDescent="0.25">
      <c r="A131" s="6"/>
      <c r="B131" s="6" t="s">
        <v>127</v>
      </c>
      <c r="C131" s="6" t="s">
        <v>0</v>
      </c>
      <c r="D131" s="7" t="s">
        <v>112</v>
      </c>
      <c r="E131" s="8">
        <v>3000</v>
      </c>
      <c r="F131" s="8">
        <v>3000</v>
      </c>
      <c r="G131" s="8">
        <v>3000</v>
      </c>
    </row>
    <row r="132" spans="1:7" ht="45" outlineLevel="5" x14ac:dyDescent="0.25">
      <c r="A132" s="5"/>
      <c r="B132" s="5"/>
      <c r="C132" s="5" t="s">
        <v>9</v>
      </c>
      <c r="D132" s="9" t="s">
        <v>10</v>
      </c>
      <c r="E132" s="10">
        <v>3000</v>
      </c>
      <c r="F132" s="10">
        <v>3000</v>
      </c>
      <c r="G132" s="10">
        <v>3000</v>
      </c>
    </row>
    <row r="133" spans="1:7" ht="45" outlineLevel="4" x14ac:dyDescent="0.25">
      <c r="A133" s="6"/>
      <c r="B133" s="6" t="s">
        <v>128</v>
      </c>
      <c r="C133" s="6" t="s">
        <v>0</v>
      </c>
      <c r="D133" s="7" t="s">
        <v>129</v>
      </c>
      <c r="E133" s="8">
        <v>7231</v>
      </c>
      <c r="F133" s="8">
        <v>7231</v>
      </c>
      <c r="G133" s="8">
        <v>7231</v>
      </c>
    </row>
    <row r="134" spans="1:7" ht="45" outlineLevel="5" x14ac:dyDescent="0.25">
      <c r="A134" s="5"/>
      <c r="B134" s="5"/>
      <c r="C134" s="5" t="s">
        <v>9</v>
      </c>
      <c r="D134" s="9" t="s">
        <v>10</v>
      </c>
      <c r="E134" s="10">
        <v>7231</v>
      </c>
      <c r="F134" s="10">
        <v>7231</v>
      </c>
      <c r="G134" s="10">
        <v>7231</v>
      </c>
    </row>
    <row r="135" spans="1:7" ht="45" outlineLevel="4" x14ac:dyDescent="0.25">
      <c r="A135" s="6"/>
      <c r="B135" s="6" t="s">
        <v>130</v>
      </c>
      <c r="C135" s="6" t="s">
        <v>0</v>
      </c>
      <c r="D135" s="7" t="s">
        <v>131</v>
      </c>
      <c r="E135" s="8">
        <v>1393.2</v>
      </c>
      <c r="F135" s="8">
        <v>1393.2</v>
      </c>
      <c r="G135" s="8">
        <v>1393.2</v>
      </c>
    </row>
    <row r="136" spans="1:7" ht="45" outlineLevel="5" x14ac:dyDescent="0.25">
      <c r="A136" s="5"/>
      <c r="B136" s="5"/>
      <c r="C136" s="5" t="s">
        <v>9</v>
      </c>
      <c r="D136" s="9" t="s">
        <v>10</v>
      </c>
      <c r="E136" s="10">
        <v>1393.2</v>
      </c>
      <c r="F136" s="10">
        <v>1393.2</v>
      </c>
      <c r="G136" s="10">
        <v>1393.2</v>
      </c>
    </row>
    <row r="137" spans="1:7" ht="60" outlineLevel="4" x14ac:dyDescent="0.25">
      <c r="A137" s="6"/>
      <c r="B137" s="6" t="s">
        <v>132</v>
      </c>
      <c r="C137" s="6" t="s">
        <v>0</v>
      </c>
      <c r="D137" s="7" t="s">
        <v>133</v>
      </c>
      <c r="E137" s="8">
        <v>826.7</v>
      </c>
      <c r="F137" s="8">
        <v>1126.7</v>
      </c>
      <c r="G137" s="8">
        <v>1126.7</v>
      </c>
    </row>
    <row r="138" spans="1:7" ht="45" outlineLevel="5" x14ac:dyDescent="0.25">
      <c r="A138" s="5"/>
      <c r="B138" s="5"/>
      <c r="C138" s="5" t="s">
        <v>9</v>
      </c>
      <c r="D138" s="9" t="s">
        <v>10</v>
      </c>
      <c r="E138" s="10">
        <v>826.7</v>
      </c>
      <c r="F138" s="10">
        <v>1126.7</v>
      </c>
      <c r="G138" s="10">
        <v>1126.7</v>
      </c>
    </row>
    <row r="139" spans="1:7" ht="60" outlineLevel="2" x14ac:dyDescent="0.25">
      <c r="A139" s="6"/>
      <c r="B139" s="6" t="s">
        <v>134</v>
      </c>
      <c r="C139" s="6" t="s">
        <v>0</v>
      </c>
      <c r="D139" s="7" t="s">
        <v>135</v>
      </c>
      <c r="E139" s="8">
        <v>77813.611999999994</v>
      </c>
      <c r="F139" s="8">
        <v>77214.601999999999</v>
      </c>
      <c r="G139" s="8">
        <v>75860.092000000004</v>
      </c>
    </row>
    <row r="140" spans="1:7" ht="90" outlineLevel="3" x14ac:dyDescent="0.25">
      <c r="A140" s="6"/>
      <c r="B140" s="6" t="s">
        <v>136</v>
      </c>
      <c r="C140" s="6" t="s">
        <v>0</v>
      </c>
      <c r="D140" s="7" t="s">
        <v>137</v>
      </c>
      <c r="E140" s="8">
        <v>773.6</v>
      </c>
      <c r="F140" s="8">
        <v>773.6</v>
      </c>
      <c r="G140" s="8">
        <v>773.6</v>
      </c>
    </row>
    <row r="141" spans="1:7" ht="75" outlineLevel="4" x14ac:dyDescent="0.25">
      <c r="A141" s="6"/>
      <c r="B141" s="6" t="s">
        <v>138</v>
      </c>
      <c r="C141" s="6" t="s">
        <v>0</v>
      </c>
      <c r="D141" s="7" t="s">
        <v>139</v>
      </c>
      <c r="E141" s="8">
        <v>773.6</v>
      </c>
      <c r="F141" s="8">
        <v>773.6</v>
      </c>
      <c r="G141" s="8">
        <v>773.6</v>
      </c>
    </row>
    <row r="142" spans="1:7" ht="45" outlineLevel="5" x14ac:dyDescent="0.25">
      <c r="A142" s="5"/>
      <c r="B142" s="5"/>
      <c r="C142" s="5" t="s">
        <v>9</v>
      </c>
      <c r="D142" s="9" t="s">
        <v>10</v>
      </c>
      <c r="E142" s="10">
        <v>773.6</v>
      </c>
      <c r="F142" s="10">
        <v>773.6</v>
      </c>
      <c r="G142" s="10">
        <v>773.6</v>
      </c>
    </row>
    <row r="143" spans="1:7" ht="90" outlineLevel="3" x14ac:dyDescent="0.25">
      <c r="A143" s="6"/>
      <c r="B143" s="6" t="s">
        <v>140</v>
      </c>
      <c r="C143" s="6" t="s">
        <v>0</v>
      </c>
      <c r="D143" s="7" t="s">
        <v>141</v>
      </c>
      <c r="E143" s="8">
        <v>77040.012000000002</v>
      </c>
      <c r="F143" s="8">
        <v>76441.001999999993</v>
      </c>
      <c r="G143" s="8">
        <v>75086.491999999998</v>
      </c>
    </row>
    <row r="144" spans="1:7" ht="45" outlineLevel="4" x14ac:dyDescent="0.25">
      <c r="A144" s="6"/>
      <c r="B144" s="6" t="s">
        <v>142</v>
      </c>
      <c r="C144" s="6" t="s">
        <v>0</v>
      </c>
      <c r="D144" s="7" t="s">
        <v>6</v>
      </c>
      <c r="E144" s="8">
        <v>74117.812000000005</v>
      </c>
      <c r="F144" s="8">
        <v>74117.812000000005</v>
      </c>
      <c r="G144" s="8">
        <v>74117.812000000005</v>
      </c>
    </row>
    <row r="145" spans="1:7" ht="135" outlineLevel="5" x14ac:dyDescent="0.25">
      <c r="A145" s="5"/>
      <c r="B145" s="5"/>
      <c r="C145" s="5" t="s">
        <v>7</v>
      </c>
      <c r="D145" s="9" t="s">
        <v>8</v>
      </c>
      <c r="E145" s="10">
        <v>65188.714</v>
      </c>
      <c r="F145" s="10">
        <v>63402.313999999998</v>
      </c>
      <c r="G145" s="10">
        <v>63402.313999999998</v>
      </c>
    </row>
    <row r="146" spans="1:7" ht="45" outlineLevel="5" x14ac:dyDescent="0.25">
      <c r="A146" s="5"/>
      <c r="B146" s="5"/>
      <c r="C146" s="5" t="s">
        <v>9</v>
      </c>
      <c r="D146" s="9" t="s">
        <v>10</v>
      </c>
      <c r="E146" s="10">
        <v>8891.9979999999996</v>
      </c>
      <c r="F146" s="10">
        <v>10678.397999999999</v>
      </c>
      <c r="G146" s="10">
        <v>10678.397999999999</v>
      </c>
    </row>
    <row r="147" spans="1:7" outlineLevel="5" x14ac:dyDescent="0.25">
      <c r="A147" s="5"/>
      <c r="B147" s="5"/>
      <c r="C147" s="5" t="s">
        <v>19</v>
      </c>
      <c r="D147" s="9" t="s">
        <v>20</v>
      </c>
      <c r="E147" s="10">
        <v>37.1</v>
      </c>
      <c r="F147" s="10">
        <v>37.1</v>
      </c>
      <c r="G147" s="10">
        <v>37.1</v>
      </c>
    </row>
    <row r="148" spans="1:7" ht="75" outlineLevel="4" x14ac:dyDescent="0.25">
      <c r="A148" s="6"/>
      <c r="B148" s="6" t="s">
        <v>143</v>
      </c>
      <c r="C148" s="6" t="s">
        <v>0</v>
      </c>
      <c r="D148" s="7" t="s">
        <v>112</v>
      </c>
      <c r="E148" s="8">
        <v>2922.2</v>
      </c>
      <c r="F148" s="8">
        <v>2323.19</v>
      </c>
      <c r="G148" s="8">
        <v>968.68</v>
      </c>
    </row>
    <row r="149" spans="1:7" ht="45" outlineLevel="5" x14ac:dyDescent="0.25">
      <c r="A149" s="5"/>
      <c r="B149" s="5"/>
      <c r="C149" s="5" t="s">
        <v>9</v>
      </c>
      <c r="D149" s="9" t="s">
        <v>10</v>
      </c>
      <c r="E149" s="10">
        <v>2922.2</v>
      </c>
      <c r="F149" s="10">
        <v>2323.19</v>
      </c>
      <c r="G149" s="10">
        <v>968.68</v>
      </c>
    </row>
    <row r="150" spans="1:7" ht="75" outlineLevel="2" x14ac:dyDescent="0.25">
      <c r="A150" s="6"/>
      <c r="B150" s="6" t="s">
        <v>144</v>
      </c>
      <c r="C150" s="6" t="s">
        <v>0</v>
      </c>
      <c r="D150" s="7" t="s">
        <v>145</v>
      </c>
      <c r="E150" s="8">
        <v>3000</v>
      </c>
      <c r="F150" s="8">
        <v>3000</v>
      </c>
      <c r="G150" s="8">
        <v>3000</v>
      </c>
    </row>
    <row r="151" spans="1:7" ht="105" outlineLevel="3" x14ac:dyDescent="0.25">
      <c r="A151" s="6"/>
      <c r="B151" s="6" t="s">
        <v>146</v>
      </c>
      <c r="C151" s="6" t="s">
        <v>0</v>
      </c>
      <c r="D151" s="7" t="s">
        <v>147</v>
      </c>
      <c r="E151" s="8">
        <v>3000</v>
      </c>
      <c r="F151" s="8">
        <v>3000</v>
      </c>
      <c r="G151" s="8">
        <v>3000</v>
      </c>
    </row>
    <row r="152" spans="1:7" ht="75" outlineLevel="4" x14ac:dyDescent="0.25">
      <c r="A152" s="6"/>
      <c r="B152" s="6" t="s">
        <v>148</v>
      </c>
      <c r="C152" s="6" t="s">
        <v>0</v>
      </c>
      <c r="D152" s="7" t="s">
        <v>100</v>
      </c>
      <c r="E152" s="8">
        <v>3000</v>
      </c>
      <c r="F152" s="8">
        <v>3000</v>
      </c>
      <c r="G152" s="8">
        <v>3000</v>
      </c>
    </row>
    <row r="153" spans="1:7" ht="45" outlineLevel="5" x14ac:dyDescent="0.25">
      <c r="A153" s="5"/>
      <c r="B153" s="5"/>
      <c r="C153" s="5" t="s">
        <v>9</v>
      </c>
      <c r="D153" s="9" t="s">
        <v>10</v>
      </c>
      <c r="E153" s="10">
        <v>3000</v>
      </c>
      <c r="F153" s="10">
        <v>3000</v>
      </c>
      <c r="G153" s="10">
        <v>3000</v>
      </c>
    </row>
    <row r="154" spans="1:7" ht="45" outlineLevel="2" x14ac:dyDescent="0.25">
      <c r="A154" s="6"/>
      <c r="B154" s="6" t="s">
        <v>149</v>
      </c>
      <c r="C154" s="6" t="s">
        <v>0</v>
      </c>
      <c r="D154" s="7" t="s">
        <v>150</v>
      </c>
      <c r="E154" s="8">
        <v>5014.3999999999996</v>
      </c>
      <c r="F154" s="8">
        <v>5014.3999999999996</v>
      </c>
      <c r="G154" s="8">
        <v>5014.3999999999996</v>
      </c>
    </row>
    <row r="155" spans="1:7" ht="105" outlineLevel="3" x14ac:dyDescent="0.25">
      <c r="A155" s="6"/>
      <c r="B155" s="6" t="s">
        <v>151</v>
      </c>
      <c r="C155" s="6" t="s">
        <v>0</v>
      </c>
      <c r="D155" s="7" t="s">
        <v>152</v>
      </c>
      <c r="E155" s="8">
        <v>1987.4</v>
      </c>
      <c r="F155" s="8">
        <v>1987.4</v>
      </c>
      <c r="G155" s="8">
        <v>1987.4</v>
      </c>
    </row>
    <row r="156" spans="1:7" ht="90" outlineLevel="4" x14ac:dyDescent="0.25">
      <c r="A156" s="6"/>
      <c r="B156" s="6" t="s">
        <v>153</v>
      </c>
      <c r="C156" s="6" t="s">
        <v>0</v>
      </c>
      <c r="D156" s="7" t="s">
        <v>154</v>
      </c>
      <c r="E156" s="8">
        <v>1987.4</v>
      </c>
      <c r="F156" s="8">
        <v>1987.4</v>
      </c>
      <c r="G156" s="8">
        <v>1987.4</v>
      </c>
    </row>
    <row r="157" spans="1:7" ht="45" outlineLevel="5" x14ac:dyDescent="0.25">
      <c r="A157" s="5"/>
      <c r="B157" s="5"/>
      <c r="C157" s="5" t="s">
        <v>9</v>
      </c>
      <c r="D157" s="9" t="s">
        <v>10</v>
      </c>
      <c r="E157" s="10">
        <v>1987.4</v>
      </c>
      <c r="F157" s="10">
        <v>1987.4</v>
      </c>
      <c r="G157" s="10">
        <v>1987.4</v>
      </c>
    </row>
    <row r="158" spans="1:7" ht="105" outlineLevel="3" x14ac:dyDescent="0.25">
      <c r="A158" s="6"/>
      <c r="B158" s="6" t="s">
        <v>155</v>
      </c>
      <c r="C158" s="6" t="s">
        <v>0</v>
      </c>
      <c r="D158" s="7" t="s">
        <v>156</v>
      </c>
      <c r="E158" s="8">
        <v>1500</v>
      </c>
      <c r="F158" s="8">
        <v>1500</v>
      </c>
      <c r="G158" s="8">
        <v>1500</v>
      </c>
    </row>
    <row r="159" spans="1:7" ht="75" outlineLevel="4" x14ac:dyDescent="0.25">
      <c r="A159" s="6"/>
      <c r="B159" s="6" t="s">
        <v>157</v>
      </c>
      <c r="C159" s="6" t="s">
        <v>0</v>
      </c>
      <c r="D159" s="7" t="s">
        <v>158</v>
      </c>
      <c r="E159" s="8">
        <v>1310</v>
      </c>
      <c r="F159" s="8">
        <v>1310</v>
      </c>
      <c r="G159" s="8">
        <v>1310</v>
      </c>
    </row>
    <row r="160" spans="1:7" ht="45" outlineLevel="5" x14ac:dyDescent="0.25">
      <c r="A160" s="5"/>
      <c r="B160" s="5"/>
      <c r="C160" s="5" t="s">
        <v>9</v>
      </c>
      <c r="D160" s="9" t="s">
        <v>10</v>
      </c>
      <c r="E160" s="10">
        <v>1310</v>
      </c>
      <c r="F160" s="10">
        <v>1310</v>
      </c>
      <c r="G160" s="10">
        <v>1310</v>
      </c>
    </row>
    <row r="161" spans="1:7" ht="30" outlineLevel="4" x14ac:dyDescent="0.25">
      <c r="A161" s="6"/>
      <c r="B161" s="6" t="s">
        <v>159</v>
      </c>
      <c r="C161" s="6" t="s">
        <v>0</v>
      </c>
      <c r="D161" s="7" t="s">
        <v>160</v>
      </c>
      <c r="E161" s="8">
        <v>190</v>
      </c>
      <c r="F161" s="8">
        <v>190</v>
      </c>
      <c r="G161" s="8">
        <v>190</v>
      </c>
    </row>
    <row r="162" spans="1:7" ht="45" outlineLevel="5" x14ac:dyDescent="0.25">
      <c r="A162" s="5"/>
      <c r="B162" s="5"/>
      <c r="C162" s="5" t="s">
        <v>9</v>
      </c>
      <c r="D162" s="9" t="s">
        <v>10</v>
      </c>
      <c r="E162" s="10">
        <v>190</v>
      </c>
      <c r="F162" s="10">
        <v>190</v>
      </c>
      <c r="G162" s="10">
        <v>190</v>
      </c>
    </row>
    <row r="163" spans="1:7" ht="90" outlineLevel="3" x14ac:dyDescent="0.25">
      <c r="A163" s="6"/>
      <c r="B163" s="6" t="s">
        <v>161</v>
      </c>
      <c r="C163" s="6" t="s">
        <v>0</v>
      </c>
      <c r="D163" s="7" t="s">
        <v>162</v>
      </c>
      <c r="E163" s="8">
        <v>1527</v>
      </c>
      <c r="F163" s="8">
        <v>1527</v>
      </c>
      <c r="G163" s="8">
        <v>1527</v>
      </c>
    </row>
    <row r="164" spans="1:7" ht="75" outlineLevel="4" x14ac:dyDescent="0.25">
      <c r="A164" s="6"/>
      <c r="B164" s="6" t="s">
        <v>163</v>
      </c>
      <c r="C164" s="6" t="s">
        <v>0</v>
      </c>
      <c r="D164" s="7" t="s">
        <v>112</v>
      </c>
      <c r="E164" s="8">
        <v>1527</v>
      </c>
      <c r="F164" s="8">
        <v>1527</v>
      </c>
      <c r="G164" s="8">
        <v>1527</v>
      </c>
    </row>
    <row r="165" spans="1:7" ht="45" outlineLevel="5" x14ac:dyDescent="0.25">
      <c r="A165" s="5"/>
      <c r="B165" s="5"/>
      <c r="C165" s="5" t="s">
        <v>9</v>
      </c>
      <c r="D165" s="9" t="s">
        <v>10</v>
      </c>
      <c r="E165" s="10">
        <v>1527</v>
      </c>
      <c r="F165" s="10">
        <v>1527</v>
      </c>
      <c r="G165" s="10">
        <v>1527</v>
      </c>
    </row>
    <row r="166" spans="1:7" ht="75" outlineLevel="2" x14ac:dyDescent="0.25">
      <c r="A166" s="6"/>
      <c r="B166" s="6" t="s">
        <v>164</v>
      </c>
      <c r="C166" s="6" t="s">
        <v>0</v>
      </c>
      <c r="D166" s="7" t="s">
        <v>165</v>
      </c>
      <c r="E166" s="8">
        <v>127242.7</v>
      </c>
      <c r="F166" s="8">
        <v>127852.7</v>
      </c>
      <c r="G166" s="8">
        <v>119312.7</v>
      </c>
    </row>
    <row r="167" spans="1:7" ht="120" outlineLevel="3" x14ac:dyDescent="0.25">
      <c r="A167" s="6"/>
      <c r="B167" s="6" t="s">
        <v>166</v>
      </c>
      <c r="C167" s="6" t="s">
        <v>0</v>
      </c>
      <c r="D167" s="7" t="s">
        <v>167</v>
      </c>
      <c r="E167" s="8">
        <v>7930</v>
      </c>
      <c r="F167" s="8">
        <v>8540</v>
      </c>
      <c r="G167" s="8"/>
    </row>
    <row r="168" spans="1:7" ht="45" outlineLevel="4" x14ac:dyDescent="0.25">
      <c r="A168" s="6"/>
      <c r="B168" s="6" t="s">
        <v>168</v>
      </c>
      <c r="C168" s="6" t="s">
        <v>0</v>
      </c>
      <c r="D168" s="7" t="s">
        <v>169</v>
      </c>
      <c r="E168" s="8">
        <v>7930</v>
      </c>
      <c r="F168" s="8">
        <v>8540</v>
      </c>
      <c r="G168" s="8"/>
    </row>
    <row r="169" spans="1:7" ht="45" outlineLevel="5" x14ac:dyDescent="0.25">
      <c r="A169" s="5"/>
      <c r="B169" s="5"/>
      <c r="C169" s="5" t="s">
        <v>9</v>
      </c>
      <c r="D169" s="9" t="s">
        <v>10</v>
      </c>
      <c r="E169" s="10">
        <v>7930</v>
      </c>
      <c r="F169" s="10">
        <v>8540</v>
      </c>
      <c r="G169" s="10"/>
    </row>
    <row r="170" spans="1:7" ht="105" outlineLevel="3" x14ac:dyDescent="0.25">
      <c r="A170" s="6"/>
      <c r="B170" s="6" t="s">
        <v>170</v>
      </c>
      <c r="C170" s="6" t="s">
        <v>0</v>
      </c>
      <c r="D170" s="7" t="s">
        <v>171</v>
      </c>
      <c r="E170" s="8">
        <v>119312.7</v>
      </c>
      <c r="F170" s="8">
        <v>119312.7</v>
      </c>
      <c r="G170" s="8">
        <v>119312.7</v>
      </c>
    </row>
    <row r="171" spans="1:7" ht="45" outlineLevel="4" x14ac:dyDescent="0.25">
      <c r="A171" s="6"/>
      <c r="B171" s="6" t="s">
        <v>172</v>
      </c>
      <c r="C171" s="6" t="s">
        <v>0</v>
      </c>
      <c r="D171" s="7" t="s">
        <v>6</v>
      </c>
      <c r="E171" s="8">
        <v>119112.7</v>
      </c>
      <c r="F171" s="8">
        <v>119112.7</v>
      </c>
      <c r="G171" s="8">
        <v>119112.7</v>
      </c>
    </row>
    <row r="172" spans="1:7" ht="135" outlineLevel="5" x14ac:dyDescent="0.25">
      <c r="A172" s="5"/>
      <c r="B172" s="5"/>
      <c r="C172" s="5" t="s">
        <v>7</v>
      </c>
      <c r="D172" s="9" t="s">
        <v>8</v>
      </c>
      <c r="E172" s="10">
        <v>101950.3</v>
      </c>
      <c r="F172" s="10">
        <v>99632.4</v>
      </c>
      <c r="G172" s="10">
        <v>99632.4</v>
      </c>
    </row>
    <row r="173" spans="1:7" ht="45" outlineLevel="5" x14ac:dyDescent="0.25">
      <c r="A173" s="5"/>
      <c r="B173" s="5"/>
      <c r="C173" s="5" t="s">
        <v>9</v>
      </c>
      <c r="D173" s="9" t="s">
        <v>10</v>
      </c>
      <c r="E173" s="10">
        <v>17121.2</v>
      </c>
      <c r="F173" s="10">
        <v>19439.099999999999</v>
      </c>
      <c r="G173" s="10">
        <v>19439.099999999999</v>
      </c>
    </row>
    <row r="174" spans="1:7" outlineLevel="5" x14ac:dyDescent="0.25">
      <c r="A174" s="5"/>
      <c r="B174" s="5"/>
      <c r="C174" s="5" t="s">
        <v>19</v>
      </c>
      <c r="D174" s="9" t="s">
        <v>20</v>
      </c>
      <c r="E174" s="10">
        <v>41.2</v>
      </c>
      <c r="F174" s="10">
        <v>41.2</v>
      </c>
      <c r="G174" s="10">
        <v>41.2</v>
      </c>
    </row>
    <row r="175" spans="1:7" ht="105" outlineLevel="4" x14ac:dyDescent="0.25">
      <c r="A175" s="6"/>
      <c r="B175" s="6" t="s">
        <v>173</v>
      </c>
      <c r="C175" s="6" t="s">
        <v>0</v>
      </c>
      <c r="D175" s="7" t="s">
        <v>174</v>
      </c>
      <c r="E175" s="8">
        <v>200</v>
      </c>
      <c r="F175" s="8">
        <v>200</v>
      </c>
      <c r="G175" s="8">
        <v>200</v>
      </c>
    </row>
    <row r="176" spans="1:7" ht="45" outlineLevel="5" x14ac:dyDescent="0.25">
      <c r="A176" s="5"/>
      <c r="B176" s="5"/>
      <c r="C176" s="5" t="s">
        <v>9</v>
      </c>
      <c r="D176" s="9" t="s">
        <v>10</v>
      </c>
      <c r="E176" s="10">
        <v>200</v>
      </c>
      <c r="F176" s="10">
        <v>200</v>
      </c>
      <c r="G176" s="10">
        <v>200</v>
      </c>
    </row>
    <row r="177" spans="1:7" ht="45" outlineLevel="2" x14ac:dyDescent="0.25">
      <c r="A177" s="6"/>
      <c r="B177" s="6" t="s">
        <v>175</v>
      </c>
      <c r="C177" s="6" t="s">
        <v>0</v>
      </c>
      <c r="D177" s="7" t="s">
        <v>176</v>
      </c>
      <c r="E177" s="8">
        <v>432.5</v>
      </c>
      <c r="F177" s="8">
        <v>432.5</v>
      </c>
      <c r="G177" s="8">
        <v>432.5</v>
      </c>
    </row>
    <row r="178" spans="1:7" ht="90" outlineLevel="3" x14ac:dyDescent="0.25">
      <c r="A178" s="6"/>
      <c r="B178" s="6" t="s">
        <v>177</v>
      </c>
      <c r="C178" s="6" t="s">
        <v>0</v>
      </c>
      <c r="D178" s="7" t="s">
        <v>178</v>
      </c>
      <c r="E178" s="8">
        <v>432.5</v>
      </c>
      <c r="F178" s="8">
        <v>432.5</v>
      </c>
      <c r="G178" s="8">
        <v>432.5</v>
      </c>
    </row>
    <row r="179" spans="1:7" ht="150" outlineLevel="4" x14ac:dyDescent="0.25">
      <c r="A179" s="6"/>
      <c r="B179" s="6" t="s">
        <v>179</v>
      </c>
      <c r="C179" s="6" t="s">
        <v>0</v>
      </c>
      <c r="D179" s="7" t="s">
        <v>180</v>
      </c>
      <c r="E179" s="8">
        <v>432.5</v>
      </c>
      <c r="F179" s="8">
        <v>432.5</v>
      </c>
      <c r="G179" s="8">
        <v>432.5</v>
      </c>
    </row>
    <row r="180" spans="1:7" ht="45" outlineLevel="5" x14ac:dyDescent="0.25">
      <c r="A180" s="5"/>
      <c r="B180" s="5"/>
      <c r="C180" s="5" t="s">
        <v>9</v>
      </c>
      <c r="D180" s="9" t="s">
        <v>10</v>
      </c>
      <c r="E180" s="10">
        <v>432.5</v>
      </c>
      <c r="F180" s="10">
        <v>432.5</v>
      </c>
      <c r="G180" s="10">
        <v>432.5</v>
      </c>
    </row>
    <row r="181" spans="1:7" ht="90" outlineLevel="2" x14ac:dyDescent="0.25">
      <c r="A181" s="6"/>
      <c r="B181" s="6" t="s">
        <v>181</v>
      </c>
      <c r="C181" s="6" t="s">
        <v>0</v>
      </c>
      <c r="D181" s="7" t="s">
        <v>182</v>
      </c>
      <c r="E181" s="8">
        <v>7081</v>
      </c>
      <c r="F181" s="8">
        <v>3500</v>
      </c>
      <c r="G181" s="8">
        <v>3500</v>
      </c>
    </row>
    <row r="182" spans="1:7" ht="255" outlineLevel="3" x14ac:dyDescent="0.25">
      <c r="A182" s="6"/>
      <c r="B182" s="6" t="s">
        <v>183</v>
      </c>
      <c r="C182" s="6" t="s">
        <v>0</v>
      </c>
      <c r="D182" s="11" t="s">
        <v>184</v>
      </c>
      <c r="E182" s="8">
        <v>500</v>
      </c>
      <c r="F182" s="8">
        <v>500</v>
      </c>
      <c r="G182" s="8">
        <v>500</v>
      </c>
    </row>
    <row r="183" spans="1:7" ht="60" outlineLevel="4" x14ac:dyDescent="0.25">
      <c r="A183" s="6"/>
      <c r="B183" s="6" t="s">
        <v>185</v>
      </c>
      <c r="C183" s="6" t="s">
        <v>0</v>
      </c>
      <c r="D183" s="7" t="s">
        <v>186</v>
      </c>
      <c r="E183" s="8">
        <v>500</v>
      </c>
      <c r="F183" s="8">
        <v>500</v>
      </c>
      <c r="G183" s="8">
        <v>500</v>
      </c>
    </row>
    <row r="184" spans="1:7" ht="45" outlineLevel="5" x14ac:dyDescent="0.25">
      <c r="A184" s="5"/>
      <c r="B184" s="5"/>
      <c r="C184" s="5" t="s">
        <v>9</v>
      </c>
      <c r="D184" s="9" t="s">
        <v>10</v>
      </c>
      <c r="E184" s="10">
        <v>500</v>
      </c>
      <c r="F184" s="10">
        <v>500</v>
      </c>
      <c r="G184" s="10">
        <v>500</v>
      </c>
    </row>
    <row r="185" spans="1:7" ht="120" outlineLevel="3" x14ac:dyDescent="0.25">
      <c r="A185" s="6"/>
      <c r="B185" s="6" t="s">
        <v>187</v>
      </c>
      <c r="C185" s="6" t="s">
        <v>0</v>
      </c>
      <c r="D185" s="7" t="s">
        <v>188</v>
      </c>
      <c r="E185" s="8">
        <v>6581</v>
      </c>
      <c r="F185" s="8">
        <v>3000</v>
      </c>
      <c r="G185" s="8">
        <v>3000</v>
      </c>
    </row>
    <row r="186" spans="1:7" ht="75" outlineLevel="4" x14ac:dyDescent="0.25">
      <c r="A186" s="6"/>
      <c r="B186" s="6" t="s">
        <v>189</v>
      </c>
      <c r="C186" s="6" t="s">
        <v>0</v>
      </c>
      <c r="D186" s="7" t="s">
        <v>190</v>
      </c>
      <c r="E186" s="8">
        <v>6581</v>
      </c>
      <c r="F186" s="8">
        <v>3000</v>
      </c>
      <c r="G186" s="8">
        <v>3000</v>
      </c>
    </row>
    <row r="187" spans="1:7" ht="45" outlineLevel="5" x14ac:dyDescent="0.25">
      <c r="A187" s="5"/>
      <c r="B187" s="5"/>
      <c r="C187" s="5" t="s">
        <v>9</v>
      </c>
      <c r="D187" s="9" t="s">
        <v>10</v>
      </c>
      <c r="E187" s="10">
        <v>6581</v>
      </c>
      <c r="F187" s="10">
        <v>3000</v>
      </c>
      <c r="G187" s="10">
        <v>3000</v>
      </c>
    </row>
    <row r="188" spans="1:7" ht="75" outlineLevel="2" x14ac:dyDescent="0.25">
      <c r="A188" s="6"/>
      <c r="B188" s="6" t="s">
        <v>191</v>
      </c>
      <c r="C188" s="6" t="s">
        <v>0</v>
      </c>
      <c r="D188" s="7" t="s">
        <v>192</v>
      </c>
      <c r="E188" s="8">
        <v>4505.8999999999996</v>
      </c>
      <c r="F188" s="8">
        <v>4505.8999999999996</v>
      </c>
      <c r="G188" s="8">
        <v>4505.8999999999996</v>
      </c>
    </row>
    <row r="189" spans="1:7" ht="120" outlineLevel="3" x14ac:dyDescent="0.25">
      <c r="A189" s="6"/>
      <c r="B189" s="6" t="s">
        <v>193</v>
      </c>
      <c r="C189" s="6" t="s">
        <v>0</v>
      </c>
      <c r="D189" s="7" t="s">
        <v>194</v>
      </c>
      <c r="E189" s="8">
        <v>1204.4000000000001</v>
      </c>
      <c r="F189" s="8">
        <v>1204.4000000000001</v>
      </c>
      <c r="G189" s="8">
        <v>1204.4000000000001</v>
      </c>
    </row>
    <row r="190" spans="1:7" ht="45" outlineLevel="4" x14ac:dyDescent="0.25">
      <c r="A190" s="6"/>
      <c r="B190" s="6" t="s">
        <v>195</v>
      </c>
      <c r="C190" s="6" t="s">
        <v>0</v>
      </c>
      <c r="D190" s="7" t="s">
        <v>196</v>
      </c>
      <c r="E190" s="8">
        <v>1204.4000000000001</v>
      </c>
      <c r="F190" s="8">
        <v>1204.4000000000001</v>
      </c>
      <c r="G190" s="8">
        <v>1204.4000000000001</v>
      </c>
    </row>
    <row r="191" spans="1:7" ht="45" outlineLevel="5" x14ac:dyDescent="0.25">
      <c r="A191" s="5"/>
      <c r="B191" s="5"/>
      <c r="C191" s="5" t="s">
        <v>9</v>
      </c>
      <c r="D191" s="9" t="s">
        <v>10</v>
      </c>
      <c r="E191" s="10">
        <v>1204.4000000000001</v>
      </c>
      <c r="F191" s="10">
        <v>1204.4000000000001</v>
      </c>
      <c r="G191" s="10">
        <v>1204.4000000000001</v>
      </c>
    </row>
    <row r="192" spans="1:7" ht="105" outlineLevel="3" x14ac:dyDescent="0.25">
      <c r="A192" s="6"/>
      <c r="B192" s="6" t="s">
        <v>197</v>
      </c>
      <c r="C192" s="6" t="s">
        <v>0</v>
      </c>
      <c r="D192" s="7" t="s">
        <v>198</v>
      </c>
      <c r="E192" s="8">
        <v>3301.5</v>
      </c>
      <c r="F192" s="8">
        <v>3301.5</v>
      </c>
      <c r="G192" s="8">
        <v>3301.5</v>
      </c>
    </row>
    <row r="193" spans="1:7" ht="75" outlineLevel="4" x14ac:dyDescent="0.25">
      <c r="A193" s="6"/>
      <c r="B193" s="6" t="s">
        <v>199</v>
      </c>
      <c r="C193" s="6" t="s">
        <v>0</v>
      </c>
      <c r="D193" s="7" t="s">
        <v>100</v>
      </c>
      <c r="E193" s="8">
        <v>3301.5</v>
      </c>
      <c r="F193" s="8">
        <v>3301.5</v>
      </c>
      <c r="G193" s="8">
        <v>3301.5</v>
      </c>
    </row>
    <row r="194" spans="1:7" ht="45" outlineLevel="5" x14ac:dyDescent="0.25">
      <c r="A194" s="5"/>
      <c r="B194" s="5"/>
      <c r="C194" s="5" t="s">
        <v>9</v>
      </c>
      <c r="D194" s="9" t="s">
        <v>10</v>
      </c>
      <c r="E194" s="10">
        <v>3301.5</v>
      </c>
      <c r="F194" s="10">
        <v>3301.5</v>
      </c>
      <c r="G194" s="10">
        <v>3301.5</v>
      </c>
    </row>
    <row r="195" spans="1:7" ht="60" outlineLevel="2" x14ac:dyDescent="0.25">
      <c r="A195" s="6"/>
      <c r="B195" s="6" t="s">
        <v>200</v>
      </c>
      <c r="C195" s="6" t="s">
        <v>0</v>
      </c>
      <c r="D195" s="7" t="s">
        <v>201</v>
      </c>
      <c r="E195" s="8">
        <v>81331.3</v>
      </c>
      <c r="F195" s="8">
        <v>80302.5</v>
      </c>
      <c r="G195" s="8">
        <v>80352.5</v>
      </c>
    </row>
    <row r="196" spans="1:7" ht="105" outlineLevel="3" x14ac:dyDescent="0.25">
      <c r="A196" s="6"/>
      <c r="B196" s="6" t="s">
        <v>202</v>
      </c>
      <c r="C196" s="6" t="s">
        <v>0</v>
      </c>
      <c r="D196" s="7" t="s">
        <v>203</v>
      </c>
      <c r="E196" s="8">
        <v>2842.1</v>
      </c>
      <c r="F196" s="8">
        <v>1813.3</v>
      </c>
      <c r="G196" s="8">
        <v>1863.3</v>
      </c>
    </row>
    <row r="197" spans="1:7" ht="105" outlineLevel="4" x14ac:dyDescent="0.25">
      <c r="A197" s="6"/>
      <c r="B197" s="6" t="s">
        <v>204</v>
      </c>
      <c r="C197" s="6" t="s">
        <v>0</v>
      </c>
      <c r="D197" s="7" t="s">
        <v>205</v>
      </c>
      <c r="E197" s="8">
        <v>2267.9</v>
      </c>
      <c r="F197" s="8">
        <v>1183.0999999999999</v>
      </c>
      <c r="G197" s="8">
        <v>1183.0999999999999</v>
      </c>
    </row>
    <row r="198" spans="1:7" ht="45" outlineLevel="5" x14ac:dyDescent="0.25">
      <c r="A198" s="5"/>
      <c r="B198" s="5"/>
      <c r="C198" s="5" t="s">
        <v>9</v>
      </c>
      <c r="D198" s="9" t="s">
        <v>10</v>
      </c>
      <c r="E198" s="10">
        <v>2267.9</v>
      </c>
      <c r="F198" s="10">
        <v>1183.0999999999999</v>
      </c>
      <c r="G198" s="10">
        <v>1183.0999999999999</v>
      </c>
    </row>
    <row r="199" spans="1:7" ht="60" outlineLevel="4" x14ac:dyDescent="0.25">
      <c r="A199" s="6"/>
      <c r="B199" s="6" t="s">
        <v>206</v>
      </c>
      <c r="C199" s="6" t="s">
        <v>0</v>
      </c>
      <c r="D199" s="7" t="s">
        <v>207</v>
      </c>
      <c r="E199" s="8">
        <v>574.20000000000005</v>
      </c>
      <c r="F199" s="8">
        <v>630.20000000000005</v>
      </c>
      <c r="G199" s="8">
        <v>680.2</v>
      </c>
    </row>
    <row r="200" spans="1:7" ht="45" outlineLevel="5" x14ac:dyDescent="0.25">
      <c r="A200" s="5"/>
      <c r="B200" s="5"/>
      <c r="C200" s="5" t="s">
        <v>9</v>
      </c>
      <c r="D200" s="9" t="s">
        <v>10</v>
      </c>
      <c r="E200" s="10">
        <v>574.20000000000005</v>
      </c>
      <c r="F200" s="10">
        <v>630.20000000000005</v>
      </c>
      <c r="G200" s="10">
        <v>680.2</v>
      </c>
    </row>
    <row r="201" spans="1:7" ht="105" outlineLevel="3" x14ac:dyDescent="0.25">
      <c r="A201" s="6"/>
      <c r="B201" s="6" t="s">
        <v>208</v>
      </c>
      <c r="C201" s="6" t="s">
        <v>0</v>
      </c>
      <c r="D201" s="7" t="s">
        <v>209</v>
      </c>
      <c r="E201" s="8">
        <v>28011.4</v>
      </c>
      <c r="F201" s="8">
        <v>28011.4</v>
      </c>
      <c r="G201" s="8">
        <v>28011.4</v>
      </c>
    </row>
    <row r="202" spans="1:7" ht="75" outlineLevel="4" x14ac:dyDescent="0.25">
      <c r="A202" s="6"/>
      <c r="B202" s="6" t="s">
        <v>210</v>
      </c>
      <c r="C202" s="6" t="s">
        <v>0</v>
      </c>
      <c r="D202" s="7" t="s">
        <v>100</v>
      </c>
      <c r="E202" s="8">
        <v>1579.5</v>
      </c>
      <c r="F202" s="8">
        <v>1579.5</v>
      </c>
      <c r="G202" s="8">
        <v>1579.5</v>
      </c>
    </row>
    <row r="203" spans="1:7" ht="45" outlineLevel="5" x14ac:dyDescent="0.25">
      <c r="A203" s="5"/>
      <c r="B203" s="5"/>
      <c r="C203" s="5" t="s">
        <v>9</v>
      </c>
      <c r="D203" s="9" t="s">
        <v>10</v>
      </c>
      <c r="E203" s="10">
        <v>1579.5</v>
      </c>
      <c r="F203" s="10">
        <v>1579.5</v>
      </c>
      <c r="G203" s="10">
        <v>1579.5</v>
      </c>
    </row>
    <row r="204" spans="1:7" ht="45" outlineLevel="4" x14ac:dyDescent="0.25">
      <c r="A204" s="6"/>
      <c r="B204" s="6" t="s">
        <v>211</v>
      </c>
      <c r="C204" s="6" t="s">
        <v>0</v>
      </c>
      <c r="D204" s="7" t="s">
        <v>212</v>
      </c>
      <c r="E204" s="8">
        <v>26431.9</v>
      </c>
      <c r="F204" s="8">
        <v>26431.9</v>
      </c>
      <c r="G204" s="8">
        <v>26431.9</v>
      </c>
    </row>
    <row r="205" spans="1:7" ht="135" outlineLevel="5" x14ac:dyDescent="0.25">
      <c r="A205" s="5"/>
      <c r="B205" s="5"/>
      <c r="C205" s="5" t="s">
        <v>7</v>
      </c>
      <c r="D205" s="9" t="s">
        <v>8</v>
      </c>
      <c r="E205" s="10">
        <v>6050.9</v>
      </c>
      <c r="F205" s="10">
        <v>6050.9</v>
      </c>
      <c r="G205" s="10">
        <v>6050.9</v>
      </c>
    </row>
    <row r="206" spans="1:7" ht="45" outlineLevel="5" x14ac:dyDescent="0.25">
      <c r="A206" s="5"/>
      <c r="B206" s="5"/>
      <c r="C206" s="5" t="s">
        <v>9</v>
      </c>
      <c r="D206" s="9" t="s">
        <v>10</v>
      </c>
      <c r="E206" s="10">
        <v>17220.7</v>
      </c>
      <c r="F206" s="10">
        <v>17220.7</v>
      </c>
      <c r="G206" s="10">
        <v>17220.7</v>
      </c>
    </row>
    <row r="207" spans="1:7" outlineLevel="5" x14ac:dyDescent="0.25">
      <c r="A207" s="5"/>
      <c r="B207" s="5"/>
      <c r="C207" s="5" t="s">
        <v>19</v>
      </c>
      <c r="D207" s="9" t="s">
        <v>20</v>
      </c>
      <c r="E207" s="10">
        <v>3160.3</v>
      </c>
      <c r="F207" s="10">
        <v>3160.3</v>
      </c>
      <c r="G207" s="10">
        <v>3160.3</v>
      </c>
    </row>
    <row r="208" spans="1:7" ht="105" outlineLevel="3" x14ac:dyDescent="0.25">
      <c r="A208" s="6"/>
      <c r="B208" s="6" t="s">
        <v>213</v>
      </c>
      <c r="C208" s="6" t="s">
        <v>0</v>
      </c>
      <c r="D208" s="7" t="s">
        <v>214</v>
      </c>
      <c r="E208" s="8">
        <v>50477.8</v>
      </c>
      <c r="F208" s="8">
        <v>50477.8</v>
      </c>
      <c r="G208" s="8">
        <v>50477.8</v>
      </c>
    </row>
    <row r="209" spans="1:7" ht="45" outlineLevel="4" x14ac:dyDescent="0.25">
      <c r="A209" s="6"/>
      <c r="B209" s="6" t="s">
        <v>215</v>
      </c>
      <c r="C209" s="6" t="s">
        <v>0</v>
      </c>
      <c r="D209" s="7" t="s">
        <v>6</v>
      </c>
      <c r="E209" s="8">
        <v>50477.8</v>
      </c>
      <c r="F209" s="8">
        <v>50477.8</v>
      </c>
      <c r="G209" s="8">
        <v>50477.8</v>
      </c>
    </row>
    <row r="210" spans="1:7" ht="135" outlineLevel="5" x14ac:dyDescent="0.25">
      <c r="A210" s="5"/>
      <c r="B210" s="5"/>
      <c r="C210" s="5" t="s">
        <v>7</v>
      </c>
      <c r="D210" s="9" t="s">
        <v>8</v>
      </c>
      <c r="E210" s="10">
        <v>43425.9</v>
      </c>
      <c r="F210" s="10">
        <v>42539.9</v>
      </c>
      <c r="G210" s="10">
        <v>42539.9</v>
      </c>
    </row>
    <row r="211" spans="1:7" ht="45" outlineLevel="5" x14ac:dyDescent="0.25">
      <c r="A211" s="5"/>
      <c r="B211" s="5"/>
      <c r="C211" s="5" t="s">
        <v>9</v>
      </c>
      <c r="D211" s="9" t="s">
        <v>10</v>
      </c>
      <c r="E211" s="10">
        <v>7050</v>
      </c>
      <c r="F211" s="10">
        <v>7936</v>
      </c>
      <c r="G211" s="10">
        <v>7936</v>
      </c>
    </row>
    <row r="212" spans="1:7" outlineLevel="5" x14ac:dyDescent="0.25">
      <c r="A212" s="5"/>
      <c r="B212" s="5"/>
      <c r="C212" s="5" t="s">
        <v>19</v>
      </c>
      <c r="D212" s="9" t="s">
        <v>20</v>
      </c>
      <c r="E212" s="10">
        <v>1.9</v>
      </c>
      <c r="F212" s="10">
        <v>1.9</v>
      </c>
      <c r="G212" s="10">
        <v>1.9</v>
      </c>
    </row>
    <row r="213" spans="1:7" ht="60" outlineLevel="2" x14ac:dyDescent="0.25">
      <c r="A213" s="6"/>
      <c r="B213" s="6" t="s">
        <v>216</v>
      </c>
      <c r="C213" s="6" t="s">
        <v>0</v>
      </c>
      <c r="D213" s="7" t="s">
        <v>217</v>
      </c>
      <c r="E213" s="8">
        <v>127205.6</v>
      </c>
      <c r="F213" s="8">
        <v>127230.39999999999</v>
      </c>
      <c r="G213" s="8">
        <v>127258.8</v>
      </c>
    </row>
    <row r="214" spans="1:7" ht="105" outlineLevel="3" x14ac:dyDescent="0.25">
      <c r="A214" s="6"/>
      <c r="B214" s="6" t="s">
        <v>218</v>
      </c>
      <c r="C214" s="6" t="s">
        <v>0</v>
      </c>
      <c r="D214" s="7" t="s">
        <v>219</v>
      </c>
      <c r="E214" s="8">
        <v>35176.699999999997</v>
      </c>
      <c r="F214" s="8">
        <v>35602.199999999997</v>
      </c>
      <c r="G214" s="8">
        <v>35630.6</v>
      </c>
    </row>
    <row r="215" spans="1:7" ht="75" outlineLevel="4" x14ac:dyDescent="0.25">
      <c r="A215" s="6"/>
      <c r="B215" s="6" t="s">
        <v>220</v>
      </c>
      <c r="C215" s="6" t="s">
        <v>0</v>
      </c>
      <c r="D215" s="7" t="s">
        <v>221</v>
      </c>
      <c r="E215" s="8">
        <v>464.7</v>
      </c>
      <c r="F215" s="8">
        <v>464.7</v>
      </c>
      <c r="G215" s="8">
        <v>464.7</v>
      </c>
    </row>
    <row r="216" spans="1:7" ht="45" outlineLevel="5" x14ac:dyDescent="0.25">
      <c r="A216" s="5"/>
      <c r="B216" s="5"/>
      <c r="C216" s="5" t="s">
        <v>9</v>
      </c>
      <c r="D216" s="9" t="s">
        <v>10</v>
      </c>
      <c r="E216" s="10">
        <v>464.7</v>
      </c>
      <c r="F216" s="10">
        <v>464.7</v>
      </c>
      <c r="G216" s="10">
        <v>464.7</v>
      </c>
    </row>
    <row r="217" spans="1:7" ht="90" outlineLevel="4" x14ac:dyDescent="0.25">
      <c r="A217" s="6"/>
      <c r="B217" s="6" t="s">
        <v>222</v>
      </c>
      <c r="C217" s="6" t="s">
        <v>0</v>
      </c>
      <c r="D217" s="7" t="s">
        <v>223</v>
      </c>
      <c r="E217" s="8">
        <v>13000</v>
      </c>
      <c r="F217" s="8">
        <v>13000</v>
      </c>
      <c r="G217" s="8">
        <v>13000</v>
      </c>
    </row>
    <row r="218" spans="1:7" ht="45" outlineLevel="5" x14ac:dyDescent="0.25">
      <c r="A218" s="5"/>
      <c r="B218" s="5"/>
      <c r="C218" s="5" t="s">
        <v>9</v>
      </c>
      <c r="D218" s="9" t="s">
        <v>10</v>
      </c>
      <c r="E218" s="10">
        <v>13000</v>
      </c>
      <c r="F218" s="10">
        <v>13000</v>
      </c>
      <c r="G218" s="10">
        <v>13000</v>
      </c>
    </row>
    <row r="219" spans="1:7" ht="75" outlineLevel="4" x14ac:dyDescent="0.25">
      <c r="A219" s="6"/>
      <c r="B219" s="6" t="s">
        <v>224</v>
      </c>
      <c r="C219" s="6" t="s">
        <v>0</v>
      </c>
      <c r="D219" s="7" t="s">
        <v>225</v>
      </c>
      <c r="E219" s="8">
        <v>343.9</v>
      </c>
      <c r="F219" s="8">
        <v>343.9</v>
      </c>
      <c r="G219" s="8">
        <v>343.9</v>
      </c>
    </row>
    <row r="220" spans="1:7" outlineLevel="5" x14ac:dyDescent="0.25">
      <c r="A220" s="5"/>
      <c r="B220" s="5"/>
      <c r="C220" s="5" t="s">
        <v>43</v>
      </c>
      <c r="D220" s="9" t="s">
        <v>44</v>
      </c>
      <c r="E220" s="10">
        <v>343.9</v>
      </c>
      <c r="F220" s="10">
        <v>343.9</v>
      </c>
      <c r="G220" s="10">
        <v>343.9</v>
      </c>
    </row>
    <row r="221" spans="1:7" ht="150" outlineLevel="4" x14ac:dyDescent="0.25">
      <c r="A221" s="6"/>
      <c r="B221" s="6" t="s">
        <v>226</v>
      </c>
      <c r="C221" s="6" t="s">
        <v>0</v>
      </c>
      <c r="D221" s="7" t="s">
        <v>227</v>
      </c>
      <c r="E221" s="8">
        <v>18368.099999999999</v>
      </c>
      <c r="F221" s="8">
        <v>18793.599999999999</v>
      </c>
      <c r="G221" s="8">
        <v>18822</v>
      </c>
    </row>
    <row r="222" spans="1:7" outlineLevel="5" x14ac:dyDescent="0.25">
      <c r="A222" s="5"/>
      <c r="B222" s="5"/>
      <c r="C222" s="5" t="s">
        <v>43</v>
      </c>
      <c r="D222" s="9" t="s">
        <v>44</v>
      </c>
      <c r="E222" s="10">
        <v>18368.099999999999</v>
      </c>
      <c r="F222" s="10">
        <v>18793.599999999999</v>
      </c>
      <c r="G222" s="10">
        <v>18822</v>
      </c>
    </row>
    <row r="223" spans="1:7" ht="60" outlineLevel="4" x14ac:dyDescent="0.25">
      <c r="A223" s="6"/>
      <c r="B223" s="6" t="s">
        <v>228</v>
      </c>
      <c r="C223" s="6" t="s">
        <v>0</v>
      </c>
      <c r="D223" s="7" t="s">
        <v>229</v>
      </c>
      <c r="E223" s="8">
        <v>3000</v>
      </c>
      <c r="F223" s="8">
        <v>3000</v>
      </c>
      <c r="G223" s="8">
        <v>3000</v>
      </c>
    </row>
    <row r="224" spans="1:7" outlineLevel="5" x14ac:dyDescent="0.25">
      <c r="A224" s="5"/>
      <c r="B224" s="5"/>
      <c r="C224" s="5" t="s">
        <v>43</v>
      </c>
      <c r="D224" s="9" t="s">
        <v>44</v>
      </c>
      <c r="E224" s="10">
        <v>3000</v>
      </c>
      <c r="F224" s="10">
        <v>3000</v>
      </c>
      <c r="G224" s="10">
        <v>3000</v>
      </c>
    </row>
    <row r="225" spans="1:7" ht="105" outlineLevel="3" x14ac:dyDescent="0.25">
      <c r="A225" s="6"/>
      <c r="B225" s="6" t="s">
        <v>230</v>
      </c>
      <c r="C225" s="6" t="s">
        <v>0</v>
      </c>
      <c r="D225" s="7" t="s">
        <v>231</v>
      </c>
      <c r="E225" s="8">
        <v>400.7</v>
      </c>
      <c r="F225" s="8"/>
      <c r="G225" s="8"/>
    </row>
    <row r="226" spans="1:7" ht="30" outlineLevel="4" x14ac:dyDescent="0.25">
      <c r="A226" s="6"/>
      <c r="B226" s="6" t="s">
        <v>232</v>
      </c>
      <c r="C226" s="6" t="s">
        <v>0</v>
      </c>
      <c r="D226" s="7" t="s">
        <v>233</v>
      </c>
      <c r="E226" s="8">
        <v>400.7</v>
      </c>
      <c r="F226" s="8"/>
      <c r="G226" s="8"/>
    </row>
    <row r="227" spans="1:7" ht="45" outlineLevel="5" x14ac:dyDescent="0.25">
      <c r="A227" s="5"/>
      <c r="B227" s="5"/>
      <c r="C227" s="5" t="s">
        <v>9</v>
      </c>
      <c r="D227" s="9" t="s">
        <v>10</v>
      </c>
      <c r="E227" s="10">
        <v>68.06</v>
      </c>
      <c r="F227" s="10"/>
      <c r="G227" s="10"/>
    </row>
    <row r="228" spans="1:7" ht="30" outlineLevel="5" x14ac:dyDescent="0.25">
      <c r="A228" s="5"/>
      <c r="B228" s="5"/>
      <c r="C228" s="5" t="s">
        <v>33</v>
      </c>
      <c r="D228" s="9" t="s">
        <v>34</v>
      </c>
      <c r="E228" s="10">
        <v>332.64</v>
      </c>
      <c r="F228" s="10"/>
      <c r="G228" s="10"/>
    </row>
    <row r="229" spans="1:7" ht="90" outlineLevel="3" x14ac:dyDescent="0.25">
      <c r="A229" s="6"/>
      <c r="B229" s="6" t="s">
        <v>234</v>
      </c>
      <c r="C229" s="6" t="s">
        <v>0</v>
      </c>
      <c r="D229" s="7" t="s">
        <v>235</v>
      </c>
      <c r="E229" s="8">
        <v>73428.2</v>
      </c>
      <c r="F229" s="8">
        <v>73428.2</v>
      </c>
      <c r="G229" s="8">
        <v>73428.2</v>
      </c>
    </row>
    <row r="230" spans="1:7" ht="45" outlineLevel="4" x14ac:dyDescent="0.25">
      <c r="A230" s="6"/>
      <c r="B230" s="6" t="s">
        <v>236</v>
      </c>
      <c r="C230" s="6" t="s">
        <v>0</v>
      </c>
      <c r="D230" s="7" t="s">
        <v>6</v>
      </c>
      <c r="E230" s="8">
        <v>73359</v>
      </c>
      <c r="F230" s="8">
        <v>73359</v>
      </c>
      <c r="G230" s="8">
        <v>73359</v>
      </c>
    </row>
    <row r="231" spans="1:7" ht="135" outlineLevel="5" x14ac:dyDescent="0.25">
      <c r="A231" s="5"/>
      <c r="B231" s="5"/>
      <c r="C231" s="5" t="s">
        <v>7</v>
      </c>
      <c r="D231" s="9" t="s">
        <v>8</v>
      </c>
      <c r="E231" s="10">
        <v>61953</v>
      </c>
      <c r="F231" s="10">
        <v>60979.4</v>
      </c>
      <c r="G231" s="10">
        <v>60979.4</v>
      </c>
    </row>
    <row r="232" spans="1:7" ht="45" outlineLevel="5" x14ac:dyDescent="0.25">
      <c r="A232" s="5"/>
      <c r="B232" s="5"/>
      <c r="C232" s="5" t="s">
        <v>9</v>
      </c>
      <c r="D232" s="9" t="s">
        <v>10</v>
      </c>
      <c r="E232" s="10">
        <v>11320.5</v>
      </c>
      <c r="F232" s="10">
        <v>12294.1</v>
      </c>
      <c r="G232" s="10">
        <v>12294.1</v>
      </c>
    </row>
    <row r="233" spans="1:7" outlineLevel="5" x14ac:dyDescent="0.25">
      <c r="A233" s="5"/>
      <c r="B233" s="5"/>
      <c r="C233" s="5" t="s">
        <v>19</v>
      </c>
      <c r="D233" s="9" t="s">
        <v>20</v>
      </c>
      <c r="E233" s="10">
        <v>85.5</v>
      </c>
      <c r="F233" s="10">
        <v>85.5</v>
      </c>
      <c r="G233" s="10">
        <v>85.5</v>
      </c>
    </row>
    <row r="234" spans="1:7" ht="45" outlineLevel="4" x14ac:dyDescent="0.25">
      <c r="A234" s="6"/>
      <c r="B234" s="6" t="s">
        <v>237</v>
      </c>
      <c r="C234" s="6" t="s">
        <v>0</v>
      </c>
      <c r="D234" s="7" t="s">
        <v>92</v>
      </c>
      <c r="E234" s="8">
        <v>69.2</v>
      </c>
      <c r="F234" s="8">
        <v>69.2</v>
      </c>
      <c r="G234" s="8">
        <v>69.2</v>
      </c>
    </row>
    <row r="235" spans="1:7" ht="45" outlineLevel="5" x14ac:dyDescent="0.25">
      <c r="A235" s="5"/>
      <c r="B235" s="5"/>
      <c r="C235" s="5" t="s">
        <v>9</v>
      </c>
      <c r="D235" s="9" t="s">
        <v>10</v>
      </c>
      <c r="E235" s="10">
        <v>69.2</v>
      </c>
      <c r="F235" s="10">
        <v>69.2</v>
      </c>
      <c r="G235" s="10">
        <v>69.2</v>
      </c>
    </row>
    <row r="236" spans="1:7" ht="30" outlineLevel="3" x14ac:dyDescent="0.25">
      <c r="A236" s="6"/>
      <c r="B236" s="6" t="s">
        <v>238</v>
      </c>
      <c r="C236" s="6" t="s">
        <v>0</v>
      </c>
      <c r="D236" s="7" t="s">
        <v>239</v>
      </c>
      <c r="E236" s="8">
        <v>18200</v>
      </c>
      <c r="F236" s="8">
        <v>18200</v>
      </c>
      <c r="G236" s="8">
        <v>18200</v>
      </c>
    </row>
    <row r="237" spans="1:7" ht="30" outlineLevel="4" x14ac:dyDescent="0.25">
      <c r="A237" s="6"/>
      <c r="B237" s="6" t="s">
        <v>240</v>
      </c>
      <c r="C237" s="6" t="s">
        <v>0</v>
      </c>
      <c r="D237" s="7" t="s">
        <v>241</v>
      </c>
      <c r="E237" s="8">
        <v>1468.8</v>
      </c>
      <c r="F237" s="8">
        <v>1468.8</v>
      </c>
      <c r="G237" s="8">
        <v>1468.8</v>
      </c>
    </row>
    <row r="238" spans="1:7" ht="45" outlineLevel="5" x14ac:dyDescent="0.25">
      <c r="A238" s="5"/>
      <c r="B238" s="5"/>
      <c r="C238" s="5" t="s">
        <v>9</v>
      </c>
      <c r="D238" s="9" t="s">
        <v>10</v>
      </c>
      <c r="E238" s="10">
        <v>1468.8</v>
      </c>
      <c r="F238" s="10">
        <v>1468.8</v>
      </c>
      <c r="G238" s="10">
        <v>1468.8</v>
      </c>
    </row>
    <row r="239" spans="1:7" ht="75" outlineLevel="4" x14ac:dyDescent="0.25">
      <c r="A239" s="6"/>
      <c r="B239" s="6" t="s">
        <v>242</v>
      </c>
      <c r="C239" s="6" t="s">
        <v>0</v>
      </c>
      <c r="D239" s="7" t="s">
        <v>243</v>
      </c>
      <c r="E239" s="8">
        <v>50</v>
      </c>
      <c r="F239" s="8">
        <v>50</v>
      </c>
      <c r="G239" s="8">
        <v>50</v>
      </c>
    </row>
    <row r="240" spans="1:7" ht="45" outlineLevel="5" x14ac:dyDescent="0.25">
      <c r="A240" s="5"/>
      <c r="B240" s="5"/>
      <c r="C240" s="5" t="s">
        <v>9</v>
      </c>
      <c r="D240" s="9" t="s">
        <v>10</v>
      </c>
      <c r="E240" s="10">
        <v>50</v>
      </c>
      <c r="F240" s="10">
        <v>50</v>
      </c>
      <c r="G240" s="10">
        <v>50</v>
      </c>
    </row>
    <row r="241" spans="1:7" ht="90" outlineLevel="4" x14ac:dyDescent="0.25">
      <c r="A241" s="6"/>
      <c r="B241" s="6" t="s">
        <v>244</v>
      </c>
      <c r="C241" s="6" t="s">
        <v>0</v>
      </c>
      <c r="D241" s="7" t="s">
        <v>245</v>
      </c>
      <c r="E241" s="8">
        <v>5781.2</v>
      </c>
      <c r="F241" s="8">
        <v>5781.2</v>
      </c>
      <c r="G241" s="8">
        <v>5781.2</v>
      </c>
    </row>
    <row r="242" spans="1:7" outlineLevel="5" x14ac:dyDescent="0.25">
      <c r="A242" s="5"/>
      <c r="B242" s="5"/>
      <c r="C242" s="5" t="s">
        <v>43</v>
      </c>
      <c r="D242" s="9" t="s">
        <v>44</v>
      </c>
      <c r="E242" s="10">
        <v>5781.2</v>
      </c>
      <c r="F242" s="10">
        <v>5781.2</v>
      </c>
      <c r="G242" s="10">
        <v>5781.2</v>
      </c>
    </row>
    <row r="243" spans="1:7" ht="60" outlineLevel="4" x14ac:dyDescent="0.25">
      <c r="A243" s="6"/>
      <c r="B243" s="6" t="s">
        <v>246</v>
      </c>
      <c r="C243" s="6" t="s">
        <v>0</v>
      </c>
      <c r="D243" s="7" t="s">
        <v>247</v>
      </c>
      <c r="E243" s="8">
        <v>10000</v>
      </c>
      <c r="F243" s="8">
        <v>10000</v>
      </c>
      <c r="G243" s="8">
        <v>10000</v>
      </c>
    </row>
    <row r="244" spans="1:7" outlineLevel="5" x14ac:dyDescent="0.25">
      <c r="A244" s="5"/>
      <c r="B244" s="5"/>
      <c r="C244" s="5" t="s">
        <v>43</v>
      </c>
      <c r="D244" s="9" t="s">
        <v>44</v>
      </c>
      <c r="E244" s="10">
        <v>10000</v>
      </c>
      <c r="F244" s="10">
        <v>10000</v>
      </c>
      <c r="G244" s="10">
        <v>10000</v>
      </c>
    </row>
    <row r="245" spans="1:7" ht="60" outlineLevel="4" x14ac:dyDescent="0.25">
      <c r="A245" s="6"/>
      <c r="B245" s="6" t="s">
        <v>248</v>
      </c>
      <c r="C245" s="6" t="s">
        <v>0</v>
      </c>
      <c r="D245" s="7" t="s">
        <v>249</v>
      </c>
      <c r="E245" s="8">
        <v>450</v>
      </c>
      <c r="F245" s="8">
        <v>450</v>
      </c>
      <c r="G245" s="8">
        <v>450</v>
      </c>
    </row>
    <row r="246" spans="1:7" outlineLevel="5" x14ac:dyDescent="0.25">
      <c r="A246" s="5"/>
      <c r="B246" s="5"/>
      <c r="C246" s="5" t="s">
        <v>43</v>
      </c>
      <c r="D246" s="9" t="s">
        <v>44</v>
      </c>
      <c r="E246" s="10">
        <v>450</v>
      </c>
      <c r="F246" s="10">
        <v>450</v>
      </c>
      <c r="G246" s="10">
        <v>450</v>
      </c>
    </row>
    <row r="247" spans="1:7" ht="90" outlineLevel="4" x14ac:dyDescent="0.25">
      <c r="A247" s="6"/>
      <c r="B247" s="6" t="s">
        <v>250</v>
      </c>
      <c r="C247" s="6" t="s">
        <v>0</v>
      </c>
      <c r="D247" s="7" t="s">
        <v>251</v>
      </c>
      <c r="E247" s="8">
        <v>450</v>
      </c>
      <c r="F247" s="8">
        <v>450</v>
      </c>
      <c r="G247" s="8">
        <v>450</v>
      </c>
    </row>
    <row r="248" spans="1:7" outlineLevel="5" x14ac:dyDescent="0.25">
      <c r="A248" s="5"/>
      <c r="B248" s="5"/>
      <c r="C248" s="5" t="s">
        <v>43</v>
      </c>
      <c r="D248" s="9" t="s">
        <v>44</v>
      </c>
      <c r="E248" s="10">
        <v>450</v>
      </c>
      <c r="F248" s="10">
        <v>450</v>
      </c>
      <c r="G248" s="10">
        <v>450</v>
      </c>
    </row>
    <row r="249" spans="1:7" ht="45" outlineLevel="2" x14ac:dyDescent="0.25">
      <c r="A249" s="6"/>
      <c r="B249" s="6" t="s">
        <v>252</v>
      </c>
      <c r="C249" s="6" t="s">
        <v>0</v>
      </c>
      <c r="D249" s="7" t="s">
        <v>253</v>
      </c>
      <c r="E249" s="8">
        <v>580954.5</v>
      </c>
      <c r="F249" s="8">
        <v>515840.7</v>
      </c>
      <c r="G249" s="8">
        <v>515840.7</v>
      </c>
    </row>
    <row r="250" spans="1:7" ht="105" outlineLevel="3" x14ac:dyDescent="0.25">
      <c r="A250" s="6"/>
      <c r="B250" s="6" t="s">
        <v>254</v>
      </c>
      <c r="C250" s="6" t="s">
        <v>0</v>
      </c>
      <c r="D250" s="7" t="s">
        <v>255</v>
      </c>
      <c r="E250" s="8">
        <v>115200</v>
      </c>
      <c r="F250" s="8">
        <v>115200</v>
      </c>
      <c r="G250" s="8">
        <v>115200</v>
      </c>
    </row>
    <row r="251" spans="1:7" ht="75" outlineLevel="4" x14ac:dyDescent="0.25">
      <c r="A251" s="6"/>
      <c r="B251" s="6" t="s">
        <v>256</v>
      </c>
      <c r="C251" s="6" t="s">
        <v>0</v>
      </c>
      <c r="D251" s="7" t="s">
        <v>257</v>
      </c>
      <c r="E251" s="8">
        <v>115200</v>
      </c>
      <c r="F251" s="8">
        <v>115200</v>
      </c>
      <c r="G251" s="8">
        <v>115200</v>
      </c>
    </row>
    <row r="252" spans="1:7" ht="45" outlineLevel="5" x14ac:dyDescent="0.25">
      <c r="A252" s="5"/>
      <c r="B252" s="5"/>
      <c r="C252" s="5" t="s">
        <v>9</v>
      </c>
      <c r="D252" s="9" t="s">
        <v>10</v>
      </c>
      <c r="E252" s="10">
        <v>115200</v>
      </c>
      <c r="F252" s="10">
        <v>115200</v>
      </c>
      <c r="G252" s="10">
        <v>115200</v>
      </c>
    </row>
    <row r="253" spans="1:7" ht="240" outlineLevel="3" x14ac:dyDescent="0.25">
      <c r="A253" s="6"/>
      <c r="B253" s="6" t="s">
        <v>258</v>
      </c>
      <c r="C253" s="6" t="s">
        <v>0</v>
      </c>
      <c r="D253" s="11" t="s">
        <v>259</v>
      </c>
      <c r="E253" s="8">
        <v>7000</v>
      </c>
      <c r="F253" s="8">
        <v>7000</v>
      </c>
      <c r="G253" s="8">
        <v>7000</v>
      </c>
    </row>
    <row r="254" spans="1:7" ht="75" outlineLevel="4" x14ac:dyDescent="0.25">
      <c r="A254" s="6"/>
      <c r="B254" s="6" t="s">
        <v>260</v>
      </c>
      <c r="C254" s="6" t="s">
        <v>0</v>
      </c>
      <c r="D254" s="7" t="s">
        <v>257</v>
      </c>
      <c r="E254" s="8">
        <v>7000</v>
      </c>
      <c r="F254" s="8">
        <v>7000</v>
      </c>
      <c r="G254" s="8">
        <v>7000</v>
      </c>
    </row>
    <row r="255" spans="1:7" ht="45" outlineLevel="5" x14ac:dyDescent="0.25">
      <c r="A255" s="5"/>
      <c r="B255" s="5"/>
      <c r="C255" s="5" t="s">
        <v>9</v>
      </c>
      <c r="D255" s="9" t="s">
        <v>10</v>
      </c>
      <c r="E255" s="10">
        <v>7000</v>
      </c>
      <c r="F255" s="10">
        <v>7000</v>
      </c>
      <c r="G255" s="10">
        <v>7000</v>
      </c>
    </row>
    <row r="256" spans="1:7" ht="195" outlineLevel="3" x14ac:dyDescent="0.25">
      <c r="A256" s="6"/>
      <c r="B256" s="6" t="s">
        <v>261</v>
      </c>
      <c r="C256" s="6" t="s">
        <v>0</v>
      </c>
      <c r="D256" s="11" t="s">
        <v>262</v>
      </c>
      <c r="E256" s="8">
        <v>458754.5</v>
      </c>
      <c r="F256" s="8">
        <v>393640.7</v>
      </c>
      <c r="G256" s="8">
        <v>393640.7</v>
      </c>
    </row>
    <row r="257" spans="1:7" ht="90" outlineLevel="4" x14ac:dyDescent="0.25">
      <c r="A257" s="6"/>
      <c r="B257" s="6" t="s">
        <v>263</v>
      </c>
      <c r="C257" s="6" t="s">
        <v>0</v>
      </c>
      <c r="D257" s="7" t="s">
        <v>264</v>
      </c>
      <c r="E257" s="8">
        <v>393640.7</v>
      </c>
      <c r="F257" s="8">
        <v>393640.7</v>
      </c>
      <c r="G257" s="8">
        <v>393640.7</v>
      </c>
    </row>
    <row r="258" spans="1:7" ht="60" outlineLevel="5" x14ac:dyDescent="0.25">
      <c r="A258" s="5"/>
      <c r="B258" s="5"/>
      <c r="C258" s="5" t="s">
        <v>123</v>
      </c>
      <c r="D258" s="9" t="s">
        <v>124</v>
      </c>
      <c r="E258" s="10">
        <v>393640.7</v>
      </c>
      <c r="F258" s="10">
        <v>393640.7</v>
      </c>
      <c r="G258" s="10">
        <v>393640.7</v>
      </c>
    </row>
    <row r="259" spans="1:7" ht="75" outlineLevel="4" x14ac:dyDescent="0.25">
      <c r="A259" s="6"/>
      <c r="B259" s="6" t="s">
        <v>265</v>
      </c>
      <c r="C259" s="6" t="s">
        <v>0</v>
      </c>
      <c r="D259" s="7" t="s">
        <v>266</v>
      </c>
      <c r="E259" s="8">
        <v>65113.8</v>
      </c>
      <c r="F259" s="8"/>
      <c r="G259" s="8"/>
    </row>
    <row r="260" spans="1:7" ht="60" outlineLevel="5" x14ac:dyDescent="0.25">
      <c r="A260" s="5"/>
      <c r="B260" s="5"/>
      <c r="C260" s="5" t="s">
        <v>123</v>
      </c>
      <c r="D260" s="9" t="s">
        <v>124</v>
      </c>
      <c r="E260" s="10">
        <v>65113.8</v>
      </c>
      <c r="F260" s="10"/>
      <c r="G260" s="10"/>
    </row>
    <row r="261" spans="1:7" ht="60" outlineLevel="2" x14ac:dyDescent="0.25">
      <c r="A261" s="6"/>
      <c r="B261" s="6" t="s">
        <v>267</v>
      </c>
      <c r="C261" s="6" t="s">
        <v>0</v>
      </c>
      <c r="D261" s="7" t="s">
        <v>268</v>
      </c>
      <c r="E261" s="8">
        <v>14028</v>
      </c>
      <c r="F261" s="8">
        <v>13991.9</v>
      </c>
      <c r="G261" s="8">
        <v>13991.9</v>
      </c>
    </row>
    <row r="262" spans="1:7" ht="120" outlineLevel="3" x14ac:dyDescent="0.25">
      <c r="A262" s="6"/>
      <c r="B262" s="6" t="s">
        <v>269</v>
      </c>
      <c r="C262" s="6" t="s">
        <v>0</v>
      </c>
      <c r="D262" s="7" t="s">
        <v>270</v>
      </c>
      <c r="E262" s="8">
        <v>284.60000000000002</v>
      </c>
      <c r="F262" s="8">
        <v>248.5</v>
      </c>
      <c r="G262" s="8">
        <v>248.5</v>
      </c>
    </row>
    <row r="263" spans="1:7" ht="45" outlineLevel="4" x14ac:dyDescent="0.25">
      <c r="A263" s="6"/>
      <c r="B263" s="6" t="s">
        <v>271</v>
      </c>
      <c r="C263" s="6" t="s">
        <v>0</v>
      </c>
      <c r="D263" s="7" t="s">
        <v>272</v>
      </c>
      <c r="E263" s="8">
        <v>284.60000000000002</v>
      </c>
      <c r="F263" s="8">
        <v>248.5</v>
      </c>
      <c r="G263" s="8">
        <v>248.5</v>
      </c>
    </row>
    <row r="264" spans="1:7" ht="45" outlineLevel="5" x14ac:dyDescent="0.25">
      <c r="A264" s="5"/>
      <c r="B264" s="5"/>
      <c r="C264" s="5" t="s">
        <v>9</v>
      </c>
      <c r="D264" s="9" t="s">
        <v>10</v>
      </c>
      <c r="E264" s="10">
        <v>284.60000000000002</v>
      </c>
      <c r="F264" s="10">
        <v>248.5</v>
      </c>
      <c r="G264" s="10">
        <v>248.5</v>
      </c>
    </row>
    <row r="265" spans="1:7" ht="135" outlineLevel="3" x14ac:dyDescent="0.25">
      <c r="A265" s="6"/>
      <c r="B265" s="6" t="s">
        <v>273</v>
      </c>
      <c r="C265" s="6" t="s">
        <v>0</v>
      </c>
      <c r="D265" s="7" t="s">
        <v>274</v>
      </c>
      <c r="E265" s="8">
        <v>840</v>
      </c>
      <c r="F265" s="8">
        <v>840</v>
      </c>
      <c r="G265" s="8">
        <v>840</v>
      </c>
    </row>
    <row r="266" spans="1:7" ht="60" outlineLevel="4" x14ac:dyDescent="0.25">
      <c r="A266" s="6"/>
      <c r="B266" s="6" t="s">
        <v>275</v>
      </c>
      <c r="C266" s="6" t="s">
        <v>0</v>
      </c>
      <c r="D266" s="7" t="s">
        <v>276</v>
      </c>
      <c r="E266" s="8">
        <v>300</v>
      </c>
      <c r="F266" s="8">
        <v>300</v>
      </c>
      <c r="G266" s="8">
        <v>300</v>
      </c>
    </row>
    <row r="267" spans="1:7" ht="45" outlineLevel="5" x14ac:dyDescent="0.25">
      <c r="A267" s="5"/>
      <c r="B267" s="5"/>
      <c r="C267" s="5" t="s">
        <v>9</v>
      </c>
      <c r="D267" s="9" t="s">
        <v>10</v>
      </c>
      <c r="E267" s="10">
        <v>300</v>
      </c>
      <c r="F267" s="10">
        <v>300</v>
      </c>
      <c r="G267" s="10">
        <v>300</v>
      </c>
    </row>
    <row r="268" spans="1:7" ht="75" outlineLevel="4" x14ac:dyDescent="0.25">
      <c r="A268" s="6"/>
      <c r="B268" s="6" t="s">
        <v>277</v>
      </c>
      <c r="C268" s="6" t="s">
        <v>0</v>
      </c>
      <c r="D268" s="7" t="s">
        <v>278</v>
      </c>
      <c r="E268" s="8">
        <v>540</v>
      </c>
      <c r="F268" s="8">
        <v>540</v>
      </c>
      <c r="G268" s="8">
        <v>540</v>
      </c>
    </row>
    <row r="269" spans="1:7" ht="45" outlineLevel="5" x14ac:dyDescent="0.25">
      <c r="A269" s="5"/>
      <c r="B269" s="5"/>
      <c r="C269" s="5" t="s">
        <v>9</v>
      </c>
      <c r="D269" s="9" t="s">
        <v>10</v>
      </c>
      <c r="E269" s="10">
        <v>540</v>
      </c>
      <c r="F269" s="10">
        <v>540</v>
      </c>
      <c r="G269" s="10">
        <v>540</v>
      </c>
    </row>
    <row r="270" spans="1:7" ht="180" outlineLevel="3" x14ac:dyDescent="0.25">
      <c r="A270" s="6"/>
      <c r="B270" s="6" t="s">
        <v>279</v>
      </c>
      <c r="C270" s="6" t="s">
        <v>0</v>
      </c>
      <c r="D270" s="11" t="s">
        <v>280</v>
      </c>
      <c r="E270" s="8">
        <v>12903.4</v>
      </c>
      <c r="F270" s="8">
        <v>12903.4</v>
      </c>
      <c r="G270" s="8">
        <v>12903.4</v>
      </c>
    </row>
    <row r="271" spans="1:7" ht="45" outlineLevel="4" x14ac:dyDescent="0.25">
      <c r="A271" s="6"/>
      <c r="B271" s="6" t="s">
        <v>281</v>
      </c>
      <c r="C271" s="6" t="s">
        <v>0</v>
      </c>
      <c r="D271" s="7" t="s">
        <v>282</v>
      </c>
      <c r="E271" s="8">
        <v>2500</v>
      </c>
      <c r="F271" s="8">
        <v>2500</v>
      </c>
      <c r="G271" s="8">
        <v>2500</v>
      </c>
    </row>
    <row r="272" spans="1:7" ht="45" outlineLevel="5" x14ac:dyDescent="0.25">
      <c r="A272" s="5"/>
      <c r="B272" s="5"/>
      <c r="C272" s="5" t="s">
        <v>9</v>
      </c>
      <c r="D272" s="9" t="s">
        <v>10</v>
      </c>
      <c r="E272" s="10">
        <v>2500</v>
      </c>
      <c r="F272" s="10">
        <v>2500</v>
      </c>
      <c r="G272" s="10">
        <v>2500</v>
      </c>
    </row>
    <row r="273" spans="1:7" ht="60" outlineLevel="4" x14ac:dyDescent="0.25">
      <c r="A273" s="6"/>
      <c r="B273" s="6" t="s">
        <v>283</v>
      </c>
      <c r="C273" s="6" t="s">
        <v>0</v>
      </c>
      <c r="D273" s="7" t="s">
        <v>284</v>
      </c>
      <c r="E273" s="8">
        <v>2800</v>
      </c>
      <c r="F273" s="8">
        <v>2800</v>
      </c>
      <c r="G273" s="8">
        <v>2800</v>
      </c>
    </row>
    <row r="274" spans="1:7" ht="45" outlineLevel="5" x14ac:dyDescent="0.25">
      <c r="A274" s="5"/>
      <c r="B274" s="5"/>
      <c r="C274" s="5" t="s">
        <v>9</v>
      </c>
      <c r="D274" s="9" t="s">
        <v>10</v>
      </c>
      <c r="E274" s="10">
        <v>2800</v>
      </c>
      <c r="F274" s="10">
        <v>2800</v>
      </c>
      <c r="G274" s="10">
        <v>2800</v>
      </c>
    </row>
    <row r="275" spans="1:7" ht="45" outlineLevel="4" x14ac:dyDescent="0.25">
      <c r="A275" s="6"/>
      <c r="B275" s="6" t="s">
        <v>285</v>
      </c>
      <c r="C275" s="6" t="s">
        <v>0</v>
      </c>
      <c r="D275" s="7" t="s">
        <v>286</v>
      </c>
      <c r="E275" s="8">
        <v>7603.4</v>
      </c>
      <c r="F275" s="8">
        <v>7603.4</v>
      </c>
      <c r="G275" s="8">
        <v>7603.4</v>
      </c>
    </row>
    <row r="276" spans="1:7" ht="45" outlineLevel="5" x14ac:dyDescent="0.25">
      <c r="A276" s="5"/>
      <c r="B276" s="5"/>
      <c r="C276" s="5" t="s">
        <v>9</v>
      </c>
      <c r="D276" s="9" t="s">
        <v>10</v>
      </c>
      <c r="E276" s="10">
        <v>7603.4</v>
      </c>
      <c r="F276" s="10">
        <v>7603.4</v>
      </c>
      <c r="G276" s="10">
        <v>7603.4</v>
      </c>
    </row>
    <row r="277" spans="1:7" ht="75" outlineLevel="2" x14ac:dyDescent="0.25">
      <c r="A277" s="6"/>
      <c r="B277" s="6" t="s">
        <v>13</v>
      </c>
      <c r="C277" s="6" t="s">
        <v>0</v>
      </c>
      <c r="D277" s="7" t="s">
        <v>14</v>
      </c>
      <c r="E277" s="8">
        <v>162501.4</v>
      </c>
      <c r="F277" s="8">
        <v>161537.57</v>
      </c>
      <c r="G277" s="8">
        <v>161806.5</v>
      </c>
    </row>
    <row r="278" spans="1:7" ht="120" outlineLevel="3" x14ac:dyDescent="0.25">
      <c r="A278" s="6"/>
      <c r="B278" s="6" t="s">
        <v>15</v>
      </c>
      <c r="C278" s="6" t="s">
        <v>0</v>
      </c>
      <c r="D278" s="7" t="s">
        <v>16</v>
      </c>
      <c r="E278" s="8">
        <v>109818.3</v>
      </c>
      <c r="F278" s="8">
        <v>110544.8</v>
      </c>
      <c r="G278" s="8">
        <v>111377.9</v>
      </c>
    </row>
    <row r="279" spans="1:7" ht="60" outlineLevel="4" x14ac:dyDescent="0.25">
      <c r="A279" s="6"/>
      <c r="B279" s="6" t="s">
        <v>287</v>
      </c>
      <c r="C279" s="6" t="s">
        <v>0</v>
      </c>
      <c r="D279" s="7" t="s">
        <v>288</v>
      </c>
      <c r="E279" s="8">
        <v>100000</v>
      </c>
      <c r="F279" s="8">
        <v>100000</v>
      </c>
      <c r="G279" s="8">
        <v>100000</v>
      </c>
    </row>
    <row r="280" spans="1:7" outlineLevel="5" x14ac:dyDescent="0.25">
      <c r="A280" s="5"/>
      <c r="B280" s="5"/>
      <c r="C280" s="5" t="s">
        <v>19</v>
      </c>
      <c r="D280" s="9" t="s">
        <v>20</v>
      </c>
      <c r="E280" s="10">
        <v>100000</v>
      </c>
      <c r="F280" s="10">
        <v>100000</v>
      </c>
      <c r="G280" s="10">
        <v>100000</v>
      </c>
    </row>
    <row r="281" spans="1:7" ht="90" outlineLevel="4" x14ac:dyDescent="0.25">
      <c r="A281" s="6"/>
      <c r="B281" s="6" t="s">
        <v>289</v>
      </c>
      <c r="C281" s="6" t="s">
        <v>0</v>
      </c>
      <c r="D281" s="7" t="s">
        <v>290</v>
      </c>
      <c r="E281" s="8">
        <v>9818.2999999999993</v>
      </c>
      <c r="F281" s="8">
        <v>10544.8</v>
      </c>
      <c r="G281" s="8">
        <v>11377.9</v>
      </c>
    </row>
    <row r="282" spans="1:7" ht="135" outlineLevel="5" x14ac:dyDescent="0.25">
      <c r="A282" s="5"/>
      <c r="B282" s="5"/>
      <c r="C282" s="5" t="s">
        <v>7</v>
      </c>
      <c r="D282" s="9" t="s">
        <v>8</v>
      </c>
      <c r="E282" s="10">
        <v>9818.2999999999993</v>
      </c>
      <c r="F282" s="10">
        <v>10544.8</v>
      </c>
      <c r="G282" s="10">
        <v>11377.9</v>
      </c>
    </row>
    <row r="283" spans="1:7" ht="120" outlineLevel="3" x14ac:dyDescent="0.25">
      <c r="A283" s="6"/>
      <c r="B283" s="6" t="s">
        <v>291</v>
      </c>
      <c r="C283" s="6" t="s">
        <v>0</v>
      </c>
      <c r="D283" s="7" t="s">
        <v>292</v>
      </c>
      <c r="E283" s="8">
        <v>9760</v>
      </c>
      <c r="F283" s="8">
        <v>6050</v>
      </c>
      <c r="G283" s="8">
        <v>5500</v>
      </c>
    </row>
    <row r="284" spans="1:7" ht="75" outlineLevel="4" x14ac:dyDescent="0.25">
      <c r="A284" s="6"/>
      <c r="B284" s="6" t="s">
        <v>293</v>
      </c>
      <c r="C284" s="6" t="s">
        <v>0</v>
      </c>
      <c r="D284" s="7" t="s">
        <v>190</v>
      </c>
      <c r="E284" s="8">
        <v>3750</v>
      </c>
      <c r="F284" s="8">
        <v>1000</v>
      </c>
      <c r="G284" s="8">
        <v>1000</v>
      </c>
    </row>
    <row r="285" spans="1:7" ht="45" outlineLevel="5" x14ac:dyDescent="0.25">
      <c r="A285" s="5"/>
      <c r="B285" s="5"/>
      <c r="C285" s="5" t="s">
        <v>9</v>
      </c>
      <c r="D285" s="9" t="s">
        <v>10</v>
      </c>
      <c r="E285" s="10">
        <v>3750</v>
      </c>
      <c r="F285" s="10">
        <v>1000</v>
      </c>
      <c r="G285" s="10">
        <v>1000</v>
      </c>
    </row>
    <row r="286" spans="1:7" ht="45" outlineLevel="4" x14ac:dyDescent="0.25">
      <c r="A286" s="6"/>
      <c r="B286" s="6" t="s">
        <v>294</v>
      </c>
      <c r="C286" s="6" t="s">
        <v>0</v>
      </c>
      <c r="D286" s="7" t="s">
        <v>295</v>
      </c>
      <c r="E286" s="8">
        <v>6010</v>
      </c>
      <c r="F286" s="8">
        <v>5050</v>
      </c>
      <c r="G286" s="8">
        <v>4500</v>
      </c>
    </row>
    <row r="287" spans="1:7" ht="45" outlineLevel="5" x14ac:dyDescent="0.25">
      <c r="A287" s="5"/>
      <c r="B287" s="5"/>
      <c r="C287" s="5" t="s">
        <v>9</v>
      </c>
      <c r="D287" s="9" t="s">
        <v>10</v>
      </c>
      <c r="E287" s="10">
        <v>6010</v>
      </c>
      <c r="F287" s="10">
        <v>5050</v>
      </c>
      <c r="G287" s="10">
        <v>4500</v>
      </c>
    </row>
    <row r="288" spans="1:7" ht="105" outlineLevel="3" x14ac:dyDescent="0.25">
      <c r="A288" s="6"/>
      <c r="B288" s="6" t="s">
        <v>62</v>
      </c>
      <c r="C288" s="6" t="s">
        <v>0</v>
      </c>
      <c r="D288" s="7" t="s">
        <v>63</v>
      </c>
      <c r="E288" s="8">
        <v>42923.1</v>
      </c>
      <c r="F288" s="8">
        <v>44942.77</v>
      </c>
      <c r="G288" s="8">
        <v>44928.6</v>
      </c>
    </row>
    <row r="289" spans="1:7" ht="75" outlineLevel="4" x14ac:dyDescent="0.25">
      <c r="A289" s="6"/>
      <c r="B289" s="6" t="s">
        <v>296</v>
      </c>
      <c r="C289" s="6" t="s">
        <v>0</v>
      </c>
      <c r="D289" s="7" t="s">
        <v>190</v>
      </c>
      <c r="E289" s="8">
        <v>40543</v>
      </c>
      <c r="F289" s="8">
        <v>42562.67</v>
      </c>
      <c r="G289" s="8">
        <v>42548.5</v>
      </c>
    </row>
    <row r="290" spans="1:7" ht="45" outlineLevel="5" x14ac:dyDescent="0.25">
      <c r="A290" s="5"/>
      <c r="B290" s="5"/>
      <c r="C290" s="5" t="s">
        <v>9</v>
      </c>
      <c r="D290" s="9" t="s">
        <v>10</v>
      </c>
      <c r="E290" s="10">
        <v>40543</v>
      </c>
      <c r="F290" s="10">
        <v>42562.67</v>
      </c>
      <c r="G290" s="10">
        <v>42548.5</v>
      </c>
    </row>
    <row r="291" spans="1:7" ht="30" outlineLevel="4" x14ac:dyDescent="0.25">
      <c r="A291" s="6"/>
      <c r="B291" s="6" t="s">
        <v>297</v>
      </c>
      <c r="C291" s="6" t="s">
        <v>0</v>
      </c>
      <c r="D291" s="7" t="s">
        <v>298</v>
      </c>
      <c r="E291" s="8">
        <v>1100</v>
      </c>
      <c r="F291" s="8">
        <v>1100</v>
      </c>
      <c r="G291" s="8">
        <v>1100</v>
      </c>
    </row>
    <row r="292" spans="1:7" ht="45" outlineLevel="5" x14ac:dyDescent="0.25">
      <c r="A292" s="5"/>
      <c r="B292" s="5"/>
      <c r="C292" s="5" t="s">
        <v>9</v>
      </c>
      <c r="D292" s="9" t="s">
        <v>10</v>
      </c>
      <c r="E292" s="10">
        <v>1100</v>
      </c>
      <c r="F292" s="10">
        <v>1100</v>
      </c>
      <c r="G292" s="10">
        <v>1100</v>
      </c>
    </row>
    <row r="293" spans="1:7" ht="75" outlineLevel="4" x14ac:dyDescent="0.25">
      <c r="A293" s="6"/>
      <c r="B293" s="6" t="s">
        <v>299</v>
      </c>
      <c r="C293" s="6" t="s">
        <v>0</v>
      </c>
      <c r="D293" s="7" t="s">
        <v>300</v>
      </c>
      <c r="E293" s="8">
        <v>1280.0999999999999</v>
      </c>
      <c r="F293" s="8">
        <v>1280.0999999999999</v>
      </c>
      <c r="G293" s="8">
        <v>1280.0999999999999</v>
      </c>
    </row>
    <row r="294" spans="1:7" ht="45" outlineLevel="5" x14ac:dyDescent="0.25">
      <c r="A294" s="5"/>
      <c r="B294" s="5"/>
      <c r="C294" s="5" t="s">
        <v>9</v>
      </c>
      <c r="D294" s="9" t="s">
        <v>10</v>
      </c>
      <c r="E294" s="10">
        <v>1280.0999999999999</v>
      </c>
      <c r="F294" s="10">
        <v>1280.0999999999999</v>
      </c>
      <c r="G294" s="10">
        <v>1280.0999999999999</v>
      </c>
    </row>
    <row r="295" spans="1:7" ht="60" outlineLevel="2" x14ac:dyDescent="0.25">
      <c r="A295" s="6"/>
      <c r="B295" s="6" t="s">
        <v>301</v>
      </c>
      <c r="C295" s="6" t="s">
        <v>0</v>
      </c>
      <c r="D295" s="7" t="s">
        <v>302</v>
      </c>
      <c r="E295" s="8">
        <v>276979.20000000001</v>
      </c>
      <c r="F295" s="8">
        <v>206515.6</v>
      </c>
      <c r="G295" s="8">
        <v>206515.6</v>
      </c>
    </row>
    <row r="296" spans="1:7" ht="105" outlineLevel="3" x14ac:dyDescent="0.25">
      <c r="A296" s="6"/>
      <c r="B296" s="6" t="s">
        <v>303</v>
      </c>
      <c r="C296" s="6" t="s">
        <v>0</v>
      </c>
      <c r="D296" s="7" t="s">
        <v>304</v>
      </c>
      <c r="E296" s="8">
        <v>24500</v>
      </c>
      <c r="F296" s="8">
        <v>24266.400000000001</v>
      </c>
      <c r="G296" s="8">
        <v>24266.400000000001</v>
      </c>
    </row>
    <row r="297" spans="1:7" ht="45" outlineLevel="4" x14ac:dyDescent="0.25">
      <c r="A297" s="6"/>
      <c r="B297" s="6" t="s">
        <v>305</v>
      </c>
      <c r="C297" s="6" t="s">
        <v>0</v>
      </c>
      <c r="D297" s="7" t="s">
        <v>306</v>
      </c>
      <c r="E297" s="8">
        <v>8000</v>
      </c>
      <c r="F297" s="8">
        <v>8000</v>
      </c>
      <c r="G297" s="8">
        <v>8000</v>
      </c>
    </row>
    <row r="298" spans="1:7" ht="45" outlineLevel="5" x14ac:dyDescent="0.25">
      <c r="A298" s="5"/>
      <c r="B298" s="5"/>
      <c r="C298" s="5" t="s">
        <v>9</v>
      </c>
      <c r="D298" s="9" t="s">
        <v>10</v>
      </c>
      <c r="E298" s="10">
        <v>2000</v>
      </c>
      <c r="F298" s="10">
        <v>2000</v>
      </c>
      <c r="G298" s="10">
        <v>2000</v>
      </c>
    </row>
    <row r="299" spans="1:7" ht="60" outlineLevel="5" x14ac:dyDescent="0.25">
      <c r="A299" s="5"/>
      <c r="B299" s="5"/>
      <c r="C299" s="5" t="s">
        <v>123</v>
      </c>
      <c r="D299" s="9" t="s">
        <v>124</v>
      </c>
      <c r="E299" s="10">
        <v>6000</v>
      </c>
      <c r="F299" s="10">
        <v>6000</v>
      </c>
      <c r="G299" s="10">
        <v>6000</v>
      </c>
    </row>
    <row r="300" spans="1:7" ht="30" outlineLevel="4" x14ac:dyDescent="0.25">
      <c r="A300" s="6"/>
      <c r="B300" s="6" t="s">
        <v>307</v>
      </c>
      <c r="C300" s="6" t="s">
        <v>0</v>
      </c>
      <c r="D300" s="7" t="s">
        <v>308</v>
      </c>
      <c r="E300" s="8">
        <v>1700</v>
      </c>
      <c r="F300" s="8">
        <v>1700</v>
      </c>
      <c r="G300" s="8">
        <v>1700</v>
      </c>
    </row>
    <row r="301" spans="1:7" ht="45" outlineLevel="5" x14ac:dyDescent="0.25">
      <c r="A301" s="5"/>
      <c r="B301" s="5"/>
      <c r="C301" s="5" t="s">
        <v>9</v>
      </c>
      <c r="D301" s="9" t="s">
        <v>10</v>
      </c>
      <c r="E301" s="10">
        <v>1700</v>
      </c>
      <c r="F301" s="10">
        <v>1700</v>
      </c>
      <c r="G301" s="10">
        <v>1700</v>
      </c>
    </row>
    <row r="302" spans="1:7" ht="30" outlineLevel="4" x14ac:dyDescent="0.25">
      <c r="A302" s="6"/>
      <c r="B302" s="6" t="s">
        <v>309</v>
      </c>
      <c r="C302" s="6" t="s">
        <v>0</v>
      </c>
      <c r="D302" s="7" t="s">
        <v>310</v>
      </c>
      <c r="E302" s="8">
        <v>3900</v>
      </c>
      <c r="F302" s="8">
        <v>3900</v>
      </c>
      <c r="G302" s="8">
        <v>3900</v>
      </c>
    </row>
    <row r="303" spans="1:7" ht="45" outlineLevel="5" x14ac:dyDescent="0.25">
      <c r="A303" s="5"/>
      <c r="B303" s="5"/>
      <c r="C303" s="5" t="s">
        <v>9</v>
      </c>
      <c r="D303" s="9" t="s">
        <v>10</v>
      </c>
      <c r="E303" s="10">
        <v>3900</v>
      </c>
      <c r="F303" s="10">
        <v>3900</v>
      </c>
      <c r="G303" s="10">
        <v>3900</v>
      </c>
    </row>
    <row r="304" spans="1:7" ht="45" outlineLevel="4" x14ac:dyDescent="0.25">
      <c r="A304" s="6"/>
      <c r="B304" s="6" t="s">
        <v>311</v>
      </c>
      <c r="C304" s="6" t="s">
        <v>0</v>
      </c>
      <c r="D304" s="7" t="s">
        <v>312</v>
      </c>
      <c r="E304" s="8">
        <v>1100</v>
      </c>
      <c r="F304" s="8">
        <v>1100</v>
      </c>
      <c r="G304" s="8">
        <v>1100</v>
      </c>
    </row>
    <row r="305" spans="1:7" ht="45" outlineLevel="5" x14ac:dyDescent="0.25">
      <c r="A305" s="5"/>
      <c r="B305" s="5"/>
      <c r="C305" s="5" t="s">
        <v>9</v>
      </c>
      <c r="D305" s="9" t="s">
        <v>10</v>
      </c>
      <c r="E305" s="10">
        <v>1100</v>
      </c>
      <c r="F305" s="10">
        <v>1100</v>
      </c>
      <c r="G305" s="10">
        <v>1100</v>
      </c>
    </row>
    <row r="306" spans="1:7" ht="30" outlineLevel="4" x14ac:dyDescent="0.25">
      <c r="A306" s="6"/>
      <c r="B306" s="6" t="s">
        <v>313</v>
      </c>
      <c r="C306" s="6" t="s">
        <v>0</v>
      </c>
      <c r="D306" s="7" t="s">
        <v>314</v>
      </c>
      <c r="E306" s="8">
        <v>700</v>
      </c>
      <c r="F306" s="8">
        <v>700</v>
      </c>
      <c r="G306" s="8">
        <v>700</v>
      </c>
    </row>
    <row r="307" spans="1:7" ht="45" outlineLevel="5" x14ac:dyDescent="0.25">
      <c r="A307" s="5"/>
      <c r="B307" s="5"/>
      <c r="C307" s="5" t="s">
        <v>9</v>
      </c>
      <c r="D307" s="9" t="s">
        <v>10</v>
      </c>
      <c r="E307" s="10">
        <v>700</v>
      </c>
      <c r="F307" s="10">
        <v>700</v>
      </c>
      <c r="G307" s="10">
        <v>700</v>
      </c>
    </row>
    <row r="308" spans="1:7" ht="90" outlineLevel="4" x14ac:dyDescent="0.25">
      <c r="A308" s="6"/>
      <c r="B308" s="6" t="s">
        <v>315</v>
      </c>
      <c r="C308" s="6" t="s">
        <v>0</v>
      </c>
      <c r="D308" s="7" t="s">
        <v>316</v>
      </c>
      <c r="E308" s="8">
        <v>1600</v>
      </c>
      <c r="F308" s="8">
        <v>1600</v>
      </c>
      <c r="G308" s="8">
        <v>1600</v>
      </c>
    </row>
    <row r="309" spans="1:7" ht="45" outlineLevel="5" x14ac:dyDescent="0.25">
      <c r="A309" s="5"/>
      <c r="B309" s="5"/>
      <c r="C309" s="5" t="s">
        <v>9</v>
      </c>
      <c r="D309" s="9" t="s">
        <v>10</v>
      </c>
      <c r="E309" s="10">
        <v>400</v>
      </c>
      <c r="F309" s="10">
        <v>400</v>
      </c>
      <c r="G309" s="10">
        <v>400</v>
      </c>
    </row>
    <row r="310" spans="1:7" ht="60" outlineLevel="5" x14ac:dyDescent="0.25">
      <c r="A310" s="5"/>
      <c r="B310" s="5"/>
      <c r="C310" s="5" t="s">
        <v>123</v>
      </c>
      <c r="D310" s="9" t="s">
        <v>124</v>
      </c>
      <c r="E310" s="10">
        <v>1200</v>
      </c>
      <c r="F310" s="10">
        <v>1200</v>
      </c>
      <c r="G310" s="10">
        <v>1200</v>
      </c>
    </row>
    <row r="311" spans="1:7" ht="45" outlineLevel="4" x14ac:dyDescent="0.25">
      <c r="A311" s="6"/>
      <c r="B311" s="6" t="s">
        <v>317</v>
      </c>
      <c r="C311" s="6" t="s">
        <v>0</v>
      </c>
      <c r="D311" s="7" t="s">
        <v>318</v>
      </c>
      <c r="E311" s="8">
        <v>2500</v>
      </c>
      <c r="F311" s="8">
        <v>2500</v>
      </c>
      <c r="G311" s="8">
        <v>2500</v>
      </c>
    </row>
    <row r="312" spans="1:7" ht="45" outlineLevel="5" x14ac:dyDescent="0.25">
      <c r="A312" s="5"/>
      <c r="B312" s="5"/>
      <c r="C312" s="5" t="s">
        <v>9</v>
      </c>
      <c r="D312" s="9" t="s">
        <v>10</v>
      </c>
      <c r="E312" s="10">
        <v>1720</v>
      </c>
      <c r="F312" s="10">
        <v>2120</v>
      </c>
      <c r="G312" s="10">
        <v>1720</v>
      </c>
    </row>
    <row r="313" spans="1:7" ht="30" outlineLevel="5" x14ac:dyDescent="0.25">
      <c r="A313" s="5"/>
      <c r="B313" s="5"/>
      <c r="C313" s="5" t="s">
        <v>33</v>
      </c>
      <c r="D313" s="9" t="s">
        <v>34</v>
      </c>
      <c r="E313" s="10">
        <v>380</v>
      </c>
      <c r="F313" s="10">
        <v>380</v>
      </c>
      <c r="G313" s="10">
        <v>380</v>
      </c>
    </row>
    <row r="314" spans="1:7" ht="60" outlineLevel="5" x14ac:dyDescent="0.25">
      <c r="A314" s="5"/>
      <c r="B314" s="5"/>
      <c r="C314" s="5" t="s">
        <v>123</v>
      </c>
      <c r="D314" s="9" t="s">
        <v>124</v>
      </c>
      <c r="E314" s="10">
        <v>400</v>
      </c>
      <c r="F314" s="10"/>
      <c r="G314" s="10">
        <v>400</v>
      </c>
    </row>
    <row r="315" spans="1:7" ht="75" outlineLevel="4" x14ac:dyDescent="0.25">
      <c r="A315" s="6"/>
      <c r="B315" s="6" t="s">
        <v>319</v>
      </c>
      <c r="C315" s="6" t="s">
        <v>0</v>
      </c>
      <c r="D315" s="7" t="s">
        <v>320</v>
      </c>
      <c r="E315" s="8">
        <v>3000</v>
      </c>
      <c r="F315" s="8">
        <v>2883.2</v>
      </c>
      <c r="G315" s="8">
        <v>2883.2</v>
      </c>
    </row>
    <row r="316" spans="1:7" outlineLevel="5" x14ac:dyDescent="0.25">
      <c r="A316" s="5"/>
      <c r="B316" s="5"/>
      <c r="C316" s="5" t="s">
        <v>43</v>
      </c>
      <c r="D316" s="9" t="s">
        <v>44</v>
      </c>
      <c r="E316" s="10">
        <v>3000</v>
      </c>
      <c r="F316" s="10">
        <v>2883.2</v>
      </c>
      <c r="G316" s="10">
        <v>2883.2</v>
      </c>
    </row>
    <row r="317" spans="1:7" ht="75" outlineLevel="4" x14ac:dyDescent="0.25">
      <c r="A317" s="6"/>
      <c r="B317" s="6" t="s">
        <v>321</v>
      </c>
      <c r="C317" s="6" t="s">
        <v>0</v>
      </c>
      <c r="D317" s="7" t="s">
        <v>322</v>
      </c>
      <c r="E317" s="8">
        <v>2000</v>
      </c>
      <c r="F317" s="8">
        <v>1883.2</v>
      </c>
      <c r="G317" s="8">
        <v>1883.2</v>
      </c>
    </row>
    <row r="318" spans="1:7" outlineLevel="5" x14ac:dyDescent="0.25">
      <c r="A318" s="5"/>
      <c r="B318" s="5"/>
      <c r="C318" s="5" t="s">
        <v>43</v>
      </c>
      <c r="D318" s="9" t="s">
        <v>44</v>
      </c>
      <c r="E318" s="10">
        <v>2000</v>
      </c>
      <c r="F318" s="10">
        <v>1883.2</v>
      </c>
      <c r="G318" s="10">
        <v>1883.2</v>
      </c>
    </row>
    <row r="319" spans="1:7" ht="120" outlineLevel="3" x14ac:dyDescent="0.25">
      <c r="A319" s="6"/>
      <c r="B319" s="6" t="s">
        <v>323</v>
      </c>
      <c r="C319" s="6" t="s">
        <v>0</v>
      </c>
      <c r="D319" s="7" t="s">
        <v>324</v>
      </c>
      <c r="E319" s="8">
        <v>4151</v>
      </c>
      <c r="F319" s="8">
        <v>4151</v>
      </c>
      <c r="G319" s="8">
        <v>4151</v>
      </c>
    </row>
    <row r="320" spans="1:7" ht="75" outlineLevel="4" x14ac:dyDescent="0.25">
      <c r="A320" s="6"/>
      <c r="B320" s="6" t="s">
        <v>325</v>
      </c>
      <c r="C320" s="6" t="s">
        <v>0</v>
      </c>
      <c r="D320" s="7" t="s">
        <v>326</v>
      </c>
      <c r="E320" s="8">
        <v>4151</v>
      </c>
      <c r="F320" s="8">
        <v>4151</v>
      </c>
      <c r="G320" s="8">
        <v>4151</v>
      </c>
    </row>
    <row r="321" spans="1:7" ht="45" outlineLevel="5" x14ac:dyDescent="0.25">
      <c r="A321" s="5"/>
      <c r="B321" s="5"/>
      <c r="C321" s="5" t="s">
        <v>9</v>
      </c>
      <c r="D321" s="9" t="s">
        <v>10</v>
      </c>
      <c r="E321" s="10">
        <v>4151</v>
      </c>
      <c r="F321" s="10">
        <v>4151</v>
      </c>
      <c r="G321" s="10">
        <v>4151</v>
      </c>
    </row>
    <row r="322" spans="1:7" ht="105" outlineLevel="3" x14ac:dyDescent="0.25">
      <c r="A322" s="6"/>
      <c r="B322" s="6" t="s">
        <v>327</v>
      </c>
      <c r="C322" s="6" t="s">
        <v>0</v>
      </c>
      <c r="D322" s="7" t="s">
        <v>328</v>
      </c>
      <c r="E322" s="8">
        <v>2352</v>
      </c>
      <c r="F322" s="8">
        <v>2352</v>
      </c>
      <c r="G322" s="8">
        <v>2352</v>
      </c>
    </row>
    <row r="323" spans="1:7" ht="45" outlineLevel="4" x14ac:dyDescent="0.25">
      <c r="A323" s="6"/>
      <c r="B323" s="6" t="s">
        <v>329</v>
      </c>
      <c r="C323" s="6" t="s">
        <v>0</v>
      </c>
      <c r="D323" s="7" t="s">
        <v>330</v>
      </c>
      <c r="E323" s="8">
        <v>1312</v>
      </c>
      <c r="F323" s="8">
        <v>1312</v>
      </c>
      <c r="G323" s="8">
        <v>1312</v>
      </c>
    </row>
    <row r="324" spans="1:7" ht="45" outlineLevel="5" x14ac:dyDescent="0.25">
      <c r="A324" s="5"/>
      <c r="B324" s="5"/>
      <c r="C324" s="5" t="s">
        <v>9</v>
      </c>
      <c r="D324" s="9" t="s">
        <v>10</v>
      </c>
      <c r="E324" s="10">
        <v>1112</v>
      </c>
      <c r="F324" s="10">
        <v>1112</v>
      </c>
      <c r="G324" s="10">
        <v>1112</v>
      </c>
    </row>
    <row r="325" spans="1:7" ht="30" outlineLevel="5" x14ac:dyDescent="0.25">
      <c r="A325" s="5"/>
      <c r="B325" s="5"/>
      <c r="C325" s="5" t="s">
        <v>33</v>
      </c>
      <c r="D325" s="9" t="s">
        <v>34</v>
      </c>
      <c r="E325" s="10">
        <v>200</v>
      </c>
      <c r="F325" s="10">
        <v>200</v>
      </c>
      <c r="G325" s="10">
        <v>200</v>
      </c>
    </row>
    <row r="326" spans="1:7" ht="60" outlineLevel="4" x14ac:dyDescent="0.25">
      <c r="A326" s="6"/>
      <c r="B326" s="6" t="s">
        <v>331</v>
      </c>
      <c r="C326" s="6" t="s">
        <v>0</v>
      </c>
      <c r="D326" s="7" t="s">
        <v>332</v>
      </c>
      <c r="E326" s="8">
        <v>1040</v>
      </c>
      <c r="F326" s="8">
        <v>1040</v>
      </c>
      <c r="G326" s="8">
        <v>1040</v>
      </c>
    </row>
    <row r="327" spans="1:7" ht="45" outlineLevel="5" x14ac:dyDescent="0.25">
      <c r="A327" s="5"/>
      <c r="B327" s="5"/>
      <c r="C327" s="5" t="s">
        <v>9</v>
      </c>
      <c r="D327" s="9" t="s">
        <v>10</v>
      </c>
      <c r="E327" s="10">
        <v>1040</v>
      </c>
      <c r="F327" s="10">
        <v>1040</v>
      </c>
      <c r="G327" s="10">
        <v>1040</v>
      </c>
    </row>
    <row r="328" spans="1:7" ht="90" outlineLevel="3" x14ac:dyDescent="0.25">
      <c r="A328" s="6"/>
      <c r="B328" s="6" t="s">
        <v>333</v>
      </c>
      <c r="C328" s="6" t="s">
        <v>0</v>
      </c>
      <c r="D328" s="7" t="s">
        <v>334</v>
      </c>
      <c r="E328" s="8">
        <v>21775.200000000001</v>
      </c>
      <c r="F328" s="8">
        <v>21775.200000000001</v>
      </c>
      <c r="G328" s="8">
        <v>21775.200000000001</v>
      </c>
    </row>
    <row r="329" spans="1:7" ht="30" outlineLevel="4" x14ac:dyDescent="0.25">
      <c r="A329" s="6"/>
      <c r="B329" s="6" t="s">
        <v>335</v>
      </c>
      <c r="C329" s="6" t="s">
        <v>0</v>
      </c>
      <c r="D329" s="7" t="s">
        <v>336</v>
      </c>
      <c r="E329" s="8">
        <v>18351.8</v>
      </c>
      <c r="F329" s="8">
        <v>18351.8</v>
      </c>
      <c r="G329" s="8">
        <v>18351.8</v>
      </c>
    </row>
    <row r="330" spans="1:7" ht="45" outlineLevel="5" x14ac:dyDescent="0.25">
      <c r="A330" s="5"/>
      <c r="B330" s="5"/>
      <c r="C330" s="5" t="s">
        <v>9</v>
      </c>
      <c r="D330" s="9" t="s">
        <v>10</v>
      </c>
      <c r="E330" s="10">
        <v>18351.8</v>
      </c>
      <c r="F330" s="10">
        <v>18351.8</v>
      </c>
      <c r="G330" s="10">
        <v>18351.8</v>
      </c>
    </row>
    <row r="331" spans="1:7" ht="30" outlineLevel="4" x14ac:dyDescent="0.25">
      <c r="A331" s="6"/>
      <c r="B331" s="6" t="s">
        <v>337</v>
      </c>
      <c r="C331" s="6" t="s">
        <v>0</v>
      </c>
      <c r="D331" s="7" t="s">
        <v>338</v>
      </c>
      <c r="E331" s="8">
        <v>3423.4</v>
      </c>
      <c r="F331" s="8">
        <v>3423.4</v>
      </c>
      <c r="G331" s="8">
        <v>3423.4</v>
      </c>
    </row>
    <row r="332" spans="1:7" ht="45" outlineLevel="5" x14ac:dyDescent="0.25">
      <c r="A332" s="5"/>
      <c r="B332" s="5"/>
      <c r="C332" s="5" t="s">
        <v>9</v>
      </c>
      <c r="D332" s="9" t="s">
        <v>10</v>
      </c>
      <c r="E332" s="10">
        <v>3423.4</v>
      </c>
      <c r="F332" s="10">
        <v>3423.4</v>
      </c>
      <c r="G332" s="10">
        <v>3423.4</v>
      </c>
    </row>
    <row r="333" spans="1:7" ht="150" outlineLevel="3" x14ac:dyDescent="0.25">
      <c r="A333" s="6"/>
      <c r="B333" s="6" t="s">
        <v>339</v>
      </c>
      <c r="C333" s="6" t="s">
        <v>0</v>
      </c>
      <c r="D333" s="7" t="s">
        <v>340</v>
      </c>
      <c r="E333" s="8">
        <v>90890.1</v>
      </c>
      <c r="F333" s="8">
        <v>90890.1</v>
      </c>
      <c r="G333" s="8">
        <v>90890.1</v>
      </c>
    </row>
    <row r="334" spans="1:7" ht="30" outlineLevel="4" x14ac:dyDescent="0.25">
      <c r="A334" s="6"/>
      <c r="B334" s="6" t="s">
        <v>341</v>
      </c>
      <c r="C334" s="6" t="s">
        <v>0</v>
      </c>
      <c r="D334" s="7" t="s">
        <v>342</v>
      </c>
      <c r="E334" s="8">
        <v>90000</v>
      </c>
      <c r="F334" s="8">
        <v>90000</v>
      </c>
      <c r="G334" s="8">
        <v>90000</v>
      </c>
    </row>
    <row r="335" spans="1:7" ht="45" outlineLevel="5" x14ac:dyDescent="0.25">
      <c r="A335" s="5"/>
      <c r="B335" s="5"/>
      <c r="C335" s="5" t="s">
        <v>9</v>
      </c>
      <c r="D335" s="9" t="s">
        <v>10</v>
      </c>
      <c r="E335" s="10">
        <v>90000</v>
      </c>
      <c r="F335" s="10">
        <v>90000</v>
      </c>
      <c r="G335" s="10">
        <v>90000</v>
      </c>
    </row>
    <row r="336" spans="1:7" ht="105" outlineLevel="4" x14ac:dyDescent="0.25">
      <c r="A336" s="6"/>
      <c r="B336" s="6" t="s">
        <v>343</v>
      </c>
      <c r="C336" s="6" t="s">
        <v>0</v>
      </c>
      <c r="D336" s="7" t="s">
        <v>344</v>
      </c>
      <c r="E336" s="8">
        <v>890.1</v>
      </c>
      <c r="F336" s="8">
        <v>890.1</v>
      </c>
      <c r="G336" s="8">
        <v>890.1</v>
      </c>
    </row>
    <row r="337" spans="1:7" ht="45" outlineLevel="5" x14ac:dyDescent="0.25">
      <c r="A337" s="5"/>
      <c r="B337" s="5"/>
      <c r="C337" s="5" t="s">
        <v>9</v>
      </c>
      <c r="D337" s="9" t="s">
        <v>10</v>
      </c>
      <c r="E337" s="10">
        <v>890.1</v>
      </c>
      <c r="F337" s="10">
        <v>890.1</v>
      </c>
      <c r="G337" s="10">
        <v>890.1</v>
      </c>
    </row>
    <row r="338" spans="1:7" ht="120" outlineLevel="3" x14ac:dyDescent="0.25">
      <c r="A338" s="6"/>
      <c r="B338" s="6" t="s">
        <v>345</v>
      </c>
      <c r="C338" s="6" t="s">
        <v>0</v>
      </c>
      <c r="D338" s="7" t="s">
        <v>346</v>
      </c>
      <c r="E338" s="8">
        <v>41950.9</v>
      </c>
      <c r="F338" s="8">
        <v>41950.9</v>
      </c>
      <c r="G338" s="8">
        <v>41950.9</v>
      </c>
    </row>
    <row r="339" spans="1:7" ht="75" outlineLevel="4" x14ac:dyDescent="0.25">
      <c r="A339" s="6"/>
      <c r="B339" s="6" t="s">
        <v>347</v>
      </c>
      <c r="C339" s="6" t="s">
        <v>0</v>
      </c>
      <c r="D339" s="7" t="s">
        <v>348</v>
      </c>
      <c r="E339" s="8">
        <v>38954</v>
      </c>
      <c r="F339" s="8">
        <v>38954</v>
      </c>
      <c r="G339" s="8">
        <v>38954</v>
      </c>
    </row>
    <row r="340" spans="1:7" ht="45" outlineLevel="5" x14ac:dyDescent="0.25">
      <c r="A340" s="5"/>
      <c r="B340" s="5"/>
      <c r="C340" s="5" t="s">
        <v>9</v>
      </c>
      <c r="D340" s="9" t="s">
        <v>10</v>
      </c>
      <c r="E340" s="10">
        <v>400</v>
      </c>
      <c r="F340" s="10">
        <v>400</v>
      </c>
      <c r="G340" s="10">
        <v>400</v>
      </c>
    </row>
    <row r="341" spans="1:7" ht="60" outlineLevel="5" x14ac:dyDescent="0.25">
      <c r="A341" s="5"/>
      <c r="B341" s="5"/>
      <c r="C341" s="5" t="s">
        <v>123</v>
      </c>
      <c r="D341" s="9" t="s">
        <v>124</v>
      </c>
      <c r="E341" s="10">
        <v>38554</v>
      </c>
      <c r="F341" s="10">
        <v>38554</v>
      </c>
      <c r="G341" s="10">
        <v>38554</v>
      </c>
    </row>
    <row r="342" spans="1:7" ht="120" outlineLevel="4" x14ac:dyDescent="0.25">
      <c r="A342" s="6"/>
      <c r="B342" s="6" t="s">
        <v>349</v>
      </c>
      <c r="C342" s="6" t="s">
        <v>0</v>
      </c>
      <c r="D342" s="7" t="s">
        <v>350</v>
      </c>
      <c r="E342" s="8">
        <v>2000</v>
      </c>
      <c r="F342" s="8">
        <v>2000</v>
      </c>
      <c r="G342" s="8">
        <v>2000</v>
      </c>
    </row>
    <row r="343" spans="1:7" ht="45" outlineLevel="5" x14ac:dyDescent="0.25">
      <c r="A343" s="5"/>
      <c r="B343" s="5"/>
      <c r="C343" s="5" t="s">
        <v>9</v>
      </c>
      <c r="D343" s="9" t="s">
        <v>10</v>
      </c>
      <c r="E343" s="10">
        <v>2000</v>
      </c>
      <c r="F343" s="10">
        <v>2000</v>
      </c>
      <c r="G343" s="10">
        <v>2000</v>
      </c>
    </row>
    <row r="344" spans="1:7" ht="150" outlineLevel="4" x14ac:dyDescent="0.25">
      <c r="A344" s="6"/>
      <c r="B344" s="6" t="s">
        <v>351</v>
      </c>
      <c r="C344" s="6" t="s">
        <v>0</v>
      </c>
      <c r="D344" s="7" t="s">
        <v>352</v>
      </c>
      <c r="E344" s="8">
        <v>996.9</v>
      </c>
      <c r="F344" s="8">
        <v>996.9</v>
      </c>
      <c r="G344" s="8">
        <v>996.9</v>
      </c>
    </row>
    <row r="345" spans="1:7" ht="45" outlineLevel="5" x14ac:dyDescent="0.25">
      <c r="A345" s="5"/>
      <c r="B345" s="5"/>
      <c r="C345" s="5" t="s">
        <v>9</v>
      </c>
      <c r="D345" s="9" t="s">
        <v>10</v>
      </c>
      <c r="E345" s="10">
        <v>996.9</v>
      </c>
      <c r="F345" s="10">
        <v>996.9</v>
      </c>
      <c r="G345" s="10">
        <v>996.9</v>
      </c>
    </row>
    <row r="346" spans="1:7" ht="105" outlineLevel="3" x14ac:dyDescent="0.25">
      <c r="A346" s="6"/>
      <c r="B346" s="6" t="s">
        <v>353</v>
      </c>
      <c r="C346" s="6" t="s">
        <v>0</v>
      </c>
      <c r="D346" s="7" t="s">
        <v>354</v>
      </c>
      <c r="E346" s="8">
        <v>91360</v>
      </c>
      <c r="F346" s="8">
        <v>21130</v>
      </c>
      <c r="G346" s="8">
        <v>21130</v>
      </c>
    </row>
    <row r="347" spans="1:7" ht="75" outlineLevel="4" x14ac:dyDescent="0.25">
      <c r="A347" s="6"/>
      <c r="B347" s="6" t="s">
        <v>355</v>
      </c>
      <c r="C347" s="6" t="s">
        <v>0</v>
      </c>
      <c r="D347" s="7" t="s">
        <v>356</v>
      </c>
      <c r="E347" s="8">
        <v>240</v>
      </c>
      <c r="F347" s="8">
        <v>240</v>
      </c>
      <c r="G347" s="8">
        <v>240</v>
      </c>
    </row>
    <row r="348" spans="1:7" ht="60" outlineLevel="5" x14ac:dyDescent="0.25">
      <c r="A348" s="5"/>
      <c r="B348" s="5"/>
      <c r="C348" s="5" t="s">
        <v>123</v>
      </c>
      <c r="D348" s="9" t="s">
        <v>124</v>
      </c>
      <c r="E348" s="10">
        <v>240</v>
      </c>
      <c r="F348" s="10">
        <v>240</v>
      </c>
      <c r="G348" s="10">
        <v>240</v>
      </c>
    </row>
    <row r="349" spans="1:7" ht="60" outlineLevel="4" x14ac:dyDescent="0.25">
      <c r="A349" s="6"/>
      <c r="B349" s="6" t="s">
        <v>357</v>
      </c>
      <c r="C349" s="6" t="s">
        <v>0</v>
      </c>
      <c r="D349" s="7" t="s">
        <v>358</v>
      </c>
      <c r="E349" s="8">
        <v>390</v>
      </c>
      <c r="F349" s="8">
        <v>390</v>
      </c>
      <c r="G349" s="8">
        <v>390</v>
      </c>
    </row>
    <row r="350" spans="1:7" ht="45" outlineLevel="5" x14ac:dyDescent="0.25">
      <c r="A350" s="5"/>
      <c r="B350" s="5"/>
      <c r="C350" s="5" t="s">
        <v>9</v>
      </c>
      <c r="D350" s="9" t="s">
        <v>10</v>
      </c>
      <c r="E350" s="10">
        <v>390</v>
      </c>
      <c r="F350" s="10">
        <v>390</v>
      </c>
      <c r="G350" s="10">
        <v>390</v>
      </c>
    </row>
    <row r="351" spans="1:7" ht="165" outlineLevel="4" x14ac:dyDescent="0.25">
      <c r="A351" s="6"/>
      <c r="B351" s="6" t="s">
        <v>359</v>
      </c>
      <c r="C351" s="6" t="s">
        <v>0</v>
      </c>
      <c r="D351" s="11" t="s">
        <v>360</v>
      </c>
      <c r="E351" s="8">
        <v>2350</v>
      </c>
      <c r="F351" s="8">
        <v>2350</v>
      </c>
      <c r="G351" s="8">
        <v>2350</v>
      </c>
    </row>
    <row r="352" spans="1:7" ht="45" outlineLevel="5" x14ac:dyDescent="0.25">
      <c r="A352" s="5"/>
      <c r="B352" s="5"/>
      <c r="C352" s="5" t="s">
        <v>9</v>
      </c>
      <c r="D352" s="9" t="s">
        <v>10</v>
      </c>
      <c r="E352" s="10">
        <v>2350</v>
      </c>
      <c r="F352" s="10">
        <v>2350</v>
      </c>
      <c r="G352" s="10">
        <v>2350</v>
      </c>
    </row>
    <row r="353" spans="1:7" ht="90" outlineLevel="4" x14ac:dyDescent="0.25">
      <c r="A353" s="6"/>
      <c r="B353" s="6" t="s">
        <v>361</v>
      </c>
      <c r="C353" s="6" t="s">
        <v>0</v>
      </c>
      <c r="D353" s="7" t="s">
        <v>362</v>
      </c>
      <c r="E353" s="8">
        <v>2560</v>
      </c>
      <c r="F353" s="8">
        <v>2560</v>
      </c>
      <c r="G353" s="8">
        <v>2560</v>
      </c>
    </row>
    <row r="354" spans="1:7" ht="45" outlineLevel="5" x14ac:dyDescent="0.25">
      <c r="A354" s="5"/>
      <c r="B354" s="5"/>
      <c r="C354" s="5" t="s">
        <v>9</v>
      </c>
      <c r="D354" s="9" t="s">
        <v>10</v>
      </c>
      <c r="E354" s="10">
        <v>1200</v>
      </c>
      <c r="F354" s="10">
        <v>1200</v>
      </c>
      <c r="G354" s="10">
        <v>1200</v>
      </c>
    </row>
    <row r="355" spans="1:7" ht="60" outlineLevel="5" x14ac:dyDescent="0.25">
      <c r="A355" s="5"/>
      <c r="B355" s="5"/>
      <c r="C355" s="5" t="s">
        <v>123</v>
      </c>
      <c r="D355" s="9" t="s">
        <v>124</v>
      </c>
      <c r="E355" s="10">
        <v>1360</v>
      </c>
      <c r="F355" s="10">
        <v>1360</v>
      </c>
      <c r="G355" s="10">
        <v>1360</v>
      </c>
    </row>
    <row r="356" spans="1:7" ht="90" outlineLevel="4" x14ac:dyDescent="0.25">
      <c r="A356" s="6"/>
      <c r="B356" s="6" t="s">
        <v>363</v>
      </c>
      <c r="C356" s="6" t="s">
        <v>0</v>
      </c>
      <c r="D356" s="7" t="s">
        <v>364</v>
      </c>
      <c r="E356" s="8">
        <v>2250</v>
      </c>
      <c r="F356" s="8">
        <v>2250</v>
      </c>
      <c r="G356" s="8">
        <v>2250</v>
      </c>
    </row>
    <row r="357" spans="1:7" ht="45" outlineLevel="5" x14ac:dyDescent="0.25">
      <c r="A357" s="5"/>
      <c r="B357" s="5"/>
      <c r="C357" s="5" t="s">
        <v>9</v>
      </c>
      <c r="D357" s="9" t="s">
        <v>10</v>
      </c>
      <c r="E357" s="10">
        <v>2250</v>
      </c>
      <c r="F357" s="10">
        <v>2250</v>
      </c>
      <c r="G357" s="10">
        <v>2250</v>
      </c>
    </row>
    <row r="358" spans="1:7" ht="75" outlineLevel="4" x14ac:dyDescent="0.25">
      <c r="A358" s="6"/>
      <c r="B358" s="6" t="s">
        <v>365</v>
      </c>
      <c r="C358" s="6" t="s">
        <v>0</v>
      </c>
      <c r="D358" s="7" t="s">
        <v>366</v>
      </c>
      <c r="E358" s="8">
        <v>1130</v>
      </c>
      <c r="F358" s="8">
        <v>1130</v>
      </c>
      <c r="G358" s="8">
        <v>1130</v>
      </c>
    </row>
    <row r="359" spans="1:7" ht="45" outlineLevel="5" x14ac:dyDescent="0.25">
      <c r="A359" s="5"/>
      <c r="B359" s="5"/>
      <c r="C359" s="5" t="s">
        <v>9</v>
      </c>
      <c r="D359" s="9" t="s">
        <v>10</v>
      </c>
      <c r="E359" s="10">
        <v>650</v>
      </c>
      <c r="F359" s="10">
        <v>650</v>
      </c>
      <c r="G359" s="10">
        <v>650</v>
      </c>
    </row>
    <row r="360" spans="1:7" ht="60" outlineLevel="5" x14ac:dyDescent="0.25">
      <c r="A360" s="5"/>
      <c r="B360" s="5"/>
      <c r="C360" s="5" t="s">
        <v>123</v>
      </c>
      <c r="D360" s="9" t="s">
        <v>124</v>
      </c>
      <c r="E360" s="10">
        <v>480</v>
      </c>
      <c r="F360" s="10">
        <v>480</v>
      </c>
      <c r="G360" s="10">
        <v>480</v>
      </c>
    </row>
    <row r="361" spans="1:7" ht="45" outlineLevel="4" x14ac:dyDescent="0.25">
      <c r="A361" s="6"/>
      <c r="B361" s="6" t="s">
        <v>367</v>
      </c>
      <c r="C361" s="6" t="s">
        <v>0</v>
      </c>
      <c r="D361" s="7" t="s">
        <v>368</v>
      </c>
      <c r="E361" s="8">
        <v>75440</v>
      </c>
      <c r="F361" s="8">
        <v>5210</v>
      </c>
      <c r="G361" s="8">
        <v>5210</v>
      </c>
    </row>
    <row r="362" spans="1:7" ht="45" outlineLevel="5" x14ac:dyDescent="0.25">
      <c r="A362" s="5"/>
      <c r="B362" s="5"/>
      <c r="C362" s="5" t="s">
        <v>9</v>
      </c>
      <c r="D362" s="9" t="s">
        <v>10</v>
      </c>
      <c r="E362" s="10">
        <v>45040</v>
      </c>
      <c r="F362" s="10">
        <v>4910</v>
      </c>
      <c r="G362" s="10">
        <v>4910</v>
      </c>
    </row>
    <row r="363" spans="1:7" ht="60" outlineLevel="5" x14ac:dyDescent="0.25">
      <c r="A363" s="5"/>
      <c r="B363" s="5"/>
      <c r="C363" s="5" t="s">
        <v>123</v>
      </c>
      <c r="D363" s="9" t="s">
        <v>124</v>
      </c>
      <c r="E363" s="10">
        <v>30400</v>
      </c>
      <c r="F363" s="10">
        <v>300</v>
      </c>
      <c r="G363" s="10">
        <v>300</v>
      </c>
    </row>
    <row r="364" spans="1:7" ht="45" outlineLevel="4" x14ac:dyDescent="0.25">
      <c r="A364" s="6"/>
      <c r="B364" s="6" t="s">
        <v>369</v>
      </c>
      <c r="C364" s="6" t="s">
        <v>0</v>
      </c>
      <c r="D364" s="7" t="s">
        <v>370</v>
      </c>
      <c r="E364" s="8">
        <v>7000</v>
      </c>
      <c r="F364" s="8">
        <v>7000</v>
      </c>
      <c r="G364" s="8">
        <v>7000</v>
      </c>
    </row>
    <row r="365" spans="1:7" ht="45" outlineLevel="5" x14ac:dyDescent="0.25">
      <c r="A365" s="5"/>
      <c r="B365" s="5"/>
      <c r="C365" s="5" t="s">
        <v>9</v>
      </c>
      <c r="D365" s="9" t="s">
        <v>10</v>
      </c>
      <c r="E365" s="10">
        <v>7000</v>
      </c>
      <c r="F365" s="10">
        <v>7000</v>
      </c>
      <c r="G365" s="10">
        <v>7000</v>
      </c>
    </row>
    <row r="366" spans="1:7" ht="45" outlineLevel="2" x14ac:dyDescent="0.25">
      <c r="A366" s="6"/>
      <c r="B366" s="6" t="s">
        <v>3</v>
      </c>
      <c r="C366" s="6" t="s">
        <v>0</v>
      </c>
      <c r="D366" s="7" t="s">
        <v>4</v>
      </c>
      <c r="E366" s="8">
        <v>290113.40999999997</v>
      </c>
      <c r="F366" s="8">
        <v>287704.5</v>
      </c>
      <c r="G366" s="8">
        <v>301915.5</v>
      </c>
    </row>
    <row r="367" spans="1:7" ht="60" outlineLevel="4" x14ac:dyDescent="0.25">
      <c r="A367" s="6"/>
      <c r="B367" s="6" t="s">
        <v>371</v>
      </c>
      <c r="C367" s="6" t="s">
        <v>0</v>
      </c>
      <c r="D367" s="7" t="s">
        <v>372</v>
      </c>
      <c r="E367" s="8">
        <v>5896.3</v>
      </c>
      <c r="F367" s="8">
        <v>5896.3</v>
      </c>
      <c r="G367" s="8">
        <v>5896.3</v>
      </c>
    </row>
    <row r="368" spans="1:7" ht="135" outlineLevel="5" x14ac:dyDescent="0.25">
      <c r="A368" s="5"/>
      <c r="B368" s="5"/>
      <c r="C368" s="5" t="s">
        <v>7</v>
      </c>
      <c r="D368" s="9" t="s">
        <v>8</v>
      </c>
      <c r="E368" s="10">
        <v>5896.3</v>
      </c>
      <c r="F368" s="10">
        <v>5896.3</v>
      </c>
      <c r="G368" s="10">
        <v>5896.3</v>
      </c>
    </row>
    <row r="369" spans="1:7" ht="45" outlineLevel="4" x14ac:dyDescent="0.25">
      <c r="A369" s="6"/>
      <c r="B369" s="6" t="s">
        <v>5</v>
      </c>
      <c r="C369" s="6" t="s">
        <v>0</v>
      </c>
      <c r="D369" s="7" t="s">
        <v>6</v>
      </c>
      <c r="E369" s="8">
        <v>53470.51</v>
      </c>
      <c r="F369" s="8">
        <v>53371.5</v>
      </c>
      <c r="G369" s="8">
        <v>53370.5</v>
      </c>
    </row>
    <row r="370" spans="1:7" ht="135" outlineLevel="5" x14ac:dyDescent="0.25">
      <c r="A370" s="5"/>
      <c r="B370" s="5"/>
      <c r="C370" s="5" t="s">
        <v>7</v>
      </c>
      <c r="D370" s="9" t="s">
        <v>8</v>
      </c>
      <c r="E370" s="10">
        <v>42144.1</v>
      </c>
      <c r="F370" s="10">
        <v>40460.1</v>
      </c>
      <c r="G370" s="10">
        <v>40460.1</v>
      </c>
    </row>
    <row r="371" spans="1:7" ht="45" outlineLevel="5" x14ac:dyDescent="0.25">
      <c r="A371" s="5"/>
      <c r="B371" s="5"/>
      <c r="C371" s="5" t="s">
        <v>9</v>
      </c>
      <c r="D371" s="9" t="s">
        <v>10</v>
      </c>
      <c r="E371" s="10">
        <v>11302.41</v>
      </c>
      <c r="F371" s="10">
        <v>12888.4</v>
      </c>
      <c r="G371" s="10">
        <v>12888.4</v>
      </c>
    </row>
    <row r="372" spans="1:7" outlineLevel="5" x14ac:dyDescent="0.25">
      <c r="A372" s="5"/>
      <c r="B372" s="5"/>
      <c r="C372" s="5" t="s">
        <v>19</v>
      </c>
      <c r="D372" s="9" t="s">
        <v>20</v>
      </c>
      <c r="E372" s="10">
        <v>24</v>
      </c>
      <c r="F372" s="10">
        <v>23</v>
      </c>
      <c r="G372" s="10">
        <v>22</v>
      </c>
    </row>
    <row r="373" spans="1:7" ht="75" outlineLevel="4" x14ac:dyDescent="0.25">
      <c r="A373" s="6"/>
      <c r="B373" s="6" t="s">
        <v>373</v>
      </c>
      <c r="C373" s="6" t="s">
        <v>0</v>
      </c>
      <c r="D373" s="7" t="s">
        <v>112</v>
      </c>
      <c r="E373" s="8">
        <v>35791.5</v>
      </c>
      <c r="F373" s="8">
        <v>37047.800000000003</v>
      </c>
      <c r="G373" s="8">
        <v>37153.800000000003</v>
      </c>
    </row>
    <row r="374" spans="1:7" ht="45" outlineLevel="5" x14ac:dyDescent="0.25">
      <c r="A374" s="5"/>
      <c r="B374" s="5"/>
      <c r="C374" s="5" t="s">
        <v>9</v>
      </c>
      <c r="D374" s="9" t="s">
        <v>10</v>
      </c>
      <c r="E374" s="10">
        <v>35791.5</v>
      </c>
      <c r="F374" s="10">
        <v>37047.800000000003</v>
      </c>
      <c r="G374" s="10">
        <v>37153.800000000003</v>
      </c>
    </row>
    <row r="375" spans="1:7" ht="30" outlineLevel="4" x14ac:dyDescent="0.25">
      <c r="A375" s="6"/>
      <c r="B375" s="6" t="s">
        <v>374</v>
      </c>
      <c r="C375" s="6" t="s">
        <v>0</v>
      </c>
      <c r="D375" s="7" t="s">
        <v>342</v>
      </c>
      <c r="E375" s="8">
        <v>6660.3</v>
      </c>
      <c r="F375" s="8">
        <v>6660.3</v>
      </c>
      <c r="G375" s="8">
        <v>6660.3</v>
      </c>
    </row>
    <row r="376" spans="1:7" ht="45" outlineLevel="5" x14ac:dyDescent="0.25">
      <c r="A376" s="5"/>
      <c r="B376" s="5"/>
      <c r="C376" s="5" t="s">
        <v>9</v>
      </c>
      <c r="D376" s="9" t="s">
        <v>10</v>
      </c>
      <c r="E376" s="10">
        <v>6660.3</v>
      </c>
      <c r="F376" s="10">
        <v>6660.3</v>
      </c>
      <c r="G376" s="10">
        <v>6660.3</v>
      </c>
    </row>
    <row r="377" spans="1:7" ht="105" outlineLevel="4" x14ac:dyDescent="0.25">
      <c r="A377" s="6"/>
      <c r="B377" s="6" t="s">
        <v>375</v>
      </c>
      <c r="C377" s="6" t="s">
        <v>0</v>
      </c>
      <c r="D377" s="7" t="s">
        <v>344</v>
      </c>
      <c r="E377" s="8">
        <v>889.7</v>
      </c>
      <c r="F377" s="8">
        <v>889.7</v>
      </c>
      <c r="G377" s="8">
        <v>889.7</v>
      </c>
    </row>
    <row r="378" spans="1:7" ht="45" outlineLevel="5" x14ac:dyDescent="0.25">
      <c r="A378" s="5"/>
      <c r="B378" s="5"/>
      <c r="C378" s="5" t="s">
        <v>9</v>
      </c>
      <c r="D378" s="9" t="s">
        <v>10</v>
      </c>
      <c r="E378" s="10">
        <v>889.7</v>
      </c>
      <c r="F378" s="10">
        <v>889.7</v>
      </c>
      <c r="G378" s="10">
        <v>889.7</v>
      </c>
    </row>
    <row r="379" spans="1:7" ht="30" outlineLevel="4" x14ac:dyDescent="0.25">
      <c r="A379" s="6"/>
      <c r="B379" s="6" t="s">
        <v>376</v>
      </c>
      <c r="C379" s="6" t="s">
        <v>0</v>
      </c>
      <c r="D379" s="7" t="s">
        <v>377</v>
      </c>
      <c r="E379" s="8">
        <v>2899.5</v>
      </c>
      <c r="F379" s="8">
        <v>2899.5</v>
      </c>
      <c r="G379" s="8">
        <v>2899.5</v>
      </c>
    </row>
    <row r="380" spans="1:7" ht="135" outlineLevel="5" x14ac:dyDescent="0.25">
      <c r="A380" s="5"/>
      <c r="B380" s="5"/>
      <c r="C380" s="5" t="s">
        <v>7</v>
      </c>
      <c r="D380" s="9" t="s">
        <v>8</v>
      </c>
      <c r="E380" s="10">
        <v>2899.5</v>
      </c>
      <c r="F380" s="10">
        <v>2899.5</v>
      </c>
      <c r="G380" s="10">
        <v>2899.5</v>
      </c>
    </row>
    <row r="381" spans="1:7" ht="30" outlineLevel="4" x14ac:dyDescent="0.25">
      <c r="A381" s="6"/>
      <c r="B381" s="6" t="s">
        <v>378</v>
      </c>
      <c r="C381" s="6" t="s">
        <v>0</v>
      </c>
      <c r="D381" s="7" t="s">
        <v>379</v>
      </c>
      <c r="E381" s="8">
        <v>184505.60000000001</v>
      </c>
      <c r="F381" s="8">
        <v>180939.4</v>
      </c>
      <c r="G381" s="8">
        <v>195045.4</v>
      </c>
    </row>
    <row r="382" spans="1:7" ht="135" outlineLevel="5" x14ac:dyDescent="0.25">
      <c r="A382" s="5"/>
      <c r="B382" s="5"/>
      <c r="C382" s="5" t="s">
        <v>7</v>
      </c>
      <c r="D382" s="9" t="s">
        <v>8</v>
      </c>
      <c r="E382" s="10">
        <v>11608.6</v>
      </c>
      <c r="F382" s="10">
        <v>11389.1</v>
      </c>
      <c r="G382" s="10">
        <v>11389.1</v>
      </c>
    </row>
    <row r="383" spans="1:7" ht="45" outlineLevel="5" x14ac:dyDescent="0.25">
      <c r="A383" s="5"/>
      <c r="B383" s="5"/>
      <c r="C383" s="5" t="s">
        <v>9</v>
      </c>
      <c r="D383" s="9" t="s">
        <v>10</v>
      </c>
      <c r="E383" s="10">
        <v>40010.300000000003</v>
      </c>
      <c r="F383" s="10">
        <v>52272.2</v>
      </c>
      <c r="G383" s="10">
        <v>66378.2</v>
      </c>
    </row>
    <row r="384" spans="1:7" outlineLevel="5" x14ac:dyDescent="0.25">
      <c r="A384" s="5"/>
      <c r="B384" s="5"/>
      <c r="C384" s="5" t="s">
        <v>43</v>
      </c>
      <c r="D384" s="9" t="s">
        <v>44</v>
      </c>
      <c r="E384" s="10">
        <v>132641.70000000001</v>
      </c>
      <c r="F384" s="10">
        <v>117033.1</v>
      </c>
      <c r="G384" s="10">
        <v>117033.1</v>
      </c>
    </row>
    <row r="385" spans="1:7" outlineLevel="5" x14ac:dyDescent="0.25">
      <c r="A385" s="5"/>
      <c r="B385" s="5"/>
      <c r="C385" s="5" t="s">
        <v>19</v>
      </c>
      <c r="D385" s="9" t="s">
        <v>20</v>
      </c>
      <c r="E385" s="10">
        <v>245</v>
      </c>
      <c r="F385" s="10">
        <v>245</v>
      </c>
      <c r="G385" s="10">
        <v>245</v>
      </c>
    </row>
    <row r="386" spans="1:7" ht="75" outlineLevel="2" x14ac:dyDescent="0.25">
      <c r="A386" s="6"/>
      <c r="B386" s="6" t="s">
        <v>39</v>
      </c>
      <c r="C386" s="6" t="s">
        <v>0</v>
      </c>
      <c r="D386" s="7" t="s">
        <v>40</v>
      </c>
      <c r="E386" s="8">
        <v>299591</v>
      </c>
      <c r="F386" s="8">
        <v>299591</v>
      </c>
      <c r="G386" s="8">
        <v>299591</v>
      </c>
    </row>
    <row r="387" spans="1:7" ht="45" outlineLevel="4" x14ac:dyDescent="0.25">
      <c r="A387" s="6"/>
      <c r="B387" s="6" t="s">
        <v>380</v>
      </c>
      <c r="C387" s="6" t="s">
        <v>0</v>
      </c>
      <c r="D387" s="7" t="s">
        <v>92</v>
      </c>
      <c r="E387" s="8">
        <v>223.8</v>
      </c>
      <c r="F387" s="8">
        <v>223.8</v>
      </c>
      <c r="G387" s="8">
        <v>223.8</v>
      </c>
    </row>
    <row r="388" spans="1:7" ht="45" outlineLevel="5" x14ac:dyDescent="0.25">
      <c r="A388" s="5"/>
      <c r="B388" s="5"/>
      <c r="C388" s="5" t="s">
        <v>9</v>
      </c>
      <c r="D388" s="9" t="s">
        <v>10</v>
      </c>
      <c r="E388" s="10">
        <v>223.8</v>
      </c>
      <c r="F388" s="10">
        <v>223.8</v>
      </c>
      <c r="G388" s="10">
        <v>223.8</v>
      </c>
    </row>
    <row r="389" spans="1:7" ht="90" outlineLevel="4" x14ac:dyDescent="0.25">
      <c r="A389" s="6"/>
      <c r="B389" s="6" t="s">
        <v>381</v>
      </c>
      <c r="C389" s="6" t="s">
        <v>0</v>
      </c>
      <c r="D389" s="7" t="s">
        <v>382</v>
      </c>
      <c r="E389" s="8">
        <v>269297</v>
      </c>
      <c r="F389" s="8">
        <v>269297</v>
      </c>
      <c r="G389" s="8">
        <v>269297</v>
      </c>
    </row>
    <row r="390" spans="1:7" ht="60" outlineLevel="5" x14ac:dyDescent="0.25">
      <c r="A390" s="5"/>
      <c r="B390" s="5"/>
      <c r="C390" s="5" t="s">
        <v>123</v>
      </c>
      <c r="D390" s="9" t="s">
        <v>124</v>
      </c>
      <c r="E390" s="10">
        <v>269297</v>
      </c>
      <c r="F390" s="10">
        <v>269297</v>
      </c>
      <c r="G390" s="10">
        <v>269297</v>
      </c>
    </row>
    <row r="391" spans="1:7" ht="45" outlineLevel="4" x14ac:dyDescent="0.25">
      <c r="A391" s="6"/>
      <c r="B391" s="6" t="s">
        <v>383</v>
      </c>
      <c r="C391" s="6" t="s">
        <v>0</v>
      </c>
      <c r="D391" s="7" t="s">
        <v>384</v>
      </c>
      <c r="E391" s="8">
        <v>22487.7</v>
      </c>
      <c r="F391" s="8">
        <v>22487.7</v>
      </c>
      <c r="G391" s="8">
        <v>22487.7</v>
      </c>
    </row>
    <row r="392" spans="1:7" ht="45" outlineLevel="5" x14ac:dyDescent="0.25">
      <c r="A392" s="5"/>
      <c r="B392" s="5"/>
      <c r="C392" s="5" t="s">
        <v>9</v>
      </c>
      <c r="D392" s="9" t="s">
        <v>10</v>
      </c>
      <c r="E392" s="10">
        <v>22487.7</v>
      </c>
      <c r="F392" s="10">
        <v>22487.7</v>
      </c>
      <c r="G392" s="10">
        <v>22487.7</v>
      </c>
    </row>
    <row r="393" spans="1:7" ht="150" outlineLevel="4" x14ac:dyDescent="0.25">
      <c r="A393" s="6"/>
      <c r="B393" s="6" t="s">
        <v>385</v>
      </c>
      <c r="C393" s="6" t="s">
        <v>0</v>
      </c>
      <c r="D393" s="7" t="s">
        <v>386</v>
      </c>
      <c r="E393" s="8">
        <v>331</v>
      </c>
      <c r="F393" s="8">
        <v>331</v>
      </c>
      <c r="G393" s="8">
        <v>331</v>
      </c>
    </row>
    <row r="394" spans="1:7" ht="45" outlineLevel="5" x14ac:dyDescent="0.25">
      <c r="A394" s="5"/>
      <c r="B394" s="5"/>
      <c r="C394" s="5" t="s">
        <v>9</v>
      </c>
      <c r="D394" s="9" t="s">
        <v>10</v>
      </c>
      <c r="E394" s="10">
        <v>331</v>
      </c>
      <c r="F394" s="10">
        <v>331</v>
      </c>
      <c r="G394" s="10">
        <v>331</v>
      </c>
    </row>
    <row r="395" spans="1:7" ht="60" outlineLevel="4" x14ac:dyDescent="0.25">
      <c r="A395" s="6"/>
      <c r="B395" s="6" t="s">
        <v>387</v>
      </c>
      <c r="C395" s="6" t="s">
        <v>0</v>
      </c>
      <c r="D395" s="7" t="s">
        <v>388</v>
      </c>
      <c r="E395" s="8">
        <v>325.8</v>
      </c>
      <c r="F395" s="8">
        <v>325.8</v>
      </c>
      <c r="G395" s="8">
        <v>325.8</v>
      </c>
    </row>
    <row r="396" spans="1:7" ht="45" outlineLevel="5" x14ac:dyDescent="0.25">
      <c r="A396" s="5"/>
      <c r="B396" s="5"/>
      <c r="C396" s="5" t="s">
        <v>9</v>
      </c>
      <c r="D396" s="9" t="s">
        <v>10</v>
      </c>
      <c r="E396" s="10">
        <v>325.8</v>
      </c>
      <c r="F396" s="10">
        <v>325.8</v>
      </c>
      <c r="G396" s="10">
        <v>325.8</v>
      </c>
    </row>
    <row r="397" spans="1:7" ht="75" outlineLevel="4" x14ac:dyDescent="0.25">
      <c r="A397" s="6"/>
      <c r="B397" s="6" t="s">
        <v>389</v>
      </c>
      <c r="C397" s="6" t="s">
        <v>0</v>
      </c>
      <c r="D397" s="7" t="s">
        <v>390</v>
      </c>
      <c r="E397" s="8">
        <v>1500</v>
      </c>
      <c r="F397" s="8">
        <v>1500</v>
      </c>
      <c r="G397" s="8">
        <v>1500</v>
      </c>
    </row>
    <row r="398" spans="1:7" ht="45" outlineLevel="5" x14ac:dyDescent="0.25">
      <c r="A398" s="5"/>
      <c r="B398" s="5"/>
      <c r="C398" s="5" t="s">
        <v>9</v>
      </c>
      <c r="D398" s="9" t="s">
        <v>10</v>
      </c>
      <c r="E398" s="10">
        <v>1500</v>
      </c>
      <c r="F398" s="10">
        <v>1500</v>
      </c>
      <c r="G398" s="10">
        <v>1500</v>
      </c>
    </row>
    <row r="399" spans="1:7" ht="75" outlineLevel="4" x14ac:dyDescent="0.25">
      <c r="A399" s="6"/>
      <c r="B399" s="6" t="s">
        <v>391</v>
      </c>
      <c r="C399" s="6" t="s">
        <v>0</v>
      </c>
      <c r="D399" s="7" t="s">
        <v>392</v>
      </c>
      <c r="E399" s="8">
        <v>4194.8</v>
      </c>
      <c r="F399" s="8">
        <v>4194.8</v>
      </c>
      <c r="G399" s="8">
        <v>4194.8</v>
      </c>
    </row>
    <row r="400" spans="1:7" ht="45" outlineLevel="5" x14ac:dyDescent="0.25">
      <c r="A400" s="5"/>
      <c r="B400" s="5"/>
      <c r="C400" s="5" t="s">
        <v>9</v>
      </c>
      <c r="D400" s="9" t="s">
        <v>10</v>
      </c>
      <c r="E400" s="10">
        <v>4194.8</v>
      </c>
      <c r="F400" s="10">
        <v>4194.8</v>
      </c>
      <c r="G400" s="10">
        <v>4194.8</v>
      </c>
    </row>
    <row r="401" spans="1:7" ht="45" outlineLevel="4" x14ac:dyDescent="0.25">
      <c r="A401" s="6"/>
      <c r="B401" s="6" t="s">
        <v>393</v>
      </c>
      <c r="C401" s="6" t="s">
        <v>0</v>
      </c>
      <c r="D401" s="7" t="s">
        <v>394</v>
      </c>
      <c r="E401" s="8">
        <v>888.9</v>
      </c>
      <c r="F401" s="8">
        <v>888.9</v>
      </c>
      <c r="G401" s="8">
        <v>888.9</v>
      </c>
    </row>
    <row r="402" spans="1:7" ht="135" outlineLevel="5" x14ac:dyDescent="0.25">
      <c r="A402" s="5"/>
      <c r="B402" s="5"/>
      <c r="C402" s="5" t="s">
        <v>7</v>
      </c>
      <c r="D402" s="9" t="s">
        <v>8</v>
      </c>
      <c r="E402" s="10">
        <v>496</v>
      </c>
      <c r="F402" s="10">
        <v>496</v>
      </c>
      <c r="G402" s="10">
        <v>496</v>
      </c>
    </row>
    <row r="403" spans="1:7" ht="45" outlineLevel="5" x14ac:dyDescent="0.25">
      <c r="A403" s="5"/>
      <c r="B403" s="5"/>
      <c r="C403" s="5" t="s">
        <v>9</v>
      </c>
      <c r="D403" s="9" t="s">
        <v>10</v>
      </c>
      <c r="E403" s="10">
        <v>392.9</v>
      </c>
      <c r="F403" s="10">
        <v>392.9</v>
      </c>
      <c r="G403" s="10">
        <v>392.9</v>
      </c>
    </row>
    <row r="404" spans="1:7" ht="90" outlineLevel="4" x14ac:dyDescent="0.25">
      <c r="A404" s="6"/>
      <c r="B404" s="6" t="s">
        <v>395</v>
      </c>
      <c r="C404" s="6" t="s">
        <v>0</v>
      </c>
      <c r="D404" s="7" t="s">
        <v>396</v>
      </c>
      <c r="E404" s="8">
        <v>242</v>
      </c>
      <c r="F404" s="8">
        <v>242</v>
      </c>
      <c r="G404" s="8">
        <v>242</v>
      </c>
    </row>
    <row r="405" spans="1:7" ht="45" outlineLevel="5" x14ac:dyDescent="0.25">
      <c r="A405" s="5"/>
      <c r="B405" s="5"/>
      <c r="C405" s="5" t="s">
        <v>9</v>
      </c>
      <c r="D405" s="9" t="s">
        <v>10</v>
      </c>
      <c r="E405" s="10">
        <v>242</v>
      </c>
      <c r="F405" s="10">
        <v>242</v>
      </c>
      <c r="G405" s="10">
        <v>242</v>
      </c>
    </row>
    <row r="406" spans="1:7" ht="45" outlineLevel="4" x14ac:dyDescent="0.25">
      <c r="A406" s="6"/>
      <c r="B406" s="6" t="s">
        <v>397</v>
      </c>
      <c r="C406" s="6" t="s">
        <v>0</v>
      </c>
      <c r="D406" s="7" t="s">
        <v>398</v>
      </c>
      <c r="E406" s="8">
        <v>100</v>
      </c>
      <c r="F406" s="8">
        <v>100</v>
      </c>
      <c r="G406" s="8">
        <v>100</v>
      </c>
    </row>
    <row r="407" spans="1:7" ht="45" outlineLevel="5" x14ac:dyDescent="0.25">
      <c r="A407" s="5"/>
      <c r="B407" s="5"/>
      <c r="C407" s="5" t="s">
        <v>9</v>
      </c>
      <c r="D407" s="9" t="s">
        <v>10</v>
      </c>
      <c r="E407" s="10">
        <v>15</v>
      </c>
      <c r="F407" s="10">
        <v>15</v>
      </c>
      <c r="G407" s="10">
        <v>15</v>
      </c>
    </row>
    <row r="408" spans="1:7" ht="30" outlineLevel="5" x14ac:dyDescent="0.25">
      <c r="A408" s="5"/>
      <c r="B408" s="5"/>
      <c r="C408" s="5" t="s">
        <v>33</v>
      </c>
      <c r="D408" s="9" t="s">
        <v>34</v>
      </c>
      <c r="E408" s="10">
        <v>85</v>
      </c>
      <c r="F408" s="10">
        <v>85</v>
      </c>
      <c r="G408" s="10">
        <v>85</v>
      </c>
    </row>
    <row r="409" spans="1:7" ht="30" outlineLevel="2" x14ac:dyDescent="0.25">
      <c r="A409" s="6"/>
      <c r="B409" s="6" t="s">
        <v>399</v>
      </c>
      <c r="C409" s="6" t="s">
        <v>0</v>
      </c>
      <c r="D409" s="7" t="s">
        <v>400</v>
      </c>
      <c r="E409" s="8">
        <v>400</v>
      </c>
      <c r="F409" s="8">
        <v>400</v>
      </c>
      <c r="G409" s="8">
        <v>400</v>
      </c>
    </row>
    <row r="410" spans="1:7" ht="30" outlineLevel="4" x14ac:dyDescent="0.25">
      <c r="A410" s="6"/>
      <c r="B410" s="6" t="s">
        <v>401</v>
      </c>
      <c r="C410" s="6" t="s">
        <v>0</v>
      </c>
      <c r="D410" s="7" t="s">
        <v>298</v>
      </c>
      <c r="E410" s="8">
        <v>400</v>
      </c>
      <c r="F410" s="8">
        <v>400</v>
      </c>
      <c r="G410" s="8">
        <v>400</v>
      </c>
    </row>
    <row r="411" spans="1:7" ht="45" outlineLevel="5" x14ac:dyDescent="0.25">
      <c r="A411" s="5"/>
      <c r="B411" s="5"/>
      <c r="C411" s="5" t="s">
        <v>9</v>
      </c>
      <c r="D411" s="9" t="s">
        <v>10</v>
      </c>
      <c r="E411" s="10">
        <v>400</v>
      </c>
      <c r="F411" s="10">
        <v>400</v>
      </c>
      <c r="G411" s="10">
        <v>400</v>
      </c>
    </row>
    <row r="412" spans="1:7" ht="120" outlineLevel="2" x14ac:dyDescent="0.25">
      <c r="A412" s="6"/>
      <c r="B412" s="6" t="s">
        <v>402</v>
      </c>
      <c r="C412" s="6" t="s">
        <v>0</v>
      </c>
      <c r="D412" s="7" t="s">
        <v>403</v>
      </c>
      <c r="E412" s="8">
        <v>33244.629979999998</v>
      </c>
      <c r="F412" s="8">
        <v>32964.042739999997</v>
      </c>
      <c r="G412" s="8">
        <v>32431.71946</v>
      </c>
    </row>
    <row r="413" spans="1:7" ht="30" outlineLevel="4" x14ac:dyDescent="0.25">
      <c r="A413" s="6"/>
      <c r="B413" s="6" t="s">
        <v>404</v>
      </c>
      <c r="C413" s="6" t="s">
        <v>0</v>
      </c>
      <c r="D413" s="7" t="s">
        <v>118</v>
      </c>
      <c r="E413" s="8">
        <v>33244.629979999998</v>
      </c>
      <c r="F413" s="8">
        <v>32964.042739999997</v>
      </c>
      <c r="G413" s="8">
        <v>32431.71946</v>
      </c>
    </row>
    <row r="414" spans="1:7" ht="135" outlineLevel="5" x14ac:dyDescent="0.25">
      <c r="A414" s="5"/>
      <c r="B414" s="5"/>
      <c r="C414" s="5" t="s">
        <v>7</v>
      </c>
      <c r="D414" s="9" t="s">
        <v>8</v>
      </c>
      <c r="E414" s="10">
        <v>29340.222549999999</v>
      </c>
      <c r="F414" s="10">
        <v>29340.222549999999</v>
      </c>
      <c r="G414" s="10">
        <v>29340.222549999999</v>
      </c>
    </row>
    <row r="415" spans="1:7" ht="45" outlineLevel="5" x14ac:dyDescent="0.25">
      <c r="A415" s="5"/>
      <c r="B415" s="5"/>
      <c r="C415" s="5" t="s">
        <v>9</v>
      </c>
      <c r="D415" s="9" t="s">
        <v>10</v>
      </c>
      <c r="E415" s="10">
        <v>3734.2778400000002</v>
      </c>
      <c r="F415" s="10">
        <v>3453.6905999999999</v>
      </c>
      <c r="G415" s="10">
        <v>2921.3673199999998</v>
      </c>
    </row>
    <row r="416" spans="1:7" outlineLevel="5" x14ac:dyDescent="0.25">
      <c r="A416" s="5"/>
      <c r="B416" s="5"/>
      <c r="C416" s="5" t="s">
        <v>19</v>
      </c>
      <c r="D416" s="9" t="s">
        <v>20</v>
      </c>
      <c r="E416" s="10">
        <v>170.12959000000001</v>
      </c>
      <c r="F416" s="10">
        <v>170.12959000000001</v>
      </c>
      <c r="G416" s="10">
        <v>170.12959000000001</v>
      </c>
    </row>
    <row r="417" spans="1:7" ht="30" x14ac:dyDescent="0.25">
      <c r="A417" s="6" t="s">
        <v>405</v>
      </c>
      <c r="B417" s="6" t="s">
        <v>0</v>
      </c>
      <c r="C417" s="6" t="s">
        <v>0</v>
      </c>
      <c r="D417" s="7" t="s">
        <v>406</v>
      </c>
      <c r="E417" s="8">
        <v>96486.9</v>
      </c>
      <c r="F417" s="8">
        <v>97060.3</v>
      </c>
      <c r="G417" s="8">
        <v>94983.6</v>
      </c>
    </row>
    <row r="418" spans="1:7" ht="30" outlineLevel="1" x14ac:dyDescent="0.25">
      <c r="A418" s="6" t="s">
        <v>407</v>
      </c>
      <c r="B418" s="6" t="s">
        <v>0</v>
      </c>
      <c r="C418" s="6" t="s">
        <v>0</v>
      </c>
      <c r="D418" s="7" t="s">
        <v>408</v>
      </c>
      <c r="E418" s="8">
        <v>45723.1</v>
      </c>
      <c r="F418" s="8">
        <v>46296.5</v>
      </c>
      <c r="G418" s="8">
        <v>44219.8</v>
      </c>
    </row>
    <row r="419" spans="1:7" ht="60" outlineLevel="2" x14ac:dyDescent="0.25">
      <c r="A419" s="6"/>
      <c r="B419" s="6" t="s">
        <v>51</v>
      </c>
      <c r="C419" s="6" t="s">
        <v>0</v>
      </c>
      <c r="D419" s="7" t="s">
        <v>52</v>
      </c>
      <c r="E419" s="8">
        <v>45723.1</v>
      </c>
      <c r="F419" s="8">
        <v>46296.5</v>
      </c>
      <c r="G419" s="8">
        <v>44219.8</v>
      </c>
    </row>
    <row r="420" spans="1:7" ht="105" outlineLevel="3" x14ac:dyDescent="0.25">
      <c r="A420" s="6"/>
      <c r="B420" s="6" t="s">
        <v>53</v>
      </c>
      <c r="C420" s="6" t="s">
        <v>0</v>
      </c>
      <c r="D420" s="7" t="s">
        <v>54</v>
      </c>
      <c r="E420" s="8">
        <v>45723.1</v>
      </c>
      <c r="F420" s="8">
        <v>46296.5</v>
      </c>
      <c r="G420" s="8">
        <v>44219.8</v>
      </c>
    </row>
    <row r="421" spans="1:7" ht="60" outlineLevel="4" x14ac:dyDescent="0.25">
      <c r="A421" s="6"/>
      <c r="B421" s="6" t="s">
        <v>409</v>
      </c>
      <c r="C421" s="6" t="s">
        <v>0</v>
      </c>
      <c r="D421" s="7" t="s">
        <v>410</v>
      </c>
      <c r="E421" s="8">
        <v>45723.1</v>
      </c>
      <c r="F421" s="8">
        <v>46296.5</v>
      </c>
      <c r="G421" s="8">
        <v>44219.8</v>
      </c>
    </row>
    <row r="422" spans="1:7" outlineLevel="5" x14ac:dyDescent="0.25">
      <c r="A422" s="5"/>
      <c r="B422" s="5"/>
      <c r="C422" s="5" t="s">
        <v>43</v>
      </c>
      <c r="D422" s="9" t="s">
        <v>44</v>
      </c>
      <c r="E422" s="10">
        <v>45723.1</v>
      </c>
      <c r="F422" s="10">
        <v>46296.5</v>
      </c>
      <c r="G422" s="10">
        <v>44219.8</v>
      </c>
    </row>
    <row r="423" spans="1:7" ht="30" outlineLevel="1" x14ac:dyDescent="0.25">
      <c r="A423" s="6" t="s">
        <v>411</v>
      </c>
      <c r="B423" s="6" t="s">
        <v>0</v>
      </c>
      <c r="C423" s="6" t="s">
        <v>0</v>
      </c>
      <c r="D423" s="7" t="s">
        <v>412</v>
      </c>
      <c r="E423" s="8">
        <v>50763.8</v>
      </c>
      <c r="F423" s="8">
        <v>50763.8</v>
      </c>
      <c r="G423" s="8">
        <v>50763.8</v>
      </c>
    </row>
    <row r="424" spans="1:7" ht="60" outlineLevel="2" x14ac:dyDescent="0.25">
      <c r="A424" s="6"/>
      <c r="B424" s="6" t="s">
        <v>51</v>
      </c>
      <c r="C424" s="6" t="s">
        <v>0</v>
      </c>
      <c r="D424" s="7" t="s">
        <v>52</v>
      </c>
      <c r="E424" s="8">
        <v>50763.8</v>
      </c>
      <c r="F424" s="8">
        <v>50763.8</v>
      </c>
      <c r="G424" s="8">
        <v>50763.8</v>
      </c>
    </row>
    <row r="425" spans="1:7" ht="120" outlineLevel="3" x14ac:dyDescent="0.25">
      <c r="A425" s="6"/>
      <c r="B425" s="6" t="s">
        <v>413</v>
      </c>
      <c r="C425" s="6" t="s">
        <v>0</v>
      </c>
      <c r="D425" s="7" t="s">
        <v>414</v>
      </c>
      <c r="E425" s="8">
        <v>50763.8</v>
      </c>
      <c r="F425" s="8">
        <v>50763.8</v>
      </c>
      <c r="G425" s="8">
        <v>50763.8</v>
      </c>
    </row>
    <row r="426" spans="1:7" ht="30" outlineLevel="4" x14ac:dyDescent="0.25">
      <c r="A426" s="6"/>
      <c r="B426" s="6" t="s">
        <v>415</v>
      </c>
      <c r="C426" s="6" t="s">
        <v>0</v>
      </c>
      <c r="D426" s="7" t="s">
        <v>118</v>
      </c>
      <c r="E426" s="8">
        <v>50763.8</v>
      </c>
      <c r="F426" s="8">
        <v>50763.8</v>
      </c>
      <c r="G426" s="8">
        <v>50763.8</v>
      </c>
    </row>
    <row r="427" spans="1:7" ht="135" outlineLevel="5" x14ac:dyDescent="0.25">
      <c r="A427" s="5"/>
      <c r="B427" s="5"/>
      <c r="C427" s="5" t="s">
        <v>7</v>
      </c>
      <c r="D427" s="9" t="s">
        <v>8</v>
      </c>
      <c r="E427" s="10">
        <v>25058.897000000001</v>
      </c>
      <c r="F427" s="10">
        <v>25058.897000000001</v>
      </c>
      <c r="G427" s="10">
        <v>25058.897000000001</v>
      </c>
    </row>
    <row r="428" spans="1:7" ht="45" outlineLevel="5" x14ac:dyDescent="0.25">
      <c r="A428" s="5"/>
      <c r="B428" s="5"/>
      <c r="C428" s="5" t="s">
        <v>9</v>
      </c>
      <c r="D428" s="9" t="s">
        <v>10</v>
      </c>
      <c r="E428" s="10">
        <v>25541.780999999999</v>
      </c>
      <c r="F428" s="10">
        <v>25541.780999999999</v>
      </c>
      <c r="G428" s="10">
        <v>25541.780999999999</v>
      </c>
    </row>
    <row r="429" spans="1:7" outlineLevel="5" x14ac:dyDescent="0.25">
      <c r="A429" s="5"/>
      <c r="B429" s="5"/>
      <c r="C429" s="5" t="s">
        <v>19</v>
      </c>
      <c r="D429" s="9" t="s">
        <v>20</v>
      </c>
      <c r="E429" s="10">
        <v>163.12200000000001</v>
      </c>
      <c r="F429" s="10">
        <v>163.12200000000001</v>
      </c>
      <c r="G429" s="10">
        <v>163.12200000000001</v>
      </c>
    </row>
    <row r="430" spans="1:7" ht="60" x14ac:dyDescent="0.25">
      <c r="A430" s="6" t="s">
        <v>416</v>
      </c>
      <c r="B430" s="6" t="s">
        <v>0</v>
      </c>
      <c r="C430" s="6" t="s">
        <v>0</v>
      </c>
      <c r="D430" s="7" t="s">
        <v>417</v>
      </c>
      <c r="E430" s="8">
        <v>848342.93480000005</v>
      </c>
      <c r="F430" s="8">
        <v>842165.73479999998</v>
      </c>
      <c r="G430" s="8">
        <v>842382.6348</v>
      </c>
    </row>
    <row r="431" spans="1:7" ht="75" outlineLevel="1" x14ac:dyDescent="0.25">
      <c r="A431" s="6" t="s">
        <v>418</v>
      </c>
      <c r="B431" s="6" t="s">
        <v>0</v>
      </c>
      <c r="C431" s="6" t="s">
        <v>0</v>
      </c>
      <c r="D431" s="7" t="s">
        <v>419</v>
      </c>
      <c r="E431" s="8">
        <v>125880.7</v>
      </c>
      <c r="F431" s="8">
        <v>91069.5</v>
      </c>
      <c r="G431" s="8">
        <v>91072</v>
      </c>
    </row>
    <row r="432" spans="1:7" ht="60" outlineLevel="2" x14ac:dyDescent="0.25">
      <c r="A432" s="6"/>
      <c r="B432" s="6" t="s">
        <v>51</v>
      </c>
      <c r="C432" s="6" t="s">
        <v>0</v>
      </c>
      <c r="D432" s="7" t="s">
        <v>52</v>
      </c>
      <c r="E432" s="8">
        <v>125880.7</v>
      </c>
      <c r="F432" s="8">
        <v>91069.5</v>
      </c>
      <c r="G432" s="8">
        <v>91072</v>
      </c>
    </row>
    <row r="433" spans="1:7" ht="150" outlineLevel="3" x14ac:dyDescent="0.25">
      <c r="A433" s="6"/>
      <c r="B433" s="6" t="s">
        <v>420</v>
      </c>
      <c r="C433" s="6" t="s">
        <v>0</v>
      </c>
      <c r="D433" s="7" t="s">
        <v>421</v>
      </c>
      <c r="E433" s="8">
        <v>63511.1</v>
      </c>
      <c r="F433" s="8">
        <v>62048.2</v>
      </c>
      <c r="G433" s="8">
        <v>62050.7</v>
      </c>
    </row>
    <row r="434" spans="1:7" ht="30" outlineLevel="4" x14ac:dyDescent="0.25">
      <c r="A434" s="6"/>
      <c r="B434" s="6" t="s">
        <v>422</v>
      </c>
      <c r="C434" s="6" t="s">
        <v>0</v>
      </c>
      <c r="D434" s="7" t="s">
        <v>118</v>
      </c>
      <c r="E434" s="8">
        <v>61509.5</v>
      </c>
      <c r="F434" s="8">
        <v>61509.5</v>
      </c>
      <c r="G434" s="8">
        <v>61509.5</v>
      </c>
    </row>
    <row r="435" spans="1:7" ht="135" outlineLevel="5" x14ac:dyDescent="0.25">
      <c r="A435" s="5"/>
      <c r="B435" s="5"/>
      <c r="C435" s="5" t="s">
        <v>7</v>
      </c>
      <c r="D435" s="9" t="s">
        <v>8</v>
      </c>
      <c r="E435" s="10">
        <v>46928.116999999998</v>
      </c>
      <c r="F435" s="10">
        <v>46927.817000000003</v>
      </c>
      <c r="G435" s="10">
        <v>46927.116999999998</v>
      </c>
    </row>
    <row r="436" spans="1:7" ht="45" outlineLevel="5" x14ac:dyDescent="0.25">
      <c r="A436" s="5"/>
      <c r="B436" s="5"/>
      <c r="C436" s="5" t="s">
        <v>9</v>
      </c>
      <c r="D436" s="9" t="s">
        <v>10</v>
      </c>
      <c r="E436" s="10">
        <v>12235.883</v>
      </c>
      <c r="F436" s="10">
        <v>12236.183000000001</v>
      </c>
      <c r="G436" s="10">
        <v>12236.883</v>
      </c>
    </row>
    <row r="437" spans="1:7" outlineLevel="5" x14ac:dyDescent="0.25">
      <c r="A437" s="5"/>
      <c r="B437" s="5"/>
      <c r="C437" s="5" t="s">
        <v>19</v>
      </c>
      <c r="D437" s="9" t="s">
        <v>20</v>
      </c>
      <c r="E437" s="10">
        <v>2345.5</v>
      </c>
      <c r="F437" s="10">
        <v>2345.5</v>
      </c>
      <c r="G437" s="10">
        <v>2345.5</v>
      </c>
    </row>
    <row r="438" spans="1:7" ht="75" outlineLevel="4" x14ac:dyDescent="0.25">
      <c r="A438" s="6"/>
      <c r="B438" s="6" t="s">
        <v>423</v>
      </c>
      <c r="C438" s="6" t="s">
        <v>0</v>
      </c>
      <c r="D438" s="7" t="s">
        <v>424</v>
      </c>
      <c r="E438" s="8">
        <v>501.6</v>
      </c>
      <c r="F438" s="8">
        <v>538.70000000000005</v>
      </c>
      <c r="G438" s="8">
        <v>541.20000000000005</v>
      </c>
    </row>
    <row r="439" spans="1:7" ht="135" outlineLevel="5" x14ac:dyDescent="0.25">
      <c r="A439" s="5"/>
      <c r="B439" s="5"/>
      <c r="C439" s="5" t="s">
        <v>7</v>
      </c>
      <c r="D439" s="9" t="s">
        <v>8</v>
      </c>
      <c r="E439" s="10">
        <v>150.4</v>
      </c>
      <c r="F439" s="10">
        <v>187.5</v>
      </c>
      <c r="G439" s="10">
        <v>190</v>
      </c>
    </row>
    <row r="440" spans="1:7" ht="45" outlineLevel="5" x14ac:dyDescent="0.25">
      <c r="A440" s="5"/>
      <c r="B440" s="5"/>
      <c r="C440" s="5" t="s">
        <v>9</v>
      </c>
      <c r="D440" s="9" t="s">
        <v>10</v>
      </c>
      <c r="E440" s="10">
        <v>351.2</v>
      </c>
      <c r="F440" s="10">
        <v>351.2</v>
      </c>
      <c r="G440" s="10">
        <v>351.2</v>
      </c>
    </row>
    <row r="441" spans="1:7" ht="45" outlineLevel="4" x14ac:dyDescent="0.25">
      <c r="A441" s="6"/>
      <c r="B441" s="6" t="s">
        <v>425</v>
      </c>
      <c r="C441" s="6" t="s">
        <v>0</v>
      </c>
      <c r="D441" s="7" t="s">
        <v>426</v>
      </c>
      <c r="E441" s="8">
        <v>1500</v>
      </c>
      <c r="F441" s="8"/>
      <c r="G441" s="8"/>
    </row>
    <row r="442" spans="1:7" ht="135" outlineLevel="5" x14ac:dyDescent="0.25">
      <c r="A442" s="5"/>
      <c r="B442" s="5"/>
      <c r="C442" s="5" t="s">
        <v>7</v>
      </c>
      <c r="D442" s="9" t="s">
        <v>8</v>
      </c>
      <c r="E442" s="10">
        <v>299.39999999999998</v>
      </c>
      <c r="F442" s="10"/>
      <c r="G442" s="10"/>
    </row>
    <row r="443" spans="1:7" ht="45" outlineLevel="5" x14ac:dyDescent="0.25">
      <c r="A443" s="5"/>
      <c r="B443" s="5"/>
      <c r="C443" s="5" t="s">
        <v>9</v>
      </c>
      <c r="D443" s="9" t="s">
        <v>10</v>
      </c>
      <c r="E443" s="10">
        <v>1200.5999999999999</v>
      </c>
      <c r="F443" s="10"/>
      <c r="G443" s="10"/>
    </row>
    <row r="444" spans="1:7" ht="120" outlineLevel="3" x14ac:dyDescent="0.25">
      <c r="A444" s="6"/>
      <c r="B444" s="6" t="s">
        <v>413</v>
      </c>
      <c r="C444" s="6" t="s">
        <v>0</v>
      </c>
      <c r="D444" s="7" t="s">
        <v>414</v>
      </c>
      <c r="E444" s="8">
        <v>33831.300000000003</v>
      </c>
      <c r="F444" s="8">
        <v>483</v>
      </c>
      <c r="G444" s="8">
        <v>483</v>
      </c>
    </row>
    <row r="445" spans="1:7" ht="90" outlineLevel="4" x14ac:dyDescent="0.25">
      <c r="A445" s="6"/>
      <c r="B445" s="6" t="s">
        <v>427</v>
      </c>
      <c r="C445" s="6" t="s">
        <v>0</v>
      </c>
      <c r="D445" s="7" t="s">
        <v>428</v>
      </c>
      <c r="E445" s="8">
        <v>483</v>
      </c>
      <c r="F445" s="8">
        <v>483</v>
      </c>
      <c r="G445" s="8">
        <v>483</v>
      </c>
    </row>
    <row r="446" spans="1:7" ht="45" outlineLevel="5" x14ac:dyDescent="0.25">
      <c r="A446" s="5"/>
      <c r="B446" s="5"/>
      <c r="C446" s="5" t="s">
        <v>9</v>
      </c>
      <c r="D446" s="9" t="s">
        <v>10</v>
      </c>
      <c r="E446" s="10">
        <v>483</v>
      </c>
      <c r="F446" s="10">
        <v>483</v>
      </c>
      <c r="G446" s="10">
        <v>483</v>
      </c>
    </row>
    <row r="447" spans="1:7" ht="60" outlineLevel="4" x14ac:dyDescent="0.25">
      <c r="A447" s="6"/>
      <c r="B447" s="6" t="s">
        <v>429</v>
      </c>
      <c r="C447" s="6" t="s">
        <v>0</v>
      </c>
      <c r="D447" s="7" t="s">
        <v>430</v>
      </c>
      <c r="E447" s="8">
        <v>33348.300000000003</v>
      </c>
      <c r="F447" s="8"/>
      <c r="G447" s="8"/>
    </row>
    <row r="448" spans="1:7" ht="45" outlineLevel="5" x14ac:dyDescent="0.25">
      <c r="A448" s="5"/>
      <c r="B448" s="5"/>
      <c r="C448" s="5" t="s">
        <v>431</v>
      </c>
      <c r="D448" s="9" t="s">
        <v>432</v>
      </c>
      <c r="E448" s="10">
        <v>33348.300000000003</v>
      </c>
      <c r="F448" s="10"/>
      <c r="G448" s="10"/>
    </row>
    <row r="449" spans="1:7" ht="90" outlineLevel="3" x14ac:dyDescent="0.25">
      <c r="A449" s="6"/>
      <c r="B449" s="6" t="s">
        <v>57</v>
      </c>
      <c r="C449" s="6" t="s">
        <v>0</v>
      </c>
      <c r="D449" s="7" t="s">
        <v>58</v>
      </c>
      <c r="E449" s="8">
        <v>28538.3</v>
      </c>
      <c r="F449" s="8">
        <v>28538.3</v>
      </c>
      <c r="G449" s="8">
        <v>28538.3</v>
      </c>
    </row>
    <row r="450" spans="1:7" ht="45" outlineLevel="4" x14ac:dyDescent="0.25">
      <c r="A450" s="6"/>
      <c r="B450" s="6" t="s">
        <v>59</v>
      </c>
      <c r="C450" s="6" t="s">
        <v>0</v>
      </c>
      <c r="D450" s="7" t="s">
        <v>6</v>
      </c>
      <c r="E450" s="8">
        <v>28538.3</v>
      </c>
      <c r="F450" s="8">
        <v>28538.3</v>
      </c>
      <c r="G450" s="8">
        <v>28538.3</v>
      </c>
    </row>
    <row r="451" spans="1:7" ht="135" outlineLevel="5" x14ac:dyDescent="0.25">
      <c r="A451" s="5"/>
      <c r="B451" s="5"/>
      <c r="C451" s="5" t="s">
        <v>7</v>
      </c>
      <c r="D451" s="9" t="s">
        <v>8</v>
      </c>
      <c r="E451" s="10">
        <v>24563.8</v>
      </c>
      <c r="F451" s="10">
        <v>24328.799999999999</v>
      </c>
      <c r="G451" s="10">
        <v>24328.799999999999</v>
      </c>
    </row>
    <row r="452" spans="1:7" ht="45" outlineLevel="5" x14ac:dyDescent="0.25">
      <c r="A452" s="5"/>
      <c r="B452" s="5"/>
      <c r="C452" s="5" t="s">
        <v>9</v>
      </c>
      <c r="D452" s="9" t="s">
        <v>10</v>
      </c>
      <c r="E452" s="10">
        <v>3924.5</v>
      </c>
      <c r="F452" s="10">
        <v>4159.5</v>
      </c>
      <c r="G452" s="10">
        <v>4159.5</v>
      </c>
    </row>
    <row r="453" spans="1:7" outlineLevel="5" x14ac:dyDescent="0.25">
      <c r="A453" s="5"/>
      <c r="B453" s="5"/>
      <c r="C453" s="5" t="s">
        <v>19</v>
      </c>
      <c r="D453" s="9" t="s">
        <v>20</v>
      </c>
      <c r="E453" s="10">
        <v>50</v>
      </c>
      <c r="F453" s="10">
        <v>50</v>
      </c>
      <c r="G453" s="10">
        <v>50</v>
      </c>
    </row>
    <row r="454" spans="1:7" ht="30" outlineLevel="1" x14ac:dyDescent="0.25">
      <c r="A454" s="6" t="s">
        <v>433</v>
      </c>
      <c r="B454" s="6" t="s">
        <v>0</v>
      </c>
      <c r="C454" s="6" t="s">
        <v>0</v>
      </c>
      <c r="D454" s="7" t="s">
        <v>434</v>
      </c>
      <c r="E454" s="8">
        <v>579567</v>
      </c>
      <c r="F454" s="8">
        <v>588871.19999999995</v>
      </c>
      <c r="G454" s="8">
        <v>588880.4</v>
      </c>
    </row>
    <row r="455" spans="1:7" ht="60" outlineLevel="2" x14ac:dyDescent="0.25">
      <c r="A455" s="6"/>
      <c r="B455" s="6" t="s">
        <v>51</v>
      </c>
      <c r="C455" s="6" t="s">
        <v>0</v>
      </c>
      <c r="D455" s="7" t="s">
        <v>52</v>
      </c>
      <c r="E455" s="8">
        <v>579567</v>
      </c>
      <c r="F455" s="8">
        <v>588871.19999999995</v>
      </c>
      <c r="G455" s="8">
        <v>588880.4</v>
      </c>
    </row>
    <row r="456" spans="1:7" ht="105" outlineLevel="3" x14ac:dyDescent="0.25">
      <c r="A456" s="6"/>
      <c r="B456" s="6" t="s">
        <v>435</v>
      </c>
      <c r="C456" s="6" t="s">
        <v>0</v>
      </c>
      <c r="D456" s="7" t="s">
        <v>436</v>
      </c>
      <c r="E456" s="8">
        <v>579567</v>
      </c>
      <c r="F456" s="8">
        <v>588871.19999999995</v>
      </c>
      <c r="G456" s="8">
        <v>588880.4</v>
      </c>
    </row>
    <row r="457" spans="1:7" ht="30" outlineLevel="4" x14ac:dyDescent="0.25">
      <c r="A457" s="6"/>
      <c r="B457" s="6" t="s">
        <v>437</v>
      </c>
      <c r="C457" s="6" t="s">
        <v>0</v>
      </c>
      <c r="D457" s="7" t="s">
        <v>118</v>
      </c>
      <c r="E457" s="8">
        <v>561200.4</v>
      </c>
      <c r="F457" s="8">
        <v>570370.19999999995</v>
      </c>
      <c r="G457" s="8">
        <v>570370.19999999995</v>
      </c>
    </row>
    <row r="458" spans="1:7" ht="135" outlineLevel="5" x14ac:dyDescent="0.25">
      <c r="A458" s="5"/>
      <c r="B458" s="5"/>
      <c r="C458" s="5" t="s">
        <v>7</v>
      </c>
      <c r="D458" s="9" t="s">
        <v>8</v>
      </c>
      <c r="E458" s="10">
        <v>462447.71500000003</v>
      </c>
      <c r="F458" s="10">
        <v>468234.51400000002</v>
      </c>
      <c r="G458" s="10">
        <v>468234.51400000002</v>
      </c>
    </row>
    <row r="459" spans="1:7" ht="45" outlineLevel="5" x14ac:dyDescent="0.25">
      <c r="A459" s="5"/>
      <c r="B459" s="5"/>
      <c r="C459" s="5" t="s">
        <v>9</v>
      </c>
      <c r="D459" s="9" t="s">
        <v>10</v>
      </c>
      <c r="E459" s="10">
        <v>86131.69</v>
      </c>
      <c r="F459" s="10">
        <v>88307.900999999998</v>
      </c>
      <c r="G459" s="10">
        <v>88307.900999999998</v>
      </c>
    </row>
    <row r="460" spans="1:7" outlineLevel="5" x14ac:dyDescent="0.25">
      <c r="A460" s="5"/>
      <c r="B460" s="5"/>
      <c r="C460" s="5" t="s">
        <v>19</v>
      </c>
      <c r="D460" s="9" t="s">
        <v>20</v>
      </c>
      <c r="E460" s="10">
        <v>12620.995000000001</v>
      </c>
      <c r="F460" s="10">
        <v>13827.785</v>
      </c>
      <c r="G460" s="10">
        <v>13827.785</v>
      </c>
    </row>
    <row r="461" spans="1:7" ht="105" outlineLevel="4" x14ac:dyDescent="0.25">
      <c r="A461" s="6"/>
      <c r="B461" s="6" t="s">
        <v>438</v>
      </c>
      <c r="C461" s="6" t="s">
        <v>0</v>
      </c>
      <c r="D461" s="7" t="s">
        <v>439</v>
      </c>
      <c r="E461" s="8">
        <v>14400</v>
      </c>
      <c r="F461" s="8">
        <v>14400</v>
      </c>
      <c r="G461" s="8">
        <v>14400</v>
      </c>
    </row>
    <row r="462" spans="1:7" ht="45" outlineLevel="5" x14ac:dyDescent="0.25">
      <c r="A462" s="5"/>
      <c r="B462" s="5"/>
      <c r="C462" s="5" t="s">
        <v>9</v>
      </c>
      <c r="D462" s="9" t="s">
        <v>10</v>
      </c>
      <c r="E462" s="10">
        <v>14400</v>
      </c>
      <c r="F462" s="10">
        <v>14400</v>
      </c>
      <c r="G462" s="10">
        <v>14400</v>
      </c>
    </row>
    <row r="463" spans="1:7" ht="75" outlineLevel="4" x14ac:dyDescent="0.25">
      <c r="A463" s="6"/>
      <c r="B463" s="6" t="s">
        <v>440</v>
      </c>
      <c r="C463" s="6" t="s">
        <v>0</v>
      </c>
      <c r="D463" s="7" t="s">
        <v>441</v>
      </c>
      <c r="E463" s="8">
        <v>2000</v>
      </c>
      <c r="F463" s="8">
        <v>2000</v>
      </c>
      <c r="G463" s="8">
        <v>2000</v>
      </c>
    </row>
    <row r="464" spans="1:7" ht="60" outlineLevel="5" x14ac:dyDescent="0.25">
      <c r="A464" s="5"/>
      <c r="B464" s="5"/>
      <c r="C464" s="5" t="s">
        <v>123</v>
      </c>
      <c r="D464" s="9" t="s">
        <v>124</v>
      </c>
      <c r="E464" s="10">
        <v>2000</v>
      </c>
      <c r="F464" s="10">
        <v>2000</v>
      </c>
      <c r="G464" s="10">
        <v>2000</v>
      </c>
    </row>
    <row r="465" spans="1:7" ht="195" outlineLevel="4" x14ac:dyDescent="0.25">
      <c r="A465" s="6"/>
      <c r="B465" s="6" t="s">
        <v>442</v>
      </c>
      <c r="C465" s="6" t="s">
        <v>0</v>
      </c>
      <c r="D465" s="11" t="s">
        <v>443</v>
      </c>
      <c r="E465" s="8">
        <v>1134.9000000000001</v>
      </c>
      <c r="F465" s="8">
        <v>1218.9000000000001</v>
      </c>
      <c r="G465" s="8">
        <v>1224.5999999999999</v>
      </c>
    </row>
    <row r="466" spans="1:7" ht="30" outlineLevel="5" x14ac:dyDescent="0.25">
      <c r="A466" s="5"/>
      <c r="B466" s="5"/>
      <c r="C466" s="5" t="s">
        <v>33</v>
      </c>
      <c r="D466" s="9" t="s">
        <v>34</v>
      </c>
      <c r="E466" s="10">
        <v>1134.9000000000001</v>
      </c>
      <c r="F466" s="10">
        <v>1218.9000000000001</v>
      </c>
      <c r="G466" s="10">
        <v>1224.5999999999999</v>
      </c>
    </row>
    <row r="467" spans="1:7" ht="105" outlineLevel="4" x14ac:dyDescent="0.25">
      <c r="A467" s="6"/>
      <c r="B467" s="6" t="s">
        <v>444</v>
      </c>
      <c r="C467" s="6" t="s">
        <v>0</v>
      </c>
      <c r="D467" s="7" t="s">
        <v>445</v>
      </c>
      <c r="E467" s="8">
        <v>681.7</v>
      </c>
      <c r="F467" s="8">
        <v>732.1</v>
      </c>
      <c r="G467" s="8">
        <v>735.6</v>
      </c>
    </row>
    <row r="468" spans="1:7" ht="45" outlineLevel="5" x14ac:dyDescent="0.25">
      <c r="A468" s="5"/>
      <c r="B468" s="5"/>
      <c r="C468" s="5" t="s">
        <v>9</v>
      </c>
      <c r="D468" s="9" t="s">
        <v>10</v>
      </c>
      <c r="E468" s="10">
        <v>681.7</v>
      </c>
      <c r="F468" s="10">
        <v>732.1</v>
      </c>
      <c r="G468" s="10">
        <v>735.6</v>
      </c>
    </row>
    <row r="469" spans="1:7" ht="150" outlineLevel="4" x14ac:dyDescent="0.25">
      <c r="A469" s="6"/>
      <c r="B469" s="6" t="s">
        <v>446</v>
      </c>
      <c r="C469" s="6" t="s">
        <v>0</v>
      </c>
      <c r="D469" s="7" t="s">
        <v>447</v>
      </c>
      <c r="E469" s="8">
        <v>150</v>
      </c>
      <c r="F469" s="8">
        <v>150</v>
      </c>
      <c r="G469" s="8">
        <v>150</v>
      </c>
    </row>
    <row r="470" spans="1:7" ht="30" outlineLevel="5" x14ac:dyDescent="0.25">
      <c r="A470" s="5"/>
      <c r="B470" s="5"/>
      <c r="C470" s="5" t="s">
        <v>33</v>
      </c>
      <c r="D470" s="9" t="s">
        <v>34</v>
      </c>
      <c r="E470" s="10">
        <v>150</v>
      </c>
      <c r="F470" s="10">
        <v>150</v>
      </c>
      <c r="G470" s="10">
        <v>150</v>
      </c>
    </row>
    <row r="471" spans="1:7" ht="60" outlineLevel="1" x14ac:dyDescent="0.25">
      <c r="A471" s="6" t="s">
        <v>448</v>
      </c>
      <c r="B471" s="6" t="s">
        <v>0</v>
      </c>
      <c r="C471" s="6" t="s">
        <v>0</v>
      </c>
      <c r="D471" s="7" t="s">
        <v>449</v>
      </c>
      <c r="E471" s="8">
        <v>142895.23480000001</v>
      </c>
      <c r="F471" s="8">
        <v>162225.03479999999</v>
      </c>
      <c r="G471" s="8">
        <v>162430.23480000001</v>
      </c>
    </row>
    <row r="472" spans="1:7" ht="60" outlineLevel="2" x14ac:dyDescent="0.25">
      <c r="A472" s="6"/>
      <c r="B472" s="6" t="s">
        <v>51</v>
      </c>
      <c r="C472" s="6" t="s">
        <v>0</v>
      </c>
      <c r="D472" s="7" t="s">
        <v>52</v>
      </c>
      <c r="E472" s="8">
        <v>126195.23480000001</v>
      </c>
      <c r="F472" s="8">
        <v>145525.03479999999</v>
      </c>
      <c r="G472" s="8">
        <v>145730.23480000001</v>
      </c>
    </row>
    <row r="473" spans="1:7" ht="90" outlineLevel="3" x14ac:dyDescent="0.25">
      <c r="A473" s="6"/>
      <c r="B473" s="6" t="s">
        <v>450</v>
      </c>
      <c r="C473" s="6" t="s">
        <v>0</v>
      </c>
      <c r="D473" s="7" t="s">
        <v>451</v>
      </c>
      <c r="E473" s="8">
        <v>123996</v>
      </c>
      <c r="F473" s="8">
        <v>143325.79999999999</v>
      </c>
      <c r="G473" s="8">
        <v>143531</v>
      </c>
    </row>
    <row r="474" spans="1:7" ht="60" outlineLevel="4" x14ac:dyDescent="0.25">
      <c r="A474" s="6"/>
      <c r="B474" s="6" t="s">
        <v>452</v>
      </c>
      <c r="C474" s="6" t="s">
        <v>0</v>
      </c>
      <c r="D474" s="7" t="s">
        <v>453</v>
      </c>
      <c r="E474" s="8">
        <v>17760.400000000001</v>
      </c>
      <c r="F474" s="8">
        <v>39590</v>
      </c>
      <c r="G474" s="8">
        <v>39590</v>
      </c>
    </row>
    <row r="475" spans="1:7" ht="45" outlineLevel="5" x14ac:dyDescent="0.25">
      <c r="A475" s="5"/>
      <c r="B475" s="5"/>
      <c r="C475" s="5" t="s">
        <v>9</v>
      </c>
      <c r="D475" s="9" t="s">
        <v>10</v>
      </c>
      <c r="E475" s="10">
        <v>17760.400000000001</v>
      </c>
      <c r="F475" s="10">
        <v>39590</v>
      </c>
      <c r="G475" s="10">
        <v>39590</v>
      </c>
    </row>
    <row r="476" spans="1:7" ht="45" outlineLevel="4" x14ac:dyDescent="0.25">
      <c r="A476" s="6"/>
      <c r="B476" s="6" t="s">
        <v>454</v>
      </c>
      <c r="C476" s="6" t="s">
        <v>0</v>
      </c>
      <c r="D476" s="7" t="s">
        <v>455</v>
      </c>
      <c r="E476" s="8">
        <v>2000</v>
      </c>
      <c r="F476" s="8">
        <v>2000</v>
      </c>
      <c r="G476" s="8">
        <v>2000</v>
      </c>
    </row>
    <row r="477" spans="1:7" ht="45" outlineLevel="5" x14ac:dyDescent="0.25">
      <c r="A477" s="5"/>
      <c r="B477" s="5"/>
      <c r="C477" s="5" t="s">
        <v>9</v>
      </c>
      <c r="D477" s="9" t="s">
        <v>10</v>
      </c>
      <c r="E477" s="10">
        <v>1500</v>
      </c>
      <c r="F477" s="10">
        <v>1500</v>
      </c>
      <c r="G477" s="10">
        <v>1500</v>
      </c>
    </row>
    <row r="478" spans="1:7" ht="60" outlineLevel="5" x14ac:dyDescent="0.25">
      <c r="A478" s="5"/>
      <c r="B478" s="5"/>
      <c r="C478" s="5" t="s">
        <v>123</v>
      </c>
      <c r="D478" s="9" t="s">
        <v>124</v>
      </c>
      <c r="E478" s="10">
        <v>500</v>
      </c>
      <c r="F478" s="10">
        <v>500</v>
      </c>
      <c r="G478" s="10">
        <v>500</v>
      </c>
    </row>
    <row r="479" spans="1:7" ht="90" outlineLevel="4" x14ac:dyDescent="0.25">
      <c r="A479" s="6"/>
      <c r="B479" s="6" t="s">
        <v>456</v>
      </c>
      <c r="C479" s="6" t="s">
        <v>0</v>
      </c>
      <c r="D479" s="7" t="s">
        <v>457</v>
      </c>
      <c r="E479" s="8">
        <v>42660.6</v>
      </c>
      <c r="F479" s="8">
        <v>42660.6</v>
      </c>
      <c r="G479" s="8">
        <v>42660.6</v>
      </c>
    </row>
    <row r="480" spans="1:7" ht="60" outlineLevel="5" x14ac:dyDescent="0.25">
      <c r="A480" s="5"/>
      <c r="B480" s="5"/>
      <c r="C480" s="5" t="s">
        <v>123</v>
      </c>
      <c r="D480" s="9" t="s">
        <v>124</v>
      </c>
      <c r="E480" s="10">
        <v>42660.6</v>
      </c>
      <c r="F480" s="10">
        <v>42660.6</v>
      </c>
      <c r="G480" s="10">
        <v>42660.6</v>
      </c>
    </row>
    <row r="481" spans="1:7" ht="90" outlineLevel="4" x14ac:dyDescent="0.25">
      <c r="A481" s="6"/>
      <c r="B481" s="6" t="s">
        <v>458</v>
      </c>
      <c r="C481" s="6" t="s">
        <v>0</v>
      </c>
      <c r="D481" s="7" t="s">
        <v>459</v>
      </c>
      <c r="E481" s="8">
        <v>61575</v>
      </c>
      <c r="F481" s="8">
        <v>59075.199999999997</v>
      </c>
      <c r="G481" s="8">
        <v>59280.4</v>
      </c>
    </row>
    <row r="482" spans="1:7" ht="60" outlineLevel="5" x14ac:dyDescent="0.25">
      <c r="A482" s="5"/>
      <c r="B482" s="5"/>
      <c r="C482" s="5" t="s">
        <v>123</v>
      </c>
      <c r="D482" s="9" t="s">
        <v>124</v>
      </c>
      <c r="E482" s="10">
        <v>61575</v>
      </c>
      <c r="F482" s="10">
        <v>59075.199999999997</v>
      </c>
      <c r="G482" s="10">
        <v>59280.4</v>
      </c>
    </row>
    <row r="483" spans="1:7" ht="105" outlineLevel="3" x14ac:dyDescent="0.25">
      <c r="A483" s="6"/>
      <c r="B483" s="6" t="s">
        <v>53</v>
      </c>
      <c r="C483" s="6" t="s">
        <v>0</v>
      </c>
      <c r="D483" s="7" t="s">
        <v>54</v>
      </c>
      <c r="E483" s="8">
        <v>2199.2348000000002</v>
      </c>
      <c r="F483" s="8">
        <v>2199.2348000000002</v>
      </c>
      <c r="G483" s="8">
        <v>2199.2348000000002</v>
      </c>
    </row>
    <row r="484" spans="1:7" ht="45" outlineLevel="4" x14ac:dyDescent="0.25">
      <c r="A484" s="6"/>
      <c r="B484" s="6" t="s">
        <v>460</v>
      </c>
      <c r="C484" s="6" t="s">
        <v>0</v>
      </c>
      <c r="D484" s="7" t="s">
        <v>461</v>
      </c>
      <c r="E484" s="8">
        <v>2199.2348000000002</v>
      </c>
      <c r="F484" s="8">
        <v>2199.2348000000002</v>
      </c>
      <c r="G484" s="8">
        <v>2199.2348000000002</v>
      </c>
    </row>
    <row r="485" spans="1:7" outlineLevel="5" x14ac:dyDescent="0.25">
      <c r="A485" s="5"/>
      <c r="B485" s="5"/>
      <c r="C485" s="5" t="s">
        <v>43</v>
      </c>
      <c r="D485" s="9" t="s">
        <v>44</v>
      </c>
      <c r="E485" s="10">
        <v>2199.2348000000002</v>
      </c>
      <c r="F485" s="10">
        <v>2199.2348000000002</v>
      </c>
      <c r="G485" s="10">
        <v>2199.2348000000002</v>
      </c>
    </row>
    <row r="486" spans="1:7" ht="45" outlineLevel="2" x14ac:dyDescent="0.25">
      <c r="A486" s="6"/>
      <c r="B486" s="6" t="s">
        <v>175</v>
      </c>
      <c r="C486" s="6" t="s">
        <v>0</v>
      </c>
      <c r="D486" s="7" t="s">
        <v>176</v>
      </c>
      <c r="E486" s="8">
        <v>16700</v>
      </c>
      <c r="F486" s="8">
        <v>16700</v>
      </c>
      <c r="G486" s="8">
        <v>16700</v>
      </c>
    </row>
    <row r="487" spans="1:7" ht="135" outlineLevel="3" x14ac:dyDescent="0.25">
      <c r="A487" s="6"/>
      <c r="B487" s="6" t="s">
        <v>462</v>
      </c>
      <c r="C487" s="6" t="s">
        <v>0</v>
      </c>
      <c r="D487" s="7" t="s">
        <v>463</v>
      </c>
      <c r="E487" s="8">
        <v>16700</v>
      </c>
      <c r="F487" s="8">
        <v>16700</v>
      </c>
      <c r="G487" s="8">
        <v>16700</v>
      </c>
    </row>
    <row r="488" spans="1:7" ht="60" outlineLevel="4" x14ac:dyDescent="0.25">
      <c r="A488" s="6"/>
      <c r="B488" s="6" t="s">
        <v>464</v>
      </c>
      <c r="C488" s="6" t="s">
        <v>0</v>
      </c>
      <c r="D488" s="7" t="s">
        <v>465</v>
      </c>
      <c r="E488" s="8">
        <v>16700</v>
      </c>
      <c r="F488" s="8">
        <v>16700</v>
      </c>
      <c r="G488" s="8">
        <v>16700</v>
      </c>
    </row>
    <row r="489" spans="1:7" ht="60" outlineLevel="5" x14ac:dyDescent="0.25">
      <c r="A489" s="5"/>
      <c r="B489" s="5"/>
      <c r="C489" s="5" t="s">
        <v>123</v>
      </c>
      <c r="D489" s="9" t="s">
        <v>124</v>
      </c>
      <c r="E489" s="10">
        <v>16700</v>
      </c>
      <c r="F489" s="10">
        <v>16700</v>
      </c>
      <c r="G489" s="10">
        <v>16700</v>
      </c>
    </row>
    <row r="490" spans="1:7" ht="30" x14ac:dyDescent="0.25">
      <c r="A490" s="6" t="s">
        <v>466</v>
      </c>
      <c r="B490" s="6" t="s">
        <v>0</v>
      </c>
      <c r="C490" s="6" t="s">
        <v>0</v>
      </c>
      <c r="D490" s="7" t="s">
        <v>467</v>
      </c>
      <c r="E490" s="8">
        <v>11293736.84127</v>
      </c>
      <c r="F490" s="8">
        <v>12181985.347720001</v>
      </c>
      <c r="G490" s="8">
        <v>12864921.781719999</v>
      </c>
    </row>
    <row r="491" spans="1:7" outlineLevel="1" x14ac:dyDescent="0.25">
      <c r="A491" s="6" t="s">
        <v>468</v>
      </c>
      <c r="B491" s="6" t="s">
        <v>0</v>
      </c>
      <c r="C491" s="6" t="s">
        <v>0</v>
      </c>
      <c r="D491" s="7" t="s">
        <v>469</v>
      </c>
      <c r="E491" s="8">
        <v>617525</v>
      </c>
      <c r="F491" s="8">
        <v>604906.69999999995</v>
      </c>
      <c r="G491" s="8">
        <v>610876.1</v>
      </c>
    </row>
    <row r="492" spans="1:7" ht="90" outlineLevel="2" x14ac:dyDescent="0.25">
      <c r="A492" s="6"/>
      <c r="B492" s="6" t="s">
        <v>470</v>
      </c>
      <c r="C492" s="6" t="s">
        <v>0</v>
      </c>
      <c r="D492" s="7" t="s">
        <v>471</v>
      </c>
      <c r="E492" s="8">
        <v>1440</v>
      </c>
      <c r="F492" s="8"/>
      <c r="G492" s="8"/>
    </row>
    <row r="493" spans="1:7" ht="195" outlineLevel="3" x14ac:dyDescent="0.25">
      <c r="A493" s="6"/>
      <c r="B493" s="6" t="s">
        <v>472</v>
      </c>
      <c r="C493" s="6" t="s">
        <v>0</v>
      </c>
      <c r="D493" s="11" t="s">
        <v>473</v>
      </c>
      <c r="E493" s="8">
        <v>1440</v>
      </c>
      <c r="F493" s="8"/>
      <c r="G493" s="8"/>
    </row>
    <row r="494" spans="1:7" ht="75" outlineLevel="4" x14ac:dyDescent="0.25">
      <c r="A494" s="6"/>
      <c r="B494" s="6" t="s">
        <v>474</v>
      </c>
      <c r="C494" s="6" t="s">
        <v>0</v>
      </c>
      <c r="D494" s="7" t="s">
        <v>475</v>
      </c>
      <c r="E494" s="8">
        <v>1440</v>
      </c>
      <c r="F494" s="8"/>
      <c r="G494" s="8"/>
    </row>
    <row r="495" spans="1:7" ht="45" outlineLevel="5" x14ac:dyDescent="0.25">
      <c r="A495" s="5"/>
      <c r="B495" s="5"/>
      <c r="C495" s="5" t="s">
        <v>9</v>
      </c>
      <c r="D495" s="9" t="s">
        <v>10</v>
      </c>
      <c r="E495" s="10">
        <v>1440</v>
      </c>
      <c r="F495" s="10"/>
      <c r="G495" s="10"/>
    </row>
    <row r="496" spans="1:7" ht="60" outlineLevel="2" x14ac:dyDescent="0.25">
      <c r="A496" s="6"/>
      <c r="B496" s="6" t="s">
        <v>51</v>
      </c>
      <c r="C496" s="6" t="s">
        <v>0</v>
      </c>
      <c r="D496" s="7" t="s">
        <v>52</v>
      </c>
      <c r="E496" s="8">
        <v>21332.400000000001</v>
      </c>
      <c r="F496" s="8">
        <v>21332.400000000001</v>
      </c>
      <c r="G496" s="8">
        <v>21332.400000000001</v>
      </c>
    </row>
    <row r="497" spans="1:7" ht="90" outlineLevel="3" x14ac:dyDescent="0.25">
      <c r="A497" s="6"/>
      <c r="B497" s="6" t="s">
        <v>57</v>
      </c>
      <c r="C497" s="6" t="s">
        <v>0</v>
      </c>
      <c r="D497" s="7" t="s">
        <v>58</v>
      </c>
      <c r="E497" s="8">
        <v>21332.400000000001</v>
      </c>
      <c r="F497" s="8">
        <v>21332.400000000001</v>
      </c>
      <c r="G497" s="8">
        <v>21332.400000000001</v>
      </c>
    </row>
    <row r="498" spans="1:7" ht="45" outlineLevel="4" x14ac:dyDescent="0.25">
      <c r="A498" s="6"/>
      <c r="B498" s="6" t="s">
        <v>59</v>
      </c>
      <c r="C498" s="6" t="s">
        <v>0</v>
      </c>
      <c r="D498" s="7" t="s">
        <v>6</v>
      </c>
      <c r="E498" s="8">
        <v>21332.400000000001</v>
      </c>
      <c r="F498" s="8">
        <v>21332.400000000001</v>
      </c>
      <c r="G498" s="8">
        <v>21332.400000000001</v>
      </c>
    </row>
    <row r="499" spans="1:7" ht="135" outlineLevel="5" x14ac:dyDescent="0.25">
      <c r="A499" s="5"/>
      <c r="B499" s="5"/>
      <c r="C499" s="5" t="s">
        <v>7</v>
      </c>
      <c r="D499" s="9" t="s">
        <v>8</v>
      </c>
      <c r="E499" s="10">
        <v>17725.900000000001</v>
      </c>
      <c r="F499" s="10">
        <v>17406.5</v>
      </c>
      <c r="G499" s="10">
        <v>17406.5</v>
      </c>
    </row>
    <row r="500" spans="1:7" ht="45" outlineLevel="5" x14ac:dyDescent="0.25">
      <c r="A500" s="5"/>
      <c r="B500" s="5"/>
      <c r="C500" s="5" t="s">
        <v>9</v>
      </c>
      <c r="D500" s="9" t="s">
        <v>10</v>
      </c>
      <c r="E500" s="10">
        <v>3605</v>
      </c>
      <c r="F500" s="10">
        <v>3924.4</v>
      </c>
      <c r="G500" s="10">
        <v>3924.4</v>
      </c>
    </row>
    <row r="501" spans="1:7" outlineLevel="5" x14ac:dyDescent="0.25">
      <c r="A501" s="5"/>
      <c r="B501" s="5"/>
      <c r="C501" s="5" t="s">
        <v>19</v>
      </c>
      <c r="D501" s="9" t="s">
        <v>20</v>
      </c>
      <c r="E501" s="10">
        <v>1.5</v>
      </c>
      <c r="F501" s="10">
        <v>1.5</v>
      </c>
      <c r="G501" s="10">
        <v>1.5</v>
      </c>
    </row>
    <row r="502" spans="1:7" ht="45" outlineLevel="2" x14ac:dyDescent="0.25">
      <c r="A502" s="6"/>
      <c r="B502" s="6" t="s">
        <v>149</v>
      </c>
      <c r="C502" s="6" t="s">
        <v>0</v>
      </c>
      <c r="D502" s="7" t="s">
        <v>150</v>
      </c>
      <c r="E502" s="8">
        <v>559048</v>
      </c>
      <c r="F502" s="8">
        <v>547869.69999999995</v>
      </c>
      <c r="G502" s="8">
        <v>553839.1</v>
      </c>
    </row>
    <row r="503" spans="1:7" ht="105" outlineLevel="3" x14ac:dyDescent="0.25">
      <c r="A503" s="6"/>
      <c r="B503" s="6" t="s">
        <v>476</v>
      </c>
      <c r="C503" s="6" t="s">
        <v>0</v>
      </c>
      <c r="D503" s="7" t="s">
        <v>477</v>
      </c>
      <c r="E503" s="8">
        <v>138013.6</v>
      </c>
      <c r="F503" s="8">
        <v>143219.9</v>
      </c>
      <c r="G503" s="8">
        <v>149189.29999999999</v>
      </c>
    </row>
    <row r="504" spans="1:7" ht="45" outlineLevel="4" x14ac:dyDescent="0.25">
      <c r="A504" s="6"/>
      <c r="B504" s="6" t="s">
        <v>478</v>
      </c>
      <c r="C504" s="6" t="s">
        <v>0</v>
      </c>
      <c r="D504" s="7" t="s">
        <v>479</v>
      </c>
      <c r="E504" s="8">
        <v>138013.6</v>
      </c>
      <c r="F504" s="8">
        <v>143219.9</v>
      </c>
      <c r="G504" s="8">
        <v>149189.29999999999</v>
      </c>
    </row>
    <row r="505" spans="1:7" ht="45" outlineLevel="5" x14ac:dyDescent="0.25">
      <c r="A505" s="5"/>
      <c r="B505" s="5"/>
      <c r="C505" s="5" t="s">
        <v>9</v>
      </c>
      <c r="D505" s="9" t="s">
        <v>10</v>
      </c>
      <c r="E505" s="10">
        <v>50727</v>
      </c>
      <c r="F505" s="10">
        <v>50727</v>
      </c>
      <c r="G505" s="10">
        <v>50727</v>
      </c>
    </row>
    <row r="506" spans="1:7" ht="30" outlineLevel="5" x14ac:dyDescent="0.25">
      <c r="A506" s="5"/>
      <c r="B506" s="5"/>
      <c r="C506" s="5" t="s">
        <v>33</v>
      </c>
      <c r="D506" s="9" t="s">
        <v>34</v>
      </c>
      <c r="E506" s="10">
        <v>66253.100000000006</v>
      </c>
      <c r="F506" s="10">
        <v>71459.399999999994</v>
      </c>
      <c r="G506" s="10">
        <v>77428.800000000003</v>
      </c>
    </row>
    <row r="507" spans="1:7" ht="60" outlineLevel="5" x14ac:dyDescent="0.25">
      <c r="A507" s="5"/>
      <c r="B507" s="5"/>
      <c r="C507" s="5" t="s">
        <v>123</v>
      </c>
      <c r="D507" s="9" t="s">
        <v>124</v>
      </c>
      <c r="E507" s="10">
        <v>21033.5</v>
      </c>
      <c r="F507" s="10">
        <v>21033.5</v>
      </c>
      <c r="G507" s="10">
        <v>21033.5</v>
      </c>
    </row>
    <row r="508" spans="1:7" ht="105" outlineLevel="3" x14ac:dyDescent="0.25">
      <c r="A508" s="6"/>
      <c r="B508" s="6" t="s">
        <v>480</v>
      </c>
      <c r="C508" s="6" t="s">
        <v>0</v>
      </c>
      <c r="D508" s="7" t="s">
        <v>481</v>
      </c>
      <c r="E508" s="8">
        <v>19819.3</v>
      </c>
      <c r="F508" s="8">
        <v>3440.1</v>
      </c>
      <c r="G508" s="8">
        <v>3440.1</v>
      </c>
    </row>
    <row r="509" spans="1:7" ht="60" outlineLevel="4" x14ac:dyDescent="0.25">
      <c r="A509" s="6"/>
      <c r="B509" s="6" t="s">
        <v>482</v>
      </c>
      <c r="C509" s="6" t="s">
        <v>0</v>
      </c>
      <c r="D509" s="7" t="s">
        <v>483</v>
      </c>
      <c r="E509" s="8">
        <v>2450.1</v>
      </c>
      <c r="F509" s="8">
        <v>2450.1</v>
      </c>
      <c r="G509" s="8">
        <v>2450.1</v>
      </c>
    </row>
    <row r="510" spans="1:7" outlineLevel="5" x14ac:dyDescent="0.25">
      <c r="A510" s="5"/>
      <c r="B510" s="5"/>
      <c r="C510" s="5" t="s">
        <v>19</v>
      </c>
      <c r="D510" s="9" t="s">
        <v>20</v>
      </c>
      <c r="E510" s="10">
        <v>2450.1</v>
      </c>
      <c r="F510" s="10">
        <v>2450.1</v>
      </c>
      <c r="G510" s="10">
        <v>2450.1</v>
      </c>
    </row>
    <row r="511" spans="1:7" ht="105" outlineLevel="4" x14ac:dyDescent="0.25">
      <c r="A511" s="6"/>
      <c r="B511" s="6" t="s">
        <v>484</v>
      </c>
      <c r="C511" s="6" t="s">
        <v>0</v>
      </c>
      <c r="D511" s="7" t="s">
        <v>485</v>
      </c>
      <c r="E511" s="8">
        <v>990</v>
      </c>
      <c r="F511" s="8">
        <v>990</v>
      </c>
      <c r="G511" s="8">
        <v>990</v>
      </c>
    </row>
    <row r="512" spans="1:7" outlineLevel="5" x14ac:dyDescent="0.25">
      <c r="A512" s="5"/>
      <c r="B512" s="5"/>
      <c r="C512" s="5" t="s">
        <v>19</v>
      </c>
      <c r="D512" s="9" t="s">
        <v>20</v>
      </c>
      <c r="E512" s="10">
        <v>990</v>
      </c>
      <c r="F512" s="10">
        <v>990</v>
      </c>
      <c r="G512" s="10">
        <v>990</v>
      </c>
    </row>
    <row r="513" spans="1:7" ht="60" outlineLevel="4" x14ac:dyDescent="0.25">
      <c r="A513" s="6"/>
      <c r="B513" s="6" t="s">
        <v>486</v>
      </c>
      <c r="C513" s="6" t="s">
        <v>0</v>
      </c>
      <c r="D513" s="7" t="s">
        <v>487</v>
      </c>
      <c r="E513" s="8">
        <v>16379.2</v>
      </c>
      <c r="F513" s="8"/>
      <c r="G513" s="8"/>
    </row>
    <row r="514" spans="1:7" outlineLevel="5" x14ac:dyDescent="0.25">
      <c r="A514" s="5"/>
      <c r="B514" s="5"/>
      <c r="C514" s="5" t="s">
        <v>19</v>
      </c>
      <c r="D514" s="9" t="s">
        <v>20</v>
      </c>
      <c r="E514" s="10">
        <v>16379.2</v>
      </c>
      <c r="F514" s="10"/>
      <c r="G514" s="10"/>
    </row>
    <row r="515" spans="1:7" ht="90" outlineLevel="3" x14ac:dyDescent="0.25">
      <c r="A515" s="6"/>
      <c r="B515" s="6" t="s">
        <v>161</v>
      </c>
      <c r="C515" s="6" t="s">
        <v>0</v>
      </c>
      <c r="D515" s="7" t="s">
        <v>162</v>
      </c>
      <c r="E515" s="8">
        <v>401215.1</v>
      </c>
      <c r="F515" s="8">
        <v>401209.7</v>
      </c>
      <c r="G515" s="8">
        <v>401209.7</v>
      </c>
    </row>
    <row r="516" spans="1:7" ht="45" outlineLevel="4" x14ac:dyDescent="0.25">
      <c r="A516" s="6"/>
      <c r="B516" s="6" t="s">
        <v>488</v>
      </c>
      <c r="C516" s="6" t="s">
        <v>0</v>
      </c>
      <c r="D516" s="7" t="s">
        <v>6</v>
      </c>
      <c r="E516" s="8">
        <v>41556.1</v>
      </c>
      <c r="F516" s="8">
        <v>41550.699999999997</v>
      </c>
      <c r="G516" s="8">
        <v>41550.699999999997</v>
      </c>
    </row>
    <row r="517" spans="1:7" ht="135" outlineLevel="5" x14ac:dyDescent="0.25">
      <c r="A517" s="5"/>
      <c r="B517" s="5"/>
      <c r="C517" s="5" t="s">
        <v>7</v>
      </c>
      <c r="D517" s="9" t="s">
        <v>8</v>
      </c>
      <c r="E517" s="10">
        <v>34510.300000000003</v>
      </c>
      <c r="F517" s="10">
        <v>34074</v>
      </c>
      <c r="G517" s="10">
        <v>34074</v>
      </c>
    </row>
    <row r="518" spans="1:7" ht="45" outlineLevel="5" x14ac:dyDescent="0.25">
      <c r="A518" s="5"/>
      <c r="B518" s="5"/>
      <c r="C518" s="5" t="s">
        <v>9</v>
      </c>
      <c r="D518" s="9" t="s">
        <v>10</v>
      </c>
      <c r="E518" s="10">
        <v>7019.8</v>
      </c>
      <c r="F518" s="10">
        <v>7456.1</v>
      </c>
      <c r="G518" s="10">
        <v>7456.1</v>
      </c>
    </row>
    <row r="519" spans="1:7" outlineLevel="5" x14ac:dyDescent="0.25">
      <c r="A519" s="5"/>
      <c r="B519" s="5"/>
      <c r="C519" s="5" t="s">
        <v>19</v>
      </c>
      <c r="D519" s="9" t="s">
        <v>20</v>
      </c>
      <c r="E519" s="10">
        <v>26</v>
      </c>
      <c r="F519" s="10">
        <v>20.6</v>
      </c>
      <c r="G519" s="10">
        <v>20.6</v>
      </c>
    </row>
    <row r="520" spans="1:7" ht="30" outlineLevel="4" x14ac:dyDescent="0.25">
      <c r="A520" s="6"/>
      <c r="B520" s="6" t="s">
        <v>489</v>
      </c>
      <c r="C520" s="6" t="s">
        <v>0</v>
      </c>
      <c r="D520" s="7" t="s">
        <v>118</v>
      </c>
      <c r="E520" s="8">
        <v>359659</v>
      </c>
      <c r="F520" s="8">
        <v>359659</v>
      </c>
      <c r="G520" s="8">
        <v>359659</v>
      </c>
    </row>
    <row r="521" spans="1:7" ht="135" outlineLevel="5" x14ac:dyDescent="0.25">
      <c r="A521" s="5"/>
      <c r="B521" s="5"/>
      <c r="C521" s="5" t="s">
        <v>7</v>
      </c>
      <c r="D521" s="9" t="s">
        <v>8</v>
      </c>
      <c r="E521" s="10">
        <v>301955.90000000002</v>
      </c>
      <c r="F521" s="10">
        <v>301955.90000000002</v>
      </c>
      <c r="G521" s="10">
        <v>301955.90000000002</v>
      </c>
    </row>
    <row r="522" spans="1:7" ht="45" outlineLevel="5" x14ac:dyDescent="0.25">
      <c r="A522" s="5"/>
      <c r="B522" s="5"/>
      <c r="C522" s="5" t="s">
        <v>9</v>
      </c>
      <c r="D522" s="9" t="s">
        <v>10</v>
      </c>
      <c r="E522" s="10">
        <v>52748.1</v>
      </c>
      <c r="F522" s="10">
        <v>52748.1</v>
      </c>
      <c r="G522" s="10">
        <v>52748.1</v>
      </c>
    </row>
    <row r="523" spans="1:7" outlineLevel="5" x14ac:dyDescent="0.25">
      <c r="A523" s="5"/>
      <c r="B523" s="5"/>
      <c r="C523" s="5" t="s">
        <v>19</v>
      </c>
      <c r="D523" s="9" t="s">
        <v>20</v>
      </c>
      <c r="E523" s="10">
        <v>4955</v>
      </c>
      <c r="F523" s="10">
        <v>4955</v>
      </c>
      <c r="G523" s="10">
        <v>4955</v>
      </c>
    </row>
    <row r="524" spans="1:7" ht="90" outlineLevel="2" x14ac:dyDescent="0.25">
      <c r="A524" s="6"/>
      <c r="B524" s="6" t="s">
        <v>181</v>
      </c>
      <c r="C524" s="6" t="s">
        <v>0</v>
      </c>
      <c r="D524" s="7" t="s">
        <v>182</v>
      </c>
      <c r="E524" s="8">
        <v>35704.6</v>
      </c>
      <c r="F524" s="8">
        <v>35704.6</v>
      </c>
      <c r="G524" s="8">
        <v>35704.6</v>
      </c>
    </row>
    <row r="525" spans="1:7" ht="120" outlineLevel="3" x14ac:dyDescent="0.25">
      <c r="A525" s="6"/>
      <c r="B525" s="6" t="s">
        <v>187</v>
      </c>
      <c r="C525" s="6" t="s">
        <v>0</v>
      </c>
      <c r="D525" s="7" t="s">
        <v>188</v>
      </c>
      <c r="E525" s="8">
        <v>35704.6</v>
      </c>
      <c r="F525" s="8">
        <v>35704.6</v>
      </c>
      <c r="G525" s="8">
        <v>35704.6</v>
      </c>
    </row>
    <row r="526" spans="1:7" ht="45" outlineLevel="4" x14ac:dyDescent="0.25">
      <c r="A526" s="6"/>
      <c r="B526" s="6" t="s">
        <v>490</v>
      </c>
      <c r="C526" s="6" t="s">
        <v>0</v>
      </c>
      <c r="D526" s="7" t="s">
        <v>491</v>
      </c>
      <c r="E526" s="8">
        <v>35704.6</v>
      </c>
      <c r="F526" s="8">
        <v>35704.6</v>
      </c>
      <c r="G526" s="8">
        <v>35704.6</v>
      </c>
    </row>
    <row r="527" spans="1:7" ht="135" outlineLevel="5" x14ac:dyDescent="0.25">
      <c r="A527" s="5"/>
      <c r="B527" s="5"/>
      <c r="C527" s="5" t="s">
        <v>7</v>
      </c>
      <c r="D527" s="9" t="s">
        <v>8</v>
      </c>
      <c r="E527" s="10">
        <v>30977.3</v>
      </c>
      <c r="F527" s="10">
        <v>29922.3</v>
      </c>
      <c r="G527" s="10">
        <v>29922.3</v>
      </c>
    </row>
    <row r="528" spans="1:7" ht="45" outlineLevel="5" x14ac:dyDescent="0.25">
      <c r="A528" s="5"/>
      <c r="B528" s="5"/>
      <c r="C528" s="5" t="s">
        <v>9</v>
      </c>
      <c r="D528" s="9" t="s">
        <v>10</v>
      </c>
      <c r="E528" s="10">
        <v>4725.3</v>
      </c>
      <c r="F528" s="10">
        <v>5780.3</v>
      </c>
      <c r="G528" s="10">
        <v>5780.3</v>
      </c>
    </row>
    <row r="529" spans="1:7" outlineLevel="5" x14ac:dyDescent="0.25">
      <c r="A529" s="5"/>
      <c r="B529" s="5"/>
      <c r="C529" s="5" t="s">
        <v>19</v>
      </c>
      <c r="D529" s="9" t="s">
        <v>20</v>
      </c>
      <c r="E529" s="10">
        <v>2</v>
      </c>
      <c r="F529" s="10">
        <v>2</v>
      </c>
      <c r="G529" s="10">
        <v>2</v>
      </c>
    </row>
    <row r="530" spans="1:7" ht="30" outlineLevel="1" x14ac:dyDescent="0.25">
      <c r="A530" s="6" t="s">
        <v>492</v>
      </c>
      <c r="B530" s="6" t="s">
        <v>0</v>
      </c>
      <c r="C530" s="6" t="s">
        <v>0</v>
      </c>
      <c r="D530" s="7" t="s">
        <v>493</v>
      </c>
      <c r="E530" s="8">
        <v>20300</v>
      </c>
      <c r="F530" s="8">
        <v>20300</v>
      </c>
      <c r="G530" s="8">
        <v>20300</v>
      </c>
    </row>
    <row r="531" spans="1:7" ht="75" outlineLevel="2" x14ac:dyDescent="0.25">
      <c r="A531" s="6"/>
      <c r="B531" s="6" t="s">
        <v>191</v>
      </c>
      <c r="C531" s="6" t="s">
        <v>0</v>
      </c>
      <c r="D531" s="7" t="s">
        <v>192</v>
      </c>
      <c r="E531" s="8">
        <v>20300</v>
      </c>
      <c r="F531" s="8">
        <v>20300</v>
      </c>
      <c r="G531" s="8">
        <v>20300</v>
      </c>
    </row>
    <row r="532" spans="1:7" ht="120" outlineLevel="3" x14ac:dyDescent="0.25">
      <c r="A532" s="6"/>
      <c r="B532" s="6" t="s">
        <v>193</v>
      </c>
      <c r="C532" s="6" t="s">
        <v>0</v>
      </c>
      <c r="D532" s="7" t="s">
        <v>194</v>
      </c>
      <c r="E532" s="8">
        <v>20300</v>
      </c>
      <c r="F532" s="8">
        <v>20300</v>
      </c>
      <c r="G532" s="8">
        <v>20300</v>
      </c>
    </row>
    <row r="533" spans="1:7" ht="75" outlineLevel="4" x14ac:dyDescent="0.25">
      <c r="A533" s="6"/>
      <c r="B533" s="6" t="s">
        <v>494</v>
      </c>
      <c r="C533" s="6" t="s">
        <v>0</v>
      </c>
      <c r="D533" s="7" t="s">
        <v>495</v>
      </c>
      <c r="E533" s="8">
        <v>20300</v>
      </c>
      <c r="F533" s="8">
        <v>20300</v>
      </c>
      <c r="G533" s="8">
        <v>20300</v>
      </c>
    </row>
    <row r="534" spans="1:7" ht="45" outlineLevel="5" x14ac:dyDescent="0.25">
      <c r="A534" s="5"/>
      <c r="B534" s="5"/>
      <c r="C534" s="5" t="s">
        <v>9</v>
      </c>
      <c r="D534" s="9" t="s">
        <v>10</v>
      </c>
      <c r="E534" s="10">
        <v>20300</v>
      </c>
      <c r="F534" s="10">
        <v>20300</v>
      </c>
      <c r="G534" s="10">
        <v>20300</v>
      </c>
    </row>
    <row r="535" spans="1:7" ht="30" outlineLevel="1" x14ac:dyDescent="0.25">
      <c r="A535" s="6" t="s">
        <v>496</v>
      </c>
      <c r="B535" s="6" t="s">
        <v>0</v>
      </c>
      <c r="C535" s="6" t="s">
        <v>0</v>
      </c>
      <c r="D535" s="7" t="s">
        <v>497</v>
      </c>
      <c r="E535" s="8">
        <v>2436357.2999999998</v>
      </c>
      <c r="F535" s="8">
        <v>2457515.7000000002</v>
      </c>
      <c r="G535" s="8">
        <v>2539967.4</v>
      </c>
    </row>
    <row r="536" spans="1:7" ht="75" outlineLevel="2" x14ac:dyDescent="0.25">
      <c r="A536" s="6"/>
      <c r="B536" s="6" t="s">
        <v>144</v>
      </c>
      <c r="C536" s="6" t="s">
        <v>0</v>
      </c>
      <c r="D536" s="7" t="s">
        <v>145</v>
      </c>
      <c r="E536" s="8">
        <v>2436011.2999999998</v>
      </c>
      <c r="F536" s="8">
        <v>2457176.6</v>
      </c>
      <c r="G536" s="8">
        <v>2539601.7000000002</v>
      </c>
    </row>
    <row r="537" spans="1:7" ht="180" outlineLevel="3" x14ac:dyDescent="0.25">
      <c r="A537" s="6"/>
      <c r="B537" s="6" t="s">
        <v>498</v>
      </c>
      <c r="C537" s="6" t="s">
        <v>0</v>
      </c>
      <c r="D537" s="11" t="s">
        <v>499</v>
      </c>
      <c r="E537" s="8">
        <v>600710.30000000005</v>
      </c>
      <c r="F537" s="8">
        <v>651846.5</v>
      </c>
      <c r="G537" s="8">
        <v>725063.8</v>
      </c>
    </row>
    <row r="538" spans="1:7" ht="150" outlineLevel="4" x14ac:dyDescent="0.25">
      <c r="A538" s="6"/>
      <c r="B538" s="6" t="s">
        <v>500</v>
      </c>
      <c r="C538" s="6" t="s">
        <v>0</v>
      </c>
      <c r="D538" s="11" t="s">
        <v>501</v>
      </c>
      <c r="E538" s="8">
        <v>409400</v>
      </c>
      <c r="F538" s="8">
        <v>440100</v>
      </c>
      <c r="G538" s="8">
        <v>423100</v>
      </c>
    </row>
    <row r="539" spans="1:7" outlineLevel="5" x14ac:dyDescent="0.25">
      <c r="A539" s="5"/>
      <c r="B539" s="5"/>
      <c r="C539" s="5" t="s">
        <v>19</v>
      </c>
      <c r="D539" s="9" t="s">
        <v>20</v>
      </c>
      <c r="E539" s="10">
        <v>409400</v>
      </c>
      <c r="F539" s="10">
        <v>440100</v>
      </c>
      <c r="G539" s="10">
        <v>423100</v>
      </c>
    </row>
    <row r="540" spans="1:7" ht="165" outlineLevel="4" x14ac:dyDescent="0.25">
      <c r="A540" s="6"/>
      <c r="B540" s="6" t="s">
        <v>502</v>
      </c>
      <c r="C540" s="6" t="s">
        <v>0</v>
      </c>
      <c r="D540" s="7" t="s">
        <v>503</v>
      </c>
      <c r="E540" s="8">
        <v>61600</v>
      </c>
      <c r="F540" s="8">
        <v>81300</v>
      </c>
      <c r="G540" s="8">
        <v>92300</v>
      </c>
    </row>
    <row r="541" spans="1:7" outlineLevel="5" x14ac:dyDescent="0.25">
      <c r="A541" s="5"/>
      <c r="B541" s="5"/>
      <c r="C541" s="5" t="s">
        <v>19</v>
      </c>
      <c r="D541" s="9" t="s">
        <v>20</v>
      </c>
      <c r="E541" s="10">
        <v>61600</v>
      </c>
      <c r="F541" s="10">
        <v>81300</v>
      </c>
      <c r="G541" s="10">
        <v>92300</v>
      </c>
    </row>
    <row r="542" spans="1:7" ht="30" outlineLevel="4" x14ac:dyDescent="0.25">
      <c r="A542" s="6"/>
      <c r="B542" s="6" t="s">
        <v>504</v>
      </c>
      <c r="C542" s="6" t="s">
        <v>0</v>
      </c>
      <c r="D542" s="7" t="s">
        <v>505</v>
      </c>
      <c r="E542" s="8">
        <v>12792.5</v>
      </c>
      <c r="F542" s="8">
        <v>12171</v>
      </c>
      <c r="G542" s="8">
        <v>12928.7</v>
      </c>
    </row>
    <row r="543" spans="1:7" outlineLevel="5" x14ac:dyDescent="0.25">
      <c r="A543" s="5"/>
      <c r="B543" s="5"/>
      <c r="C543" s="5" t="s">
        <v>19</v>
      </c>
      <c r="D543" s="9" t="s">
        <v>20</v>
      </c>
      <c r="E543" s="10">
        <v>12792.5</v>
      </c>
      <c r="F543" s="10">
        <v>12171</v>
      </c>
      <c r="G543" s="10">
        <v>12928.7</v>
      </c>
    </row>
    <row r="544" spans="1:7" ht="75" outlineLevel="4" x14ac:dyDescent="0.25">
      <c r="A544" s="6"/>
      <c r="B544" s="6" t="s">
        <v>506</v>
      </c>
      <c r="C544" s="6" t="s">
        <v>0</v>
      </c>
      <c r="D544" s="7" t="s">
        <v>507</v>
      </c>
      <c r="E544" s="8">
        <v>116917.8</v>
      </c>
      <c r="F544" s="8">
        <v>118275.5</v>
      </c>
      <c r="G544" s="8">
        <v>196735.1</v>
      </c>
    </row>
    <row r="545" spans="1:7" outlineLevel="5" x14ac:dyDescent="0.25">
      <c r="A545" s="5"/>
      <c r="B545" s="5"/>
      <c r="C545" s="5" t="s">
        <v>19</v>
      </c>
      <c r="D545" s="9" t="s">
        <v>20</v>
      </c>
      <c r="E545" s="10">
        <v>116917.8</v>
      </c>
      <c r="F545" s="10">
        <v>118275.5</v>
      </c>
      <c r="G545" s="10">
        <v>196735.1</v>
      </c>
    </row>
    <row r="546" spans="1:7" ht="135" outlineLevel="3" x14ac:dyDescent="0.25">
      <c r="A546" s="6"/>
      <c r="B546" s="6" t="s">
        <v>508</v>
      </c>
      <c r="C546" s="6" t="s">
        <v>0</v>
      </c>
      <c r="D546" s="7" t="s">
        <v>509</v>
      </c>
      <c r="E546" s="8">
        <v>1309087</v>
      </c>
      <c r="F546" s="8">
        <v>1222362.8999999999</v>
      </c>
      <c r="G546" s="8">
        <v>1249123.8999999999</v>
      </c>
    </row>
    <row r="547" spans="1:7" ht="75" outlineLevel="4" x14ac:dyDescent="0.25">
      <c r="A547" s="6"/>
      <c r="B547" s="6" t="s">
        <v>510</v>
      </c>
      <c r="C547" s="6" t="s">
        <v>0</v>
      </c>
      <c r="D547" s="7" t="s">
        <v>511</v>
      </c>
      <c r="E547" s="8">
        <v>1021750.7</v>
      </c>
      <c r="F547" s="8">
        <v>936350.7</v>
      </c>
      <c r="G547" s="8">
        <v>913550.7</v>
      </c>
    </row>
    <row r="548" spans="1:7" outlineLevel="5" x14ac:dyDescent="0.25">
      <c r="A548" s="5"/>
      <c r="B548" s="5"/>
      <c r="C548" s="5" t="s">
        <v>19</v>
      </c>
      <c r="D548" s="9" t="s">
        <v>20</v>
      </c>
      <c r="E548" s="10">
        <v>1021750.7</v>
      </c>
      <c r="F548" s="10">
        <v>936350.7</v>
      </c>
      <c r="G548" s="10">
        <v>913550.7</v>
      </c>
    </row>
    <row r="549" spans="1:7" ht="165" outlineLevel="4" x14ac:dyDescent="0.25">
      <c r="A549" s="6"/>
      <c r="B549" s="6" t="s">
        <v>512</v>
      </c>
      <c r="C549" s="6" t="s">
        <v>0</v>
      </c>
      <c r="D549" s="7" t="s">
        <v>513</v>
      </c>
      <c r="E549" s="8">
        <v>173800</v>
      </c>
      <c r="F549" s="8">
        <v>183400</v>
      </c>
      <c r="G549" s="8">
        <v>191600</v>
      </c>
    </row>
    <row r="550" spans="1:7" outlineLevel="5" x14ac:dyDescent="0.25">
      <c r="A550" s="5"/>
      <c r="B550" s="5"/>
      <c r="C550" s="5" t="s">
        <v>19</v>
      </c>
      <c r="D550" s="9" t="s">
        <v>20</v>
      </c>
      <c r="E550" s="10">
        <v>173800</v>
      </c>
      <c r="F550" s="10">
        <v>183400</v>
      </c>
      <c r="G550" s="10">
        <v>191600</v>
      </c>
    </row>
    <row r="551" spans="1:7" ht="30" outlineLevel="4" x14ac:dyDescent="0.25">
      <c r="A551" s="6"/>
      <c r="B551" s="6" t="s">
        <v>514</v>
      </c>
      <c r="C551" s="6" t="s">
        <v>0</v>
      </c>
      <c r="D551" s="7" t="s">
        <v>515</v>
      </c>
      <c r="E551" s="8">
        <v>56289.4</v>
      </c>
      <c r="F551" s="8">
        <v>50020.4</v>
      </c>
      <c r="G551" s="8">
        <v>55208.800000000003</v>
      </c>
    </row>
    <row r="552" spans="1:7" outlineLevel="5" x14ac:dyDescent="0.25">
      <c r="A552" s="5"/>
      <c r="B552" s="5"/>
      <c r="C552" s="5" t="s">
        <v>19</v>
      </c>
      <c r="D552" s="9" t="s">
        <v>20</v>
      </c>
      <c r="E552" s="10">
        <v>56289.4</v>
      </c>
      <c r="F552" s="10">
        <v>50020.4</v>
      </c>
      <c r="G552" s="10">
        <v>55208.800000000003</v>
      </c>
    </row>
    <row r="553" spans="1:7" ht="105" outlineLevel="4" x14ac:dyDescent="0.25">
      <c r="A553" s="6"/>
      <c r="B553" s="6" t="s">
        <v>516</v>
      </c>
      <c r="C553" s="6" t="s">
        <v>0</v>
      </c>
      <c r="D553" s="7" t="s">
        <v>517</v>
      </c>
      <c r="E553" s="8">
        <v>55873</v>
      </c>
      <c r="F553" s="8">
        <v>51293.599999999999</v>
      </c>
      <c r="G553" s="8">
        <v>87261.5</v>
      </c>
    </row>
    <row r="554" spans="1:7" outlineLevel="5" x14ac:dyDescent="0.25">
      <c r="A554" s="5"/>
      <c r="B554" s="5"/>
      <c r="C554" s="5" t="s">
        <v>19</v>
      </c>
      <c r="D554" s="9" t="s">
        <v>20</v>
      </c>
      <c r="E554" s="10">
        <v>55873</v>
      </c>
      <c r="F554" s="10">
        <v>51293.599999999999</v>
      </c>
      <c r="G554" s="10">
        <v>87261.5</v>
      </c>
    </row>
    <row r="555" spans="1:7" ht="45" outlineLevel="4" x14ac:dyDescent="0.25">
      <c r="A555" s="6"/>
      <c r="B555" s="6" t="s">
        <v>518</v>
      </c>
      <c r="C555" s="6" t="s">
        <v>0</v>
      </c>
      <c r="D555" s="7" t="s">
        <v>519</v>
      </c>
      <c r="E555" s="8">
        <v>1373.9</v>
      </c>
      <c r="F555" s="8">
        <v>1298.2</v>
      </c>
      <c r="G555" s="8">
        <v>1502.9</v>
      </c>
    </row>
    <row r="556" spans="1:7" outlineLevel="5" x14ac:dyDescent="0.25">
      <c r="A556" s="5"/>
      <c r="B556" s="5"/>
      <c r="C556" s="5" t="s">
        <v>19</v>
      </c>
      <c r="D556" s="9" t="s">
        <v>20</v>
      </c>
      <c r="E556" s="10">
        <v>1373.9</v>
      </c>
      <c r="F556" s="10">
        <v>1298.2</v>
      </c>
      <c r="G556" s="10">
        <v>1502.9</v>
      </c>
    </row>
    <row r="557" spans="1:7" ht="105" outlineLevel="3" x14ac:dyDescent="0.25">
      <c r="A557" s="6"/>
      <c r="B557" s="6" t="s">
        <v>520</v>
      </c>
      <c r="C557" s="6" t="s">
        <v>0</v>
      </c>
      <c r="D557" s="7" t="s">
        <v>521</v>
      </c>
      <c r="E557" s="8">
        <v>152800</v>
      </c>
      <c r="F557" s="8">
        <v>167400</v>
      </c>
      <c r="G557" s="8">
        <v>182600</v>
      </c>
    </row>
    <row r="558" spans="1:7" ht="195" outlineLevel="4" x14ac:dyDescent="0.25">
      <c r="A558" s="6"/>
      <c r="B558" s="6" t="s">
        <v>522</v>
      </c>
      <c r="C558" s="6" t="s">
        <v>0</v>
      </c>
      <c r="D558" s="11" t="s">
        <v>523</v>
      </c>
      <c r="E558" s="8">
        <v>55000</v>
      </c>
      <c r="F558" s="8">
        <v>58400</v>
      </c>
      <c r="G558" s="8">
        <v>61500</v>
      </c>
    </row>
    <row r="559" spans="1:7" outlineLevel="5" x14ac:dyDescent="0.25">
      <c r="A559" s="5"/>
      <c r="B559" s="5"/>
      <c r="C559" s="5" t="s">
        <v>19</v>
      </c>
      <c r="D559" s="9" t="s">
        <v>20</v>
      </c>
      <c r="E559" s="10">
        <v>55000</v>
      </c>
      <c r="F559" s="10">
        <v>58400</v>
      </c>
      <c r="G559" s="10">
        <v>61500</v>
      </c>
    </row>
    <row r="560" spans="1:7" ht="135" outlineLevel="4" x14ac:dyDescent="0.25">
      <c r="A560" s="6"/>
      <c r="B560" s="6" t="s">
        <v>524</v>
      </c>
      <c r="C560" s="6" t="s">
        <v>0</v>
      </c>
      <c r="D560" s="7" t="s">
        <v>525</v>
      </c>
      <c r="E560" s="8">
        <v>93400</v>
      </c>
      <c r="F560" s="8">
        <v>104300</v>
      </c>
      <c r="G560" s="8">
        <v>116200</v>
      </c>
    </row>
    <row r="561" spans="1:7" outlineLevel="5" x14ac:dyDescent="0.25">
      <c r="A561" s="5"/>
      <c r="B561" s="5"/>
      <c r="C561" s="5" t="s">
        <v>43</v>
      </c>
      <c r="D561" s="9" t="s">
        <v>44</v>
      </c>
      <c r="E561" s="10">
        <v>93400</v>
      </c>
      <c r="F561" s="10">
        <v>104300</v>
      </c>
      <c r="G561" s="10">
        <v>116200</v>
      </c>
    </row>
    <row r="562" spans="1:7" ht="45" outlineLevel="4" x14ac:dyDescent="0.25">
      <c r="A562" s="6"/>
      <c r="B562" s="6" t="s">
        <v>526</v>
      </c>
      <c r="C562" s="6" t="s">
        <v>0</v>
      </c>
      <c r="D562" s="7" t="s">
        <v>527</v>
      </c>
      <c r="E562" s="8">
        <v>4400</v>
      </c>
      <c r="F562" s="8">
        <v>4700</v>
      </c>
      <c r="G562" s="8">
        <v>4900</v>
      </c>
    </row>
    <row r="563" spans="1:7" outlineLevel="5" x14ac:dyDescent="0.25">
      <c r="A563" s="5"/>
      <c r="B563" s="5"/>
      <c r="C563" s="5" t="s">
        <v>43</v>
      </c>
      <c r="D563" s="9" t="s">
        <v>44</v>
      </c>
      <c r="E563" s="10">
        <v>4400</v>
      </c>
      <c r="F563" s="10">
        <v>4700</v>
      </c>
      <c r="G563" s="10">
        <v>4900</v>
      </c>
    </row>
    <row r="564" spans="1:7" ht="120" outlineLevel="3" x14ac:dyDescent="0.25">
      <c r="A564" s="6"/>
      <c r="B564" s="6" t="s">
        <v>528</v>
      </c>
      <c r="C564" s="6" t="s">
        <v>0</v>
      </c>
      <c r="D564" s="7" t="s">
        <v>529</v>
      </c>
      <c r="E564" s="8">
        <v>22900</v>
      </c>
      <c r="F564" s="8">
        <v>28200</v>
      </c>
      <c r="G564" s="8">
        <v>32100</v>
      </c>
    </row>
    <row r="565" spans="1:7" ht="45" outlineLevel="4" x14ac:dyDescent="0.25">
      <c r="A565" s="6"/>
      <c r="B565" s="6" t="s">
        <v>530</v>
      </c>
      <c r="C565" s="6" t="s">
        <v>0</v>
      </c>
      <c r="D565" s="7" t="s">
        <v>531</v>
      </c>
      <c r="E565" s="8">
        <v>22900</v>
      </c>
      <c r="F565" s="8">
        <v>28200</v>
      </c>
      <c r="G565" s="8">
        <v>32100</v>
      </c>
    </row>
    <row r="566" spans="1:7" outlineLevel="5" x14ac:dyDescent="0.25">
      <c r="A566" s="5"/>
      <c r="B566" s="5"/>
      <c r="C566" s="5" t="s">
        <v>19</v>
      </c>
      <c r="D566" s="9" t="s">
        <v>20</v>
      </c>
      <c r="E566" s="10">
        <v>22900</v>
      </c>
      <c r="F566" s="10">
        <v>28200</v>
      </c>
      <c r="G566" s="10">
        <v>32100</v>
      </c>
    </row>
    <row r="567" spans="1:7" ht="150" outlineLevel="3" x14ac:dyDescent="0.25">
      <c r="A567" s="6"/>
      <c r="B567" s="6" t="s">
        <v>532</v>
      </c>
      <c r="C567" s="6" t="s">
        <v>0</v>
      </c>
      <c r="D567" s="7" t="s">
        <v>533</v>
      </c>
      <c r="E567" s="8">
        <v>29500</v>
      </c>
      <c r="F567" s="8">
        <v>30300</v>
      </c>
      <c r="G567" s="8">
        <v>29700</v>
      </c>
    </row>
    <row r="568" spans="1:7" ht="75" outlineLevel="4" x14ac:dyDescent="0.25">
      <c r="A568" s="6"/>
      <c r="B568" s="6" t="s">
        <v>534</v>
      </c>
      <c r="C568" s="6" t="s">
        <v>0</v>
      </c>
      <c r="D568" s="7" t="s">
        <v>535</v>
      </c>
      <c r="E568" s="8">
        <v>29500</v>
      </c>
      <c r="F568" s="8">
        <v>30300</v>
      </c>
      <c r="G568" s="8">
        <v>29700</v>
      </c>
    </row>
    <row r="569" spans="1:7" ht="45" outlineLevel="5" x14ac:dyDescent="0.25">
      <c r="A569" s="5"/>
      <c r="B569" s="5"/>
      <c r="C569" s="5" t="s">
        <v>9</v>
      </c>
      <c r="D569" s="9" t="s">
        <v>10</v>
      </c>
      <c r="E569" s="10">
        <v>19500</v>
      </c>
      <c r="F569" s="10">
        <v>20100</v>
      </c>
      <c r="G569" s="10">
        <v>12100</v>
      </c>
    </row>
    <row r="570" spans="1:7" outlineLevel="5" x14ac:dyDescent="0.25">
      <c r="A570" s="5"/>
      <c r="B570" s="5"/>
      <c r="C570" s="5" t="s">
        <v>19</v>
      </c>
      <c r="D570" s="9" t="s">
        <v>20</v>
      </c>
      <c r="E570" s="10">
        <v>10000</v>
      </c>
      <c r="F570" s="10">
        <v>10200</v>
      </c>
      <c r="G570" s="10">
        <v>17600</v>
      </c>
    </row>
    <row r="571" spans="1:7" ht="120" outlineLevel="3" x14ac:dyDescent="0.25">
      <c r="A571" s="6"/>
      <c r="B571" s="6" t="s">
        <v>536</v>
      </c>
      <c r="C571" s="6" t="s">
        <v>0</v>
      </c>
      <c r="D571" s="7" t="s">
        <v>537</v>
      </c>
      <c r="E571" s="8">
        <v>248832.3</v>
      </c>
      <c r="F571" s="8">
        <v>248832.3</v>
      </c>
      <c r="G571" s="8">
        <v>248832.3</v>
      </c>
    </row>
    <row r="572" spans="1:7" ht="45" outlineLevel="4" x14ac:dyDescent="0.25">
      <c r="A572" s="6"/>
      <c r="B572" s="6" t="s">
        <v>538</v>
      </c>
      <c r="C572" s="6" t="s">
        <v>0</v>
      </c>
      <c r="D572" s="7" t="s">
        <v>539</v>
      </c>
      <c r="E572" s="8">
        <v>248832.3</v>
      </c>
      <c r="F572" s="8">
        <v>248832.3</v>
      </c>
      <c r="G572" s="8">
        <v>248832.3</v>
      </c>
    </row>
    <row r="573" spans="1:7" ht="45" outlineLevel="5" x14ac:dyDescent="0.25">
      <c r="A573" s="5"/>
      <c r="B573" s="5"/>
      <c r="C573" s="5" t="s">
        <v>9</v>
      </c>
      <c r="D573" s="9" t="s">
        <v>10</v>
      </c>
      <c r="E573" s="10">
        <v>40000</v>
      </c>
      <c r="F573" s="10">
        <v>40000</v>
      </c>
      <c r="G573" s="10">
        <v>40000</v>
      </c>
    </row>
    <row r="574" spans="1:7" ht="60" outlineLevel="5" x14ac:dyDescent="0.25">
      <c r="A574" s="5"/>
      <c r="B574" s="5"/>
      <c r="C574" s="5" t="s">
        <v>123</v>
      </c>
      <c r="D574" s="9" t="s">
        <v>124</v>
      </c>
      <c r="E574" s="10">
        <v>208832.3</v>
      </c>
      <c r="F574" s="10">
        <v>208832.3</v>
      </c>
      <c r="G574" s="10">
        <v>208832.3</v>
      </c>
    </row>
    <row r="575" spans="1:7" ht="105" outlineLevel="3" x14ac:dyDescent="0.25">
      <c r="A575" s="6"/>
      <c r="B575" s="6" t="s">
        <v>146</v>
      </c>
      <c r="C575" s="6" t="s">
        <v>0</v>
      </c>
      <c r="D575" s="7" t="s">
        <v>147</v>
      </c>
      <c r="E575" s="8">
        <v>72181.7</v>
      </c>
      <c r="F575" s="8">
        <v>108234.9</v>
      </c>
      <c r="G575" s="8">
        <v>72181.7</v>
      </c>
    </row>
    <row r="576" spans="1:7" ht="45" outlineLevel="4" x14ac:dyDescent="0.25">
      <c r="A576" s="6"/>
      <c r="B576" s="6" t="s">
        <v>540</v>
      </c>
      <c r="C576" s="6" t="s">
        <v>0</v>
      </c>
      <c r="D576" s="7" t="s">
        <v>6</v>
      </c>
      <c r="E576" s="8">
        <v>51353.4</v>
      </c>
      <c r="F576" s="8">
        <v>51353.4</v>
      </c>
      <c r="G576" s="8">
        <v>51353.4</v>
      </c>
    </row>
    <row r="577" spans="1:7" ht="135" outlineLevel="5" x14ac:dyDescent="0.25">
      <c r="A577" s="5"/>
      <c r="B577" s="5"/>
      <c r="C577" s="5" t="s">
        <v>7</v>
      </c>
      <c r="D577" s="9" t="s">
        <v>8</v>
      </c>
      <c r="E577" s="10">
        <v>44036.2</v>
      </c>
      <c r="F577" s="10">
        <v>42758.5</v>
      </c>
      <c r="G577" s="10">
        <v>42758.5</v>
      </c>
    </row>
    <row r="578" spans="1:7" ht="45" outlineLevel="5" x14ac:dyDescent="0.25">
      <c r="A578" s="5"/>
      <c r="B578" s="5"/>
      <c r="C578" s="5" t="s">
        <v>9</v>
      </c>
      <c r="D578" s="9" t="s">
        <v>10</v>
      </c>
      <c r="E578" s="10">
        <v>7309.6</v>
      </c>
      <c r="F578" s="10">
        <v>8587.2999999999993</v>
      </c>
      <c r="G578" s="10">
        <v>8587.2999999999993</v>
      </c>
    </row>
    <row r="579" spans="1:7" outlineLevel="5" x14ac:dyDescent="0.25">
      <c r="A579" s="5"/>
      <c r="B579" s="5"/>
      <c r="C579" s="5" t="s">
        <v>19</v>
      </c>
      <c r="D579" s="9" t="s">
        <v>20</v>
      </c>
      <c r="E579" s="10">
        <v>7.6</v>
      </c>
      <c r="F579" s="10">
        <v>7.6</v>
      </c>
      <c r="G579" s="10">
        <v>7.6</v>
      </c>
    </row>
    <row r="580" spans="1:7" ht="45" outlineLevel="4" x14ac:dyDescent="0.25">
      <c r="A580" s="6"/>
      <c r="B580" s="6" t="s">
        <v>541</v>
      </c>
      <c r="C580" s="6" t="s">
        <v>0</v>
      </c>
      <c r="D580" s="7" t="s">
        <v>542</v>
      </c>
      <c r="E580" s="8"/>
      <c r="F580" s="8">
        <v>36053.199999999997</v>
      </c>
      <c r="G580" s="8"/>
    </row>
    <row r="581" spans="1:7" ht="45" outlineLevel="5" x14ac:dyDescent="0.25">
      <c r="A581" s="5"/>
      <c r="B581" s="5"/>
      <c r="C581" s="5" t="s">
        <v>9</v>
      </c>
      <c r="D581" s="9" t="s">
        <v>10</v>
      </c>
      <c r="E581" s="10"/>
      <c r="F581" s="10">
        <v>36053.199999999997</v>
      </c>
      <c r="G581" s="10"/>
    </row>
    <row r="582" spans="1:7" ht="75" outlineLevel="4" x14ac:dyDescent="0.25">
      <c r="A582" s="6"/>
      <c r="B582" s="6" t="s">
        <v>543</v>
      </c>
      <c r="C582" s="6" t="s">
        <v>0</v>
      </c>
      <c r="D582" s="7" t="s">
        <v>544</v>
      </c>
      <c r="E582" s="8">
        <v>20828.3</v>
      </c>
      <c r="F582" s="8">
        <v>20828.3</v>
      </c>
      <c r="G582" s="8">
        <v>20828.3</v>
      </c>
    </row>
    <row r="583" spans="1:7" outlineLevel="5" x14ac:dyDescent="0.25">
      <c r="A583" s="5"/>
      <c r="B583" s="5"/>
      <c r="C583" s="5" t="s">
        <v>43</v>
      </c>
      <c r="D583" s="9" t="s">
        <v>44</v>
      </c>
      <c r="E583" s="10">
        <v>20828.3</v>
      </c>
      <c r="F583" s="10">
        <v>20828.3</v>
      </c>
      <c r="G583" s="10">
        <v>20828.3</v>
      </c>
    </row>
    <row r="584" spans="1:7" ht="75" outlineLevel="2" x14ac:dyDescent="0.25">
      <c r="A584" s="6"/>
      <c r="B584" s="6" t="s">
        <v>191</v>
      </c>
      <c r="C584" s="6" t="s">
        <v>0</v>
      </c>
      <c r="D584" s="7" t="s">
        <v>192</v>
      </c>
      <c r="E584" s="8">
        <v>346</v>
      </c>
      <c r="F584" s="8">
        <v>339.1</v>
      </c>
      <c r="G584" s="8">
        <v>365.7</v>
      </c>
    </row>
    <row r="585" spans="1:7" ht="120" outlineLevel="3" x14ac:dyDescent="0.25">
      <c r="A585" s="6"/>
      <c r="B585" s="6" t="s">
        <v>545</v>
      </c>
      <c r="C585" s="6" t="s">
        <v>0</v>
      </c>
      <c r="D585" s="7" t="s">
        <v>546</v>
      </c>
      <c r="E585" s="8">
        <v>346</v>
      </c>
      <c r="F585" s="8">
        <v>339.1</v>
      </c>
      <c r="G585" s="8">
        <v>365.7</v>
      </c>
    </row>
    <row r="586" spans="1:7" ht="45" outlineLevel="4" x14ac:dyDescent="0.25">
      <c r="A586" s="6"/>
      <c r="B586" s="6" t="s">
        <v>547</v>
      </c>
      <c r="C586" s="6" t="s">
        <v>0</v>
      </c>
      <c r="D586" s="7" t="s">
        <v>548</v>
      </c>
      <c r="E586" s="8">
        <v>346</v>
      </c>
      <c r="F586" s="8">
        <v>339.1</v>
      </c>
      <c r="G586" s="8">
        <v>365.7</v>
      </c>
    </row>
    <row r="587" spans="1:7" ht="45" outlineLevel="5" x14ac:dyDescent="0.25">
      <c r="A587" s="5"/>
      <c r="B587" s="5"/>
      <c r="C587" s="5" t="s">
        <v>9</v>
      </c>
      <c r="D587" s="9" t="s">
        <v>10</v>
      </c>
      <c r="E587" s="10">
        <v>346</v>
      </c>
      <c r="F587" s="10">
        <v>339.1</v>
      </c>
      <c r="G587" s="10">
        <v>365.7</v>
      </c>
    </row>
    <row r="588" spans="1:7" outlineLevel="1" x14ac:dyDescent="0.25">
      <c r="A588" s="6" t="s">
        <v>549</v>
      </c>
      <c r="B588" s="6" t="s">
        <v>0</v>
      </c>
      <c r="C588" s="6" t="s">
        <v>0</v>
      </c>
      <c r="D588" s="7" t="s">
        <v>550</v>
      </c>
      <c r="E588" s="8">
        <v>164433.4</v>
      </c>
      <c r="F588" s="8">
        <v>184024.7</v>
      </c>
      <c r="G588" s="8">
        <v>233363.7</v>
      </c>
    </row>
    <row r="589" spans="1:7" ht="75" outlineLevel="2" x14ac:dyDescent="0.25">
      <c r="A589" s="6"/>
      <c r="B589" s="6" t="s">
        <v>191</v>
      </c>
      <c r="C589" s="6" t="s">
        <v>0</v>
      </c>
      <c r="D589" s="7" t="s">
        <v>192</v>
      </c>
      <c r="E589" s="8">
        <v>164433.4</v>
      </c>
      <c r="F589" s="8">
        <v>184024.7</v>
      </c>
      <c r="G589" s="8">
        <v>233363.7</v>
      </c>
    </row>
    <row r="590" spans="1:7" ht="120" outlineLevel="3" x14ac:dyDescent="0.25">
      <c r="A590" s="6"/>
      <c r="B590" s="6" t="s">
        <v>551</v>
      </c>
      <c r="C590" s="6" t="s">
        <v>0</v>
      </c>
      <c r="D590" s="7" t="s">
        <v>552</v>
      </c>
      <c r="E590" s="8">
        <v>83217.3</v>
      </c>
      <c r="F590" s="8">
        <v>102808.6</v>
      </c>
      <c r="G590" s="8">
        <v>152147.6</v>
      </c>
    </row>
    <row r="591" spans="1:7" ht="45" outlineLevel="4" x14ac:dyDescent="0.25">
      <c r="A591" s="6"/>
      <c r="B591" s="6" t="s">
        <v>553</v>
      </c>
      <c r="C591" s="6" t="s">
        <v>0</v>
      </c>
      <c r="D591" s="7" t="s">
        <v>554</v>
      </c>
      <c r="E591" s="8">
        <v>2862</v>
      </c>
      <c r="F591" s="8">
        <v>2216</v>
      </c>
      <c r="G591" s="8">
        <v>4920</v>
      </c>
    </row>
    <row r="592" spans="1:7" ht="45" outlineLevel="5" x14ac:dyDescent="0.25">
      <c r="A592" s="5"/>
      <c r="B592" s="5"/>
      <c r="C592" s="5" t="s">
        <v>9</v>
      </c>
      <c r="D592" s="9" t="s">
        <v>10</v>
      </c>
      <c r="E592" s="10">
        <v>2862</v>
      </c>
      <c r="F592" s="10">
        <v>2216</v>
      </c>
      <c r="G592" s="10">
        <v>4920</v>
      </c>
    </row>
    <row r="593" spans="1:7" ht="60" outlineLevel="4" x14ac:dyDescent="0.25">
      <c r="A593" s="6"/>
      <c r="B593" s="6" t="s">
        <v>555</v>
      </c>
      <c r="C593" s="6" t="s">
        <v>0</v>
      </c>
      <c r="D593" s="7" t="s">
        <v>556</v>
      </c>
      <c r="E593" s="8">
        <v>6589.9</v>
      </c>
      <c r="F593" s="8">
        <v>6998.4</v>
      </c>
      <c r="G593" s="8">
        <v>7334.3</v>
      </c>
    </row>
    <row r="594" spans="1:7" ht="45" outlineLevel="5" x14ac:dyDescent="0.25">
      <c r="A594" s="5"/>
      <c r="B594" s="5"/>
      <c r="C594" s="5" t="s">
        <v>9</v>
      </c>
      <c r="D594" s="9" t="s">
        <v>10</v>
      </c>
      <c r="E594" s="10">
        <v>6589.9</v>
      </c>
      <c r="F594" s="10">
        <v>6998.4</v>
      </c>
      <c r="G594" s="10">
        <v>7334.3</v>
      </c>
    </row>
    <row r="595" spans="1:7" ht="60" outlineLevel="4" x14ac:dyDescent="0.25">
      <c r="A595" s="6"/>
      <c r="B595" s="6" t="s">
        <v>557</v>
      </c>
      <c r="C595" s="6" t="s">
        <v>0</v>
      </c>
      <c r="D595" s="7" t="s">
        <v>558</v>
      </c>
      <c r="E595" s="8">
        <v>20500</v>
      </c>
      <c r="F595" s="8">
        <v>20500</v>
      </c>
      <c r="G595" s="8">
        <v>69839</v>
      </c>
    </row>
    <row r="596" spans="1:7" ht="45" outlineLevel="5" x14ac:dyDescent="0.25">
      <c r="A596" s="5"/>
      <c r="B596" s="5"/>
      <c r="C596" s="5" t="s">
        <v>431</v>
      </c>
      <c r="D596" s="9" t="s">
        <v>432</v>
      </c>
      <c r="E596" s="10">
        <v>20500</v>
      </c>
      <c r="F596" s="10">
        <v>20500</v>
      </c>
      <c r="G596" s="10">
        <v>69839</v>
      </c>
    </row>
    <row r="597" spans="1:7" ht="120" outlineLevel="4" x14ac:dyDescent="0.25">
      <c r="A597" s="6"/>
      <c r="B597" s="6" t="s">
        <v>559</v>
      </c>
      <c r="C597" s="6" t="s">
        <v>0</v>
      </c>
      <c r="D597" s="7" t="s">
        <v>560</v>
      </c>
      <c r="E597" s="8">
        <v>53265.4</v>
      </c>
      <c r="F597" s="8">
        <v>73094.2</v>
      </c>
      <c r="G597" s="8">
        <v>70054.3</v>
      </c>
    </row>
    <row r="598" spans="1:7" outlineLevel="5" x14ac:dyDescent="0.25">
      <c r="A598" s="5"/>
      <c r="B598" s="5"/>
      <c r="C598" s="5" t="s">
        <v>43</v>
      </c>
      <c r="D598" s="9" t="s">
        <v>44</v>
      </c>
      <c r="E598" s="10">
        <v>53265.4</v>
      </c>
      <c r="F598" s="10">
        <v>73094.2</v>
      </c>
      <c r="G598" s="10">
        <v>70054.3</v>
      </c>
    </row>
    <row r="599" spans="1:7" ht="105" outlineLevel="3" x14ac:dyDescent="0.25">
      <c r="A599" s="6"/>
      <c r="B599" s="6" t="s">
        <v>561</v>
      </c>
      <c r="C599" s="6" t="s">
        <v>0</v>
      </c>
      <c r="D599" s="7" t="s">
        <v>562</v>
      </c>
      <c r="E599" s="8">
        <v>81216.100000000006</v>
      </c>
      <c r="F599" s="8">
        <v>81216.100000000006</v>
      </c>
      <c r="G599" s="8">
        <v>81216.100000000006</v>
      </c>
    </row>
    <row r="600" spans="1:7" ht="45" outlineLevel="4" x14ac:dyDescent="0.25">
      <c r="A600" s="6"/>
      <c r="B600" s="6" t="s">
        <v>563</v>
      </c>
      <c r="C600" s="6" t="s">
        <v>0</v>
      </c>
      <c r="D600" s="7" t="s">
        <v>564</v>
      </c>
      <c r="E600" s="8">
        <v>81216.100000000006</v>
      </c>
      <c r="F600" s="8">
        <v>81216.100000000006</v>
      </c>
      <c r="G600" s="8">
        <v>81216.100000000006</v>
      </c>
    </row>
    <row r="601" spans="1:7" ht="45" outlineLevel="5" x14ac:dyDescent="0.25">
      <c r="A601" s="5"/>
      <c r="B601" s="5"/>
      <c r="C601" s="5" t="s">
        <v>9</v>
      </c>
      <c r="D601" s="9" t="s">
        <v>10</v>
      </c>
      <c r="E601" s="10">
        <v>81216.100000000006</v>
      </c>
      <c r="F601" s="10">
        <v>81216.100000000006</v>
      </c>
      <c r="G601" s="10">
        <v>81216.100000000006</v>
      </c>
    </row>
    <row r="602" spans="1:7" outlineLevel="1" x14ac:dyDescent="0.25">
      <c r="A602" s="6" t="s">
        <v>565</v>
      </c>
      <c r="B602" s="6" t="s">
        <v>0</v>
      </c>
      <c r="C602" s="6" t="s">
        <v>0</v>
      </c>
      <c r="D602" s="7" t="s">
        <v>566</v>
      </c>
      <c r="E602" s="8">
        <v>617096.77616000001</v>
      </c>
      <c r="F602" s="8">
        <v>604398.80261000001</v>
      </c>
      <c r="G602" s="8">
        <v>613197.33661</v>
      </c>
    </row>
    <row r="603" spans="1:7" ht="75" outlineLevel="2" x14ac:dyDescent="0.25">
      <c r="A603" s="6"/>
      <c r="B603" s="6" t="s">
        <v>191</v>
      </c>
      <c r="C603" s="6" t="s">
        <v>0</v>
      </c>
      <c r="D603" s="7" t="s">
        <v>192</v>
      </c>
      <c r="E603" s="8">
        <v>617096.77616000001</v>
      </c>
      <c r="F603" s="8">
        <v>604398.80261000001</v>
      </c>
      <c r="G603" s="8">
        <v>613197.33661</v>
      </c>
    </row>
    <row r="604" spans="1:7" ht="105" outlineLevel="3" x14ac:dyDescent="0.25">
      <c r="A604" s="6"/>
      <c r="B604" s="6" t="s">
        <v>567</v>
      </c>
      <c r="C604" s="6" t="s">
        <v>0</v>
      </c>
      <c r="D604" s="7" t="s">
        <v>568</v>
      </c>
      <c r="E604" s="8">
        <v>529197.97615999996</v>
      </c>
      <c r="F604" s="8">
        <v>516505.00261000003</v>
      </c>
      <c r="G604" s="8">
        <v>525303.53660999995</v>
      </c>
    </row>
    <row r="605" spans="1:7" ht="30" outlineLevel="4" x14ac:dyDescent="0.25">
      <c r="A605" s="6"/>
      <c r="B605" s="6" t="s">
        <v>569</v>
      </c>
      <c r="C605" s="6" t="s">
        <v>0</v>
      </c>
      <c r="D605" s="7" t="s">
        <v>118</v>
      </c>
      <c r="E605" s="8">
        <v>28054.86003</v>
      </c>
      <c r="F605" s="8">
        <v>28054.86003</v>
      </c>
      <c r="G605" s="8">
        <v>28054.86003</v>
      </c>
    </row>
    <row r="606" spans="1:7" ht="135" outlineLevel="5" x14ac:dyDescent="0.25">
      <c r="A606" s="5"/>
      <c r="B606" s="5"/>
      <c r="C606" s="5" t="s">
        <v>7</v>
      </c>
      <c r="D606" s="9" t="s">
        <v>8</v>
      </c>
      <c r="E606" s="10">
        <v>22076.86003</v>
      </c>
      <c r="F606" s="10">
        <v>22076.86003</v>
      </c>
      <c r="G606" s="10">
        <v>22076.86003</v>
      </c>
    </row>
    <row r="607" spans="1:7" ht="45" outlineLevel="5" x14ac:dyDescent="0.25">
      <c r="A607" s="5"/>
      <c r="B607" s="5"/>
      <c r="C607" s="5" t="s">
        <v>9</v>
      </c>
      <c r="D607" s="9" t="s">
        <v>10</v>
      </c>
      <c r="E607" s="10">
        <v>2260</v>
      </c>
      <c r="F607" s="10">
        <v>2260</v>
      </c>
      <c r="G607" s="10">
        <v>2260</v>
      </c>
    </row>
    <row r="608" spans="1:7" outlineLevel="5" x14ac:dyDescent="0.25">
      <c r="A608" s="5"/>
      <c r="B608" s="5"/>
      <c r="C608" s="5" t="s">
        <v>19</v>
      </c>
      <c r="D608" s="9" t="s">
        <v>20</v>
      </c>
      <c r="E608" s="10">
        <v>3718</v>
      </c>
      <c r="F608" s="10">
        <v>3718</v>
      </c>
      <c r="G608" s="10">
        <v>3718</v>
      </c>
    </row>
    <row r="609" spans="1:7" outlineLevel="4" x14ac:dyDescent="0.25">
      <c r="A609" s="6"/>
      <c r="B609" s="6" t="s">
        <v>570</v>
      </c>
      <c r="C609" s="6" t="s">
        <v>0</v>
      </c>
      <c r="D609" s="7" t="s">
        <v>571</v>
      </c>
      <c r="E609" s="8">
        <v>43157.732129999997</v>
      </c>
      <c r="F609" s="8">
        <v>32091.242579999998</v>
      </c>
      <c r="G609" s="8">
        <v>32091.242579999998</v>
      </c>
    </row>
    <row r="610" spans="1:7" ht="45" outlineLevel="5" x14ac:dyDescent="0.25">
      <c r="A610" s="5"/>
      <c r="B610" s="5"/>
      <c r="C610" s="5" t="s">
        <v>9</v>
      </c>
      <c r="D610" s="9" t="s">
        <v>10</v>
      </c>
      <c r="E610" s="10">
        <v>13168.9</v>
      </c>
      <c r="F610" s="10">
        <v>2100.8000000000002</v>
      </c>
      <c r="G610" s="10">
        <v>2100.8000000000002</v>
      </c>
    </row>
    <row r="611" spans="1:7" ht="60" outlineLevel="5" x14ac:dyDescent="0.25">
      <c r="A611" s="5"/>
      <c r="B611" s="5"/>
      <c r="C611" s="5" t="s">
        <v>123</v>
      </c>
      <c r="D611" s="9" t="s">
        <v>124</v>
      </c>
      <c r="E611" s="10">
        <v>29988.832129999999</v>
      </c>
      <c r="F611" s="10">
        <v>29990.442579999999</v>
      </c>
      <c r="G611" s="10">
        <v>29990.442579999999</v>
      </c>
    </row>
    <row r="612" spans="1:7" outlineLevel="4" x14ac:dyDescent="0.25">
      <c r="A612" s="6"/>
      <c r="B612" s="6" t="s">
        <v>572</v>
      </c>
      <c r="C612" s="6" t="s">
        <v>0</v>
      </c>
      <c r="D612" s="7" t="s">
        <v>573</v>
      </c>
      <c r="E612" s="8">
        <v>15630</v>
      </c>
      <c r="F612" s="8">
        <v>16709.2</v>
      </c>
      <c r="G612" s="8">
        <v>16709.2</v>
      </c>
    </row>
    <row r="613" spans="1:7" ht="45" outlineLevel="5" x14ac:dyDescent="0.25">
      <c r="A613" s="5"/>
      <c r="B613" s="5"/>
      <c r="C613" s="5" t="s">
        <v>9</v>
      </c>
      <c r="D613" s="9" t="s">
        <v>10</v>
      </c>
      <c r="E613" s="10">
        <v>15630</v>
      </c>
      <c r="F613" s="10">
        <v>16709.2</v>
      </c>
      <c r="G613" s="10">
        <v>16709.2</v>
      </c>
    </row>
    <row r="614" spans="1:7" outlineLevel="4" x14ac:dyDescent="0.25">
      <c r="A614" s="6"/>
      <c r="B614" s="6" t="s">
        <v>574</v>
      </c>
      <c r="C614" s="6" t="s">
        <v>0</v>
      </c>
      <c r="D614" s="7" t="s">
        <v>575</v>
      </c>
      <c r="E614" s="8">
        <v>33400</v>
      </c>
      <c r="F614" s="8">
        <v>44309.4</v>
      </c>
      <c r="G614" s="8">
        <v>44309.4</v>
      </c>
    </row>
    <row r="615" spans="1:7" ht="45" outlineLevel="5" x14ac:dyDescent="0.25">
      <c r="A615" s="5"/>
      <c r="B615" s="5"/>
      <c r="C615" s="5" t="s">
        <v>9</v>
      </c>
      <c r="D615" s="9" t="s">
        <v>10</v>
      </c>
      <c r="E615" s="10">
        <v>33400</v>
      </c>
      <c r="F615" s="10">
        <v>44309.4</v>
      </c>
      <c r="G615" s="10">
        <v>44309.4</v>
      </c>
    </row>
    <row r="616" spans="1:7" ht="45" outlineLevel="4" x14ac:dyDescent="0.25">
      <c r="A616" s="6"/>
      <c r="B616" s="6" t="s">
        <v>576</v>
      </c>
      <c r="C616" s="6" t="s">
        <v>0</v>
      </c>
      <c r="D616" s="7" t="s">
        <v>577</v>
      </c>
      <c r="E616" s="8">
        <v>408955.38400000002</v>
      </c>
      <c r="F616" s="8">
        <v>395340.3</v>
      </c>
      <c r="G616" s="8">
        <v>404138.83399999997</v>
      </c>
    </row>
    <row r="617" spans="1:7" ht="135" outlineLevel="5" x14ac:dyDescent="0.25">
      <c r="A617" s="5"/>
      <c r="B617" s="5"/>
      <c r="C617" s="5" t="s">
        <v>7</v>
      </c>
      <c r="D617" s="9" t="s">
        <v>8</v>
      </c>
      <c r="E617" s="10">
        <v>245032.3</v>
      </c>
      <c r="F617" s="10">
        <v>254074.8</v>
      </c>
      <c r="G617" s="10">
        <v>254074.8</v>
      </c>
    </row>
    <row r="618" spans="1:7" ht="45" outlineLevel="5" x14ac:dyDescent="0.25">
      <c r="A618" s="5"/>
      <c r="B618" s="5"/>
      <c r="C618" s="5" t="s">
        <v>9</v>
      </c>
      <c r="D618" s="9" t="s">
        <v>10</v>
      </c>
      <c r="E618" s="10">
        <v>123346.7</v>
      </c>
      <c r="F618" s="10">
        <v>100461</v>
      </c>
      <c r="G618" s="10">
        <v>112193.3</v>
      </c>
    </row>
    <row r="619" spans="1:7" ht="60" outlineLevel="5" x14ac:dyDescent="0.25">
      <c r="A619" s="5"/>
      <c r="B619" s="5"/>
      <c r="C619" s="5" t="s">
        <v>123</v>
      </c>
      <c r="D619" s="9" t="s">
        <v>124</v>
      </c>
      <c r="E619" s="10">
        <v>40520.383999999998</v>
      </c>
      <c r="F619" s="10">
        <v>40748.5</v>
      </c>
      <c r="G619" s="10">
        <v>37814.733999999997</v>
      </c>
    </row>
    <row r="620" spans="1:7" outlineLevel="5" x14ac:dyDescent="0.25">
      <c r="A620" s="5"/>
      <c r="B620" s="5"/>
      <c r="C620" s="5" t="s">
        <v>19</v>
      </c>
      <c r="D620" s="9" t="s">
        <v>20</v>
      </c>
      <c r="E620" s="10">
        <v>56</v>
      </c>
      <c r="F620" s="10">
        <v>56</v>
      </c>
      <c r="G620" s="10">
        <v>56</v>
      </c>
    </row>
    <row r="621" spans="1:7" ht="105" outlineLevel="3" x14ac:dyDescent="0.25">
      <c r="A621" s="6"/>
      <c r="B621" s="6" t="s">
        <v>197</v>
      </c>
      <c r="C621" s="6" t="s">
        <v>0</v>
      </c>
      <c r="D621" s="7" t="s">
        <v>198</v>
      </c>
      <c r="E621" s="8">
        <v>87898.8</v>
      </c>
      <c r="F621" s="8">
        <v>87893.8</v>
      </c>
      <c r="G621" s="8">
        <v>87893.8</v>
      </c>
    </row>
    <row r="622" spans="1:7" ht="45" outlineLevel="4" x14ac:dyDescent="0.25">
      <c r="A622" s="6"/>
      <c r="B622" s="6" t="s">
        <v>578</v>
      </c>
      <c r="C622" s="6" t="s">
        <v>0</v>
      </c>
      <c r="D622" s="7" t="s">
        <v>6</v>
      </c>
      <c r="E622" s="8">
        <v>38356.6</v>
      </c>
      <c r="F622" s="8">
        <v>38351.599999999999</v>
      </c>
      <c r="G622" s="8">
        <v>38351.599999999999</v>
      </c>
    </row>
    <row r="623" spans="1:7" ht="135" outlineLevel="5" x14ac:dyDescent="0.25">
      <c r="A623" s="5"/>
      <c r="B623" s="5"/>
      <c r="C623" s="5" t="s">
        <v>7</v>
      </c>
      <c r="D623" s="9" t="s">
        <v>8</v>
      </c>
      <c r="E623" s="10">
        <v>32936.97</v>
      </c>
      <c r="F623" s="10">
        <v>32227.4</v>
      </c>
      <c r="G623" s="10">
        <v>32227.4</v>
      </c>
    </row>
    <row r="624" spans="1:7" ht="45" outlineLevel="5" x14ac:dyDescent="0.25">
      <c r="A624" s="5"/>
      <c r="B624" s="5"/>
      <c r="C624" s="5" t="s">
        <v>9</v>
      </c>
      <c r="D624" s="9" t="s">
        <v>10</v>
      </c>
      <c r="E624" s="10">
        <v>5414.63</v>
      </c>
      <c r="F624" s="10">
        <v>6124.2</v>
      </c>
      <c r="G624" s="10">
        <v>6124.2</v>
      </c>
    </row>
    <row r="625" spans="1:7" outlineLevel="5" x14ac:dyDescent="0.25">
      <c r="A625" s="5"/>
      <c r="B625" s="5"/>
      <c r="C625" s="5" t="s">
        <v>19</v>
      </c>
      <c r="D625" s="9" t="s">
        <v>20</v>
      </c>
      <c r="E625" s="10">
        <v>5</v>
      </c>
      <c r="F625" s="10"/>
      <c r="G625" s="10"/>
    </row>
    <row r="626" spans="1:7" ht="45" outlineLevel="4" x14ac:dyDescent="0.25">
      <c r="A626" s="6"/>
      <c r="B626" s="6" t="s">
        <v>579</v>
      </c>
      <c r="C626" s="6" t="s">
        <v>0</v>
      </c>
      <c r="D626" s="7" t="s">
        <v>577</v>
      </c>
      <c r="E626" s="8">
        <v>49542.2</v>
      </c>
      <c r="F626" s="8">
        <v>49542.2</v>
      </c>
      <c r="G626" s="8">
        <v>49542.2</v>
      </c>
    </row>
    <row r="627" spans="1:7" ht="135" outlineLevel="5" x14ac:dyDescent="0.25">
      <c r="A627" s="5"/>
      <c r="B627" s="5"/>
      <c r="C627" s="5" t="s">
        <v>7</v>
      </c>
      <c r="D627" s="9" t="s">
        <v>8</v>
      </c>
      <c r="E627" s="10">
        <v>40465.599999999999</v>
      </c>
      <c r="F627" s="10">
        <v>39655.599999999999</v>
      </c>
      <c r="G627" s="10">
        <v>39655.599999999999</v>
      </c>
    </row>
    <row r="628" spans="1:7" ht="45" outlineLevel="5" x14ac:dyDescent="0.25">
      <c r="A628" s="5"/>
      <c r="B628" s="5"/>
      <c r="C628" s="5" t="s">
        <v>9</v>
      </c>
      <c r="D628" s="9" t="s">
        <v>10</v>
      </c>
      <c r="E628" s="10">
        <v>9076.6</v>
      </c>
      <c r="F628" s="10">
        <v>9886.6</v>
      </c>
      <c r="G628" s="10">
        <v>9886.6</v>
      </c>
    </row>
    <row r="629" spans="1:7" outlineLevel="1" x14ac:dyDescent="0.25">
      <c r="A629" s="6" t="s">
        <v>580</v>
      </c>
      <c r="B629" s="6" t="s">
        <v>0</v>
      </c>
      <c r="C629" s="6" t="s">
        <v>0</v>
      </c>
      <c r="D629" s="7" t="s">
        <v>581</v>
      </c>
      <c r="E629" s="8">
        <v>554224.04510999995</v>
      </c>
      <c r="F629" s="8">
        <v>554224.64511000004</v>
      </c>
      <c r="G629" s="8">
        <v>554225.34510999999</v>
      </c>
    </row>
    <row r="630" spans="1:7" ht="60" outlineLevel="2" x14ac:dyDescent="0.25">
      <c r="A630" s="6"/>
      <c r="B630" s="6" t="s">
        <v>87</v>
      </c>
      <c r="C630" s="6" t="s">
        <v>0</v>
      </c>
      <c r="D630" s="7" t="s">
        <v>88</v>
      </c>
      <c r="E630" s="8">
        <v>95055.197889999996</v>
      </c>
      <c r="F630" s="8">
        <v>95055.1</v>
      </c>
      <c r="G630" s="8">
        <v>95055.3</v>
      </c>
    </row>
    <row r="631" spans="1:7" ht="120" outlineLevel="3" x14ac:dyDescent="0.25">
      <c r="A631" s="6"/>
      <c r="B631" s="6" t="s">
        <v>89</v>
      </c>
      <c r="C631" s="6" t="s">
        <v>0</v>
      </c>
      <c r="D631" s="7" t="s">
        <v>90</v>
      </c>
      <c r="E631" s="8">
        <v>95055.197889999996</v>
      </c>
      <c r="F631" s="8">
        <v>95055.197889999996</v>
      </c>
      <c r="G631" s="8">
        <v>95055.197889999996</v>
      </c>
    </row>
    <row r="632" spans="1:7" ht="90" outlineLevel="4" x14ac:dyDescent="0.25">
      <c r="A632" s="6"/>
      <c r="B632" s="6" t="s">
        <v>582</v>
      </c>
      <c r="C632" s="6" t="s">
        <v>0</v>
      </c>
      <c r="D632" s="7" t="s">
        <v>583</v>
      </c>
      <c r="E632" s="8">
        <v>95055.197889999996</v>
      </c>
      <c r="F632" s="8">
        <v>95055.197889999996</v>
      </c>
      <c r="G632" s="8">
        <v>95055.197889999996</v>
      </c>
    </row>
    <row r="633" spans="1:7" outlineLevel="5" x14ac:dyDescent="0.25">
      <c r="A633" s="5"/>
      <c r="B633" s="5"/>
      <c r="C633" s="5" t="s">
        <v>43</v>
      </c>
      <c r="D633" s="9" t="s">
        <v>44</v>
      </c>
      <c r="E633" s="10">
        <v>95055.197889999996</v>
      </c>
      <c r="F633" s="10">
        <v>95055.197889999996</v>
      </c>
      <c r="G633" s="10">
        <v>95055.197889999996</v>
      </c>
    </row>
    <row r="634" spans="1:7" ht="45" outlineLevel="2" x14ac:dyDescent="0.25">
      <c r="A634" s="6"/>
      <c r="B634" s="6" t="s">
        <v>175</v>
      </c>
      <c r="C634" s="6" t="s">
        <v>0</v>
      </c>
      <c r="D634" s="7" t="s">
        <v>176</v>
      </c>
      <c r="E634" s="8">
        <v>459168.84722</v>
      </c>
      <c r="F634" s="8">
        <v>459169.44721999997</v>
      </c>
      <c r="G634" s="8">
        <v>459170.14721999998</v>
      </c>
    </row>
    <row r="635" spans="1:7" ht="105" outlineLevel="3" x14ac:dyDescent="0.25">
      <c r="A635" s="6"/>
      <c r="B635" s="6" t="s">
        <v>584</v>
      </c>
      <c r="C635" s="6" t="s">
        <v>0</v>
      </c>
      <c r="D635" s="7" t="s">
        <v>585</v>
      </c>
      <c r="E635" s="8">
        <v>17249.442220000001</v>
      </c>
      <c r="F635" s="8">
        <v>17249.442220000001</v>
      </c>
      <c r="G635" s="8">
        <v>17249.442220000001</v>
      </c>
    </row>
    <row r="636" spans="1:7" ht="75" outlineLevel="4" x14ac:dyDescent="0.25">
      <c r="A636" s="6"/>
      <c r="B636" s="6" t="s">
        <v>586</v>
      </c>
      <c r="C636" s="6" t="s">
        <v>0</v>
      </c>
      <c r="D636" s="7" t="s">
        <v>587</v>
      </c>
      <c r="E636" s="8">
        <v>17249.442220000001</v>
      </c>
      <c r="F636" s="8">
        <v>17249.442220000001</v>
      </c>
      <c r="G636" s="8">
        <v>17249.442220000001</v>
      </c>
    </row>
    <row r="637" spans="1:7" ht="60" outlineLevel="5" x14ac:dyDescent="0.25">
      <c r="A637" s="5"/>
      <c r="B637" s="5"/>
      <c r="C637" s="5" t="s">
        <v>123</v>
      </c>
      <c r="D637" s="9" t="s">
        <v>124</v>
      </c>
      <c r="E637" s="10">
        <v>456.6</v>
      </c>
      <c r="F637" s="10">
        <v>456.6</v>
      </c>
      <c r="G637" s="10">
        <v>456.6</v>
      </c>
    </row>
    <row r="638" spans="1:7" outlineLevel="5" x14ac:dyDescent="0.25">
      <c r="A638" s="5"/>
      <c r="B638" s="5"/>
      <c r="C638" s="5" t="s">
        <v>19</v>
      </c>
      <c r="D638" s="9" t="s">
        <v>20</v>
      </c>
      <c r="E638" s="10">
        <v>16792.842219999999</v>
      </c>
      <c r="F638" s="10">
        <v>16792.842219999999</v>
      </c>
      <c r="G638" s="10">
        <v>16792.842219999999</v>
      </c>
    </row>
    <row r="639" spans="1:7" ht="105" outlineLevel="3" x14ac:dyDescent="0.25">
      <c r="A639" s="6"/>
      <c r="B639" s="6" t="s">
        <v>588</v>
      </c>
      <c r="C639" s="6" t="s">
        <v>0</v>
      </c>
      <c r="D639" s="7" t="s">
        <v>589</v>
      </c>
      <c r="E639" s="8">
        <v>332223.2</v>
      </c>
      <c r="F639" s="8">
        <v>332223.2</v>
      </c>
      <c r="G639" s="8">
        <v>332223.2</v>
      </c>
    </row>
    <row r="640" spans="1:7" ht="60" outlineLevel="4" x14ac:dyDescent="0.25">
      <c r="A640" s="6"/>
      <c r="B640" s="6" t="s">
        <v>590</v>
      </c>
      <c r="C640" s="6" t="s">
        <v>0</v>
      </c>
      <c r="D640" s="7" t="s">
        <v>591</v>
      </c>
      <c r="E640" s="8">
        <v>332223.2</v>
      </c>
      <c r="F640" s="8">
        <v>332223.2</v>
      </c>
      <c r="G640" s="8">
        <v>332223.2</v>
      </c>
    </row>
    <row r="641" spans="1:7" outlineLevel="5" x14ac:dyDescent="0.25">
      <c r="A641" s="5"/>
      <c r="B641" s="5"/>
      <c r="C641" s="5" t="s">
        <v>19</v>
      </c>
      <c r="D641" s="9" t="s">
        <v>20</v>
      </c>
      <c r="E641" s="10">
        <v>332223.2</v>
      </c>
      <c r="F641" s="10">
        <v>332223.2</v>
      </c>
      <c r="G641" s="10">
        <v>332223.2</v>
      </c>
    </row>
    <row r="642" spans="1:7" ht="105" outlineLevel="3" x14ac:dyDescent="0.25">
      <c r="A642" s="6"/>
      <c r="B642" s="6" t="s">
        <v>592</v>
      </c>
      <c r="C642" s="6" t="s">
        <v>0</v>
      </c>
      <c r="D642" s="7" t="s">
        <v>593</v>
      </c>
      <c r="E642" s="8">
        <v>1474.9</v>
      </c>
      <c r="F642" s="8">
        <v>1474.9</v>
      </c>
      <c r="G642" s="8">
        <v>1474.9</v>
      </c>
    </row>
    <row r="643" spans="1:7" ht="135" outlineLevel="4" x14ac:dyDescent="0.25">
      <c r="A643" s="6"/>
      <c r="B643" s="6" t="s">
        <v>594</v>
      </c>
      <c r="C643" s="6" t="s">
        <v>0</v>
      </c>
      <c r="D643" s="7" t="s">
        <v>595</v>
      </c>
      <c r="E643" s="8">
        <v>1474.9</v>
      </c>
      <c r="F643" s="8">
        <v>1474.9</v>
      </c>
      <c r="G643" s="8">
        <v>1474.9</v>
      </c>
    </row>
    <row r="644" spans="1:7" outlineLevel="5" x14ac:dyDescent="0.25">
      <c r="A644" s="5"/>
      <c r="B644" s="5"/>
      <c r="C644" s="5" t="s">
        <v>43</v>
      </c>
      <c r="D644" s="9" t="s">
        <v>44</v>
      </c>
      <c r="E644" s="10">
        <v>1474.9</v>
      </c>
      <c r="F644" s="10">
        <v>1474.9</v>
      </c>
      <c r="G644" s="10">
        <v>1474.9</v>
      </c>
    </row>
    <row r="645" spans="1:7" ht="105" outlineLevel="3" x14ac:dyDescent="0.25">
      <c r="A645" s="6"/>
      <c r="B645" s="6" t="s">
        <v>596</v>
      </c>
      <c r="C645" s="6" t="s">
        <v>0</v>
      </c>
      <c r="D645" s="7" t="s">
        <v>597</v>
      </c>
      <c r="E645" s="8">
        <v>61467.171999999999</v>
      </c>
      <c r="F645" s="8">
        <v>61467.171999999999</v>
      </c>
      <c r="G645" s="8">
        <v>61467.171999999999</v>
      </c>
    </row>
    <row r="646" spans="1:7" ht="45" outlineLevel="4" x14ac:dyDescent="0.25">
      <c r="A646" s="6"/>
      <c r="B646" s="6" t="s">
        <v>598</v>
      </c>
      <c r="C646" s="6" t="s">
        <v>0</v>
      </c>
      <c r="D646" s="7" t="s">
        <v>599</v>
      </c>
      <c r="E646" s="8">
        <v>61467.171999999999</v>
      </c>
      <c r="F646" s="8">
        <v>61467.171999999999</v>
      </c>
      <c r="G646" s="8">
        <v>61467.171999999999</v>
      </c>
    </row>
    <row r="647" spans="1:7" outlineLevel="5" x14ac:dyDescent="0.25">
      <c r="A647" s="5"/>
      <c r="B647" s="5"/>
      <c r="C647" s="5" t="s">
        <v>19</v>
      </c>
      <c r="D647" s="9" t="s">
        <v>20</v>
      </c>
      <c r="E647" s="10">
        <v>61467.171999999999</v>
      </c>
      <c r="F647" s="10">
        <v>61467.171999999999</v>
      </c>
      <c r="G647" s="10">
        <v>61467.171999999999</v>
      </c>
    </row>
    <row r="648" spans="1:7" ht="90" outlineLevel="3" x14ac:dyDescent="0.25">
      <c r="A648" s="6"/>
      <c r="B648" s="6" t="s">
        <v>177</v>
      </c>
      <c r="C648" s="6" t="s">
        <v>0</v>
      </c>
      <c r="D648" s="7" t="s">
        <v>178</v>
      </c>
      <c r="E648" s="8">
        <v>46754.133000000002</v>
      </c>
      <c r="F648" s="8">
        <v>46754.733</v>
      </c>
      <c r="G648" s="8">
        <v>46755.432999999997</v>
      </c>
    </row>
    <row r="649" spans="1:7" ht="45" outlineLevel="4" x14ac:dyDescent="0.25">
      <c r="A649" s="6"/>
      <c r="B649" s="6" t="s">
        <v>600</v>
      </c>
      <c r="C649" s="6" t="s">
        <v>0</v>
      </c>
      <c r="D649" s="7" t="s">
        <v>6</v>
      </c>
      <c r="E649" s="8">
        <v>46754.133000000002</v>
      </c>
      <c r="F649" s="8">
        <v>46754.733</v>
      </c>
      <c r="G649" s="8">
        <v>46755.432999999997</v>
      </c>
    </row>
    <row r="650" spans="1:7" ht="135" outlineLevel="5" x14ac:dyDescent="0.25">
      <c r="A650" s="5"/>
      <c r="B650" s="5"/>
      <c r="C650" s="5" t="s">
        <v>7</v>
      </c>
      <c r="D650" s="9" t="s">
        <v>8</v>
      </c>
      <c r="E650" s="10">
        <v>40665.154999999999</v>
      </c>
      <c r="F650" s="10">
        <v>39286.955000000002</v>
      </c>
      <c r="G650" s="10">
        <v>39286.955000000002</v>
      </c>
    </row>
    <row r="651" spans="1:7" ht="45" outlineLevel="5" x14ac:dyDescent="0.25">
      <c r="A651" s="5"/>
      <c r="B651" s="5"/>
      <c r="C651" s="5" t="s">
        <v>9</v>
      </c>
      <c r="D651" s="9" t="s">
        <v>10</v>
      </c>
      <c r="E651" s="10">
        <v>6078.4780000000001</v>
      </c>
      <c r="F651" s="10">
        <v>7456.6779999999999</v>
      </c>
      <c r="G651" s="10">
        <v>7456.6779999999999</v>
      </c>
    </row>
    <row r="652" spans="1:7" outlineLevel="5" x14ac:dyDescent="0.25">
      <c r="A652" s="5"/>
      <c r="B652" s="5"/>
      <c r="C652" s="5" t="s">
        <v>19</v>
      </c>
      <c r="D652" s="9" t="s">
        <v>20</v>
      </c>
      <c r="E652" s="10">
        <v>10.5</v>
      </c>
      <c r="F652" s="10">
        <v>11.1</v>
      </c>
      <c r="G652" s="10">
        <v>11.8</v>
      </c>
    </row>
    <row r="653" spans="1:7" ht="30" outlineLevel="1" x14ac:dyDescent="0.25">
      <c r="A653" s="6" t="s">
        <v>601</v>
      </c>
      <c r="B653" s="6" t="s">
        <v>0</v>
      </c>
      <c r="C653" s="6" t="s">
        <v>0</v>
      </c>
      <c r="D653" s="7" t="s">
        <v>602</v>
      </c>
      <c r="E653" s="8">
        <v>6670622.9000000004</v>
      </c>
      <c r="F653" s="8">
        <v>7510942.2999999998</v>
      </c>
      <c r="G653" s="8">
        <v>8022037</v>
      </c>
    </row>
    <row r="654" spans="1:7" ht="45" outlineLevel="2" x14ac:dyDescent="0.25">
      <c r="A654" s="6"/>
      <c r="B654" s="6" t="s">
        <v>175</v>
      </c>
      <c r="C654" s="6" t="s">
        <v>0</v>
      </c>
      <c r="D654" s="7" t="s">
        <v>176</v>
      </c>
      <c r="E654" s="8">
        <v>6670622.9000000004</v>
      </c>
      <c r="F654" s="8">
        <v>7510942.2999999998</v>
      </c>
      <c r="G654" s="8">
        <v>8022037</v>
      </c>
    </row>
    <row r="655" spans="1:7" ht="105" outlineLevel="3" x14ac:dyDescent="0.25">
      <c r="A655" s="6"/>
      <c r="B655" s="6" t="s">
        <v>603</v>
      </c>
      <c r="C655" s="6" t="s">
        <v>0</v>
      </c>
      <c r="D655" s="7" t="s">
        <v>604</v>
      </c>
      <c r="E655" s="8">
        <v>6527720.9000000004</v>
      </c>
      <c r="F655" s="8">
        <v>7366373.7000000002</v>
      </c>
      <c r="G655" s="8">
        <v>7874419.7000000002</v>
      </c>
    </row>
    <row r="656" spans="1:7" ht="75" outlineLevel="4" x14ac:dyDescent="0.25">
      <c r="A656" s="6"/>
      <c r="B656" s="6" t="s">
        <v>605</v>
      </c>
      <c r="C656" s="6" t="s">
        <v>0</v>
      </c>
      <c r="D656" s="7" t="s">
        <v>606</v>
      </c>
      <c r="E656" s="8">
        <v>4306582.5999999996</v>
      </c>
      <c r="F656" s="8">
        <v>4447625.5999999996</v>
      </c>
      <c r="G656" s="8">
        <v>4563036.2</v>
      </c>
    </row>
    <row r="657" spans="1:7" ht="60" outlineLevel="5" x14ac:dyDescent="0.25">
      <c r="A657" s="5"/>
      <c r="B657" s="5"/>
      <c r="C657" s="5" t="s">
        <v>123</v>
      </c>
      <c r="D657" s="9" t="s">
        <v>124</v>
      </c>
      <c r="E657" s="10">
        <v>4306582.5999999996</v>
      </c>
      <c r="F657" s="10">
        <v>4447625.5999999996</v>
      </c>
      <c r="G657" s="10">
        <v>4563036.2</v>
      </c>
    </row>
    <row r="658" spans="1:7" ht="315" outlineLevel="4" x14ac:dyDescent="0.25">
      <c r="A658" s="6"/>
      <c r="B658" s="6" t="s">
        <v>607</v>
      </c>
      <c r="C658" s="6" t="s">
        <v>0</v>
      </c>
      <c r="D658" s="11" t="s">
        <v>608</v>
      </c>
      <c r="E658" s="8">
        <v>8854.7000000000007</v>
      </c>
      <c r="F658" s="8">
        <v>9509.9</v>
      </c>
      <c r="G658" s="8">
        <v>10261.200000000001</v>
      </c>
    </row>
    <row r="659" spans="1:7" ht="45" outlineLevel="5" x14ac:dyDescent="0.25">
      <c r="A659" s="5"/>
      <c r="B659" s="5"/>
      <c r="C659" s="5" t="s">
        <v>9</v>
      </c>
      <c r="D659" s="9" t="s">
        <v>10</v>
      </c>
      <c r="E659" s="10">
        <v>8854.7000000000007</v>
      </c>
      <c r="F659" s="10">
        <v>9509.9</v>
      </c>
      <c r="G659" s="10">
        <v>10261.200000000001</v>
      </c>
    </row>
    <row r="660" spans="1:7" ht="60" outlineLevel="4" x14ac:dyDescent="0.25">
      <c r="A660" s="6"/>
      <c r="B660" s="6" t="s">
        <v>609</v>
      </c>
      <c r="C660" s="6" t="s">
        <v>0</v>
      </c>
      <c r="D660" s="7" t="s">
        <v>610</v>
      </c>
      <c r="E660" s="8">
        <v>1035804.7</v>
      </c>
      <c r="F660" s="8">
        <v>1632378.1</v>
      </c>
      <c r="G660" s="8">
        <v>1937375.9</v>
      </c>
    </row>
    <row r="661" spans="1:7" ht="45" outlineLevel="5" x14ac:dyDescent="0.25">
      <c r="A661" s="5"/>
      <c r="B661" s="5"/>
      <c r="C661" s="5" t="s">
        <v>431</v>
      </c>
      <c r="D661" s="9" t="s">
        <v>432</v>
      </c>
      <c r="E661" s="10">
        <v>1035804.7</v>
      </c>
      <c r="F661" s="10">
        <v>1632378.1</v>
      </c>
      <c r="G661" s="10">
        <v>1937375.9</v>
      </c>
    </row>
    <row r="662" spans="1:7" ht="75" outlineLevel="4" x14ac:dyDescent="0.25">
      <c r="A662" s="6"/>
      <c r="B662" s="6" t="s">
        <v>611</v>
      </c>
      <c r="C662" s="6" t="s">
        <v>0</v>
      </c>
      <c r="D662" s="7" t="s">
        <v>612</v>
      </c>
      <c r="E662" s="8">
        <v>1176478.8999999999</v>
      </c>
      <c r="F662" s="8">
        <v>1276860.1000000001</v>
      </c>
      <c r="G662" s="8">
        <v>1363746.4</v>
      </c>
    </row>
    <row r="663" spans="1:7" outlineLevel="5" x14ac:dyDescent="0.25">
      <c r="A663" s="5"/>
      <c r="B663" s="5"/>
      <c r="C663" s="5" t="s">
        <v>43</v>
      </c>
      <c r="D663" s="9" t="s">
        <v>44</v>
      </c>
      <c r="E663" s="10">
        <v>1176478.8999999999</v>
      </c>
      <c r="F663" s="10">
        <v>1276860.1000000001</v>
      </c>
      <c r="G663" s="10">
        <v>1363746.4</v>
      </c>
    </row>
    <row r="664" spans="1:7" ht="135" outlineLevel="3" x14ac:dyDescent="0.25">
      <c r="A664" s="6"/>
      <c r="B664" s="6" t="s">
        <v>462</v>
      </c>
      <c r="C664" s="6" t="s">
        <v>0</v>
      </c>
      <c r="D664" s="7" t="s">
        <v>463</v>
      </c>
      <c r="E664" s="8">
        <v>43404.9</v>
      </c>
      <c r="F664" s="8">
        <v>43890.5</v>
      </c>
      <c r="G664" s="8">
        <v>45917</v>
      </c>
    </row>
    <row r="665" spans="1:7" ht="75" outlineLevel="4" x14ac:dyDescent="0.25">
      <c r="A665" s="6"/>
      <c r="B665" s="6" t="s">
        <v>613</v>
      </c>
      <c r="C665" s="6" t="s">
        <v>0</v>
      </c>
      <c r="D665" s="7" t="s">
        <v>614</v>
      </c>
      <c r="E665" s="8">
        <v>43404.9</v>
      </c>
      <c r="F665" s="8">
        <v>43890.5</v>
      </c>
      <c r="G665" s="8">
        <v>45917</v>
      </c>
    </row>
    <row r="666" spans="1:7" ht="60" outlineLevel="5" x14ac:dyDescent="0.25">
      <c r="A666" s="5"/>
      <c r="B666" s="5"/>
      <c r="C666" s="5" t="s">
        <v>123</v>
      </c>
      <c r="D666" s="9" t="s">
        <v>124</v>
      </c>
      <c r="E666" s="10">
        <v>43404.9</v>
      </c>
      <c r="F666" s="10">
        <v>43890.5</v>
      </c>
      <c r="G666" s="10">
        <v>45917</v>
      </c>
    </row>
    <row r="667" spans="1:7" ht="90" outlineLevel="3" x14ac:dyDescent="0.25">
      <c r="A667" s="6"/>
      <c r="B667" s="6" t="s">
        <v>177</v>
      </c>
      <c r="C667" s="6" t="s">
        <v>0</v>
      </c>
      <c r="D667" s="7" t="s">
        <v>178</v>
      </c>
      <c r="E667" s="8">
        <v>99497.1</v>
      </c>
      <c r="F667" s="8">
        <v>100678.1</v>
      </c>
      <c r="G667" s="8">
        <v>101700.3</v>
      </c>
    </row>
    <row r="668" spans="1:7" ht="60" outlineLevel="4" x14ac:dyDescent="0.25">
      <c r="A668" s="6"/>
      <c r="B668" s="6" t="s">
        <v>615</v>
      </c>
      <c r="C668" s="6" t="s">
        <v>0</v>
      </c>
      <c r="D668" s="7" t="s">
        <v>288</v>
      </c>
      <c r="E668" s="8">
        <v>13840.9</v>
      </c>
      <c r="F668" s="8">
        <v>15021.9</v>
      </c>
      <c r="G668" s="8">
        <v>16044.1</v>
      </c>
    </row>
    <row r="669" spans="1:7" outlineLevel="5" x14ac:dyDescent="0.25">
      <c r="A669" s="5"/>
      <c r="B669" s="5"/>
      <c r="C669" s="5" t="s">
        <v>19</v>
      </c>
      <c r="D669" s="9" t="s">
        <v>20</v>
      </c>
      <c r="E669" s="10">
        <v>13840.9</v>
      </c>
      <c r="F669" s="10">
        <v>15021.9</v>
      </c>
      <c r="G669" s="10">
        <v>16044.1</v>
      </c>
    </row>
    <row r="670" spans="1:7" ht="165" outlineLevel="4" x14ac:dyDescent="0.25">
      <c r="A670" s="6"/>
      <c r="B670" s="6" t="s">
        <v>616</v>
      </c>
      <c r="C670" s="6" t="s">
        <v>0</v>
      </c>
      <c r="D670" s="11" t="s">
        <v>617</v>
      </c>
      <c r="E670" s="8">
        <v>85656.2</v>
      </c>
      <c r="F670" s="8">
        <v>85656.2</v>
      </c>
      <c r="G670" s="8">
        <v>85656.2</v>
      </c>
    </row>
    <row r="671" spans="1:7" ht="60" outlineLevel="5" x14ac:dyDescent="0.25">
      <c r="A671" s="5"/>
      <c r="B671" s="5"/>
      <c r="C671" s="5" t="s">
        <v>123</v>
      </c>
      <c r="D671" s="9" t="s">
        <v>124</v>
      </c>
      <c r="E671" s="10">
        <v>85656.2</v>
      </c>
      <c r="F671" s="10">
        <v>85656.2</v>
      </c>
      <c r="G671" s="10">
        <v>85656.2</v>
      </c>
    </row>
    <row r="672" spans="1:7" outlineLevel="1" x14ac:dyDescent="0.25">
      <c r="A672" s="6" t="s">
        <v>618</v>
      </c>
      <c r="B672" s="6" t="s">
        <v>0</v>
      </c>
      <c r="C672" s="6" t="s">
        <v>0</v>
      </c>
      <c r="D672" s="7" t="s">
        <v>619</v>
      </c>
      <c r="E672" s="8">
        <v>19662.599999999999</v>
      </c>
      <c r="F672" s="8">
        <v>19662.599999999999</v>
      </c>
      <c r="G672" s="8">
        <v>19662.599999999999</v>
      </c>
    </row>
    <row r="673" spans="1:7" ht="45" outlineLevel="2" x14ac:dyDescent="0.25">
      <c r="A673" s="6"/>
      <c r="B673" s="6" t="s">
        <v>252</v>
      </c>
      <c r="C673" s="6" t="s">
        <v>0</v>
      </c>
      <c r="D673" s="7" t="s">
        <v>253</v>
      </c>
      <c r="E673" s="8">
        <v>19662.599999999999</v>
      </c>
      <c r="F673" s="8">
        <v>19662.599999999999</v>
      </c>
      <c r="G673" s="8">
        <v>19662.599999999999</v>
      </c>
    </row>
    <row r="674" spans="1:7" ht="120" outlineLevel="3" x14ac:dyDescent="0.25">
      <c r="A674" s="6"/>
      <c r="B674" s="6" t="s">
        <v>620</v>
      </c>
      <c r="C674" s="6" t="s">
        <v>0</v>
      </c>
      <c r="D674" s="7" t="s">
        <v>621</v>
      </c>
      <c r="E674" s="8">
        <v>19662.599999999999</v>
      </c>
      <c r="F674" s="8">
        <v>19662.599999999999</v>
      </c>
      <c r="G674" s="8">
        <v>19662.599999999999</v>
      </c>
    </row>
    <row r="675" spans="1:7" ht="45" outlineLevel="4" x14ac:dyDescent="0.25">
      <c r="A675" s="6"/>
      <c r="B675" s="6" t="s">
        <v>622</v>
      </c>
      <c r="C675" s="6" t="s">
        <v>0</v>
      </c>
      <c r="D675" s="7" t="s">
        <v>6</v>
      </c>
      <c r="E675" s="8">
        <v>19662.599999999999</v>
      </c>
      <c r="F675" s="8">
        <v>19662.599999999999</v>
      </c>
      <c r="G675" s="8">
        <v>19662.599999999999</v>
      </c>
    </row>
    <row r="676" spans="1:7" ht="135" outlineLevel="5" x14ac:dyDescent="0.25">
      <c r="A676" s="5"/>
      <c r="B676" s="5"/>
      <c r="C676" s="5" t="s">
        <v>7</v>
      </c>
      <c r="D676" s="9" t="s">
        <v>8</v>
      </c>
      <c r="E676" s="10">
        <v>16126</v>
      </c>
      <c r="F676" s="10">
        <v>15391.9</v>
      </c>
      <c r="G676" s="10">
        <v>15391.9</v>
      </c>
    </row>
    <row r="677" spans="1:7" ht="45" outlineLevel="5" x14ac:dyDescent="0.25">
      <c r="A677" s="5"/>
      <c r="B677" s="5"/>
      <c r="C677" s="5" t="s">
        <v>9</v>
      </c>
      <c r="D677" s="9" t="s">
        <v>10</v>
      </c>
      <c r="E677" s="10">
        <v>2268.5</v>
      </c>
      <c r="F677" s="10">
        <v>3002.6</v>
      </c>
      <c r="G677" s="10">
        <v>3002.6</v>
      </c>
    </row>
    <row r="678" spans="1:7" outlineLevel="5" x14ac:dyDescent="0.25">
      <c r="A678" s="5"/>
      <c r="B678" s="5"/>
      <c r="C678" s="5" t="s">
        <v>19</v>
      </c>
      <c r="D678" s="9" t="s">
        <v>20</v>
      </c>
      <c r="E678" s="10">
        <v>1268.0999999999999</v>
      </c>
      <c r="F678" s="10">
        <v>1268.0999999999999</v>
      </c>
      <c r="G678" s="10">
        <v>1268.0999999999999</v>
      </c>
    </row>
    <row r="679" spans="1:7" ht="45" outlineLevel="1" x14ac:dyDescent="0.25">
      <c r="A679" s="6" t="s">
        <v>623</v>
      </c>
      <c r="B679" s="6" t="s">
        <v>0</v>
      </c>
      <c r="C679" s="6" t="s">
        <v>0</v>
      </c>
      <c r="D679" s="7" t="s">
        <v>624</v>
      </c>
      <c r="E679" s="8">
        <v>15387.2</v>
      </c>
      <c r="F679" s="8">
        <v>15960.7</v>
      </c>
      <c r="G679" s="8">
        <v>15694.4</v>
      </c>
    </row>
    <row r="680" spans="1:7" ht="45" outlineLevel="2" x14ac:dyDescent="0.25">
      <c r="A680" s="6"/>
      <c r="B680" s="6" t="s">
        <v>79</v>
      </c>
      <c r="C680" s="6" t="s">
        <v>0</v>
      </c>
      <c r="D680" s="7" t="s">
        <v>80</v>
      </c>
      <c r="E680" s="8">
        <v>603</v>
      </c>
      <c r="F680" s="8">
        <v>603</v>
      </c>
      <c r="G680" s="8">
        <v>603</v>
      </c>
    </row>
    <row r="681" spans="1:7" ht="75" outlineLevel="3" x14ac:dyDescent="0.25">
      <c r="A681" s="6"/>
      <c r="B681" s="6" t="s">
        <v>81</v>
      </c>
      <c r="C681" s="6" t="s">
        <v>0</v>
      </c>
      <c r="D681" s="7" t="s">
        <v>82</v>
      </c>
      <c r="E681" s="8">
        <v>603</v>
      </c>
      <c r="F681" s="8">
        <v>603</v>
      </c>
      <c r="G681" s="8">
        <v>603</v>
      </c>
    </row>
    <row r="682" spans="1:7" ht="60" outlineLevel="4" x14ac:dyDescent="0.25">
      <c r="A682" s="6"/>
      <c r="B682" s="6" t="s">
        <v>83</v>
      </c>
      <c r="C682" s="6" t="s">
        <v>0</v>
      </c>
      <c r="D682" s="7" t="s">
        <v>84</v>
      </c>
      <c r="E682" s="8">
        <v>603</v>
      </c>
      <c r="F682" s="8">
        <v>603</v>
      </c>
      <c r="G682" s="8">
        <v>603</v>
      </c>
    </row>
    <row r="683" spans="1:7" ht="45" outlineLevel="5" x14ac:dyDescent="0.25">
      <c r="A683" s="5"/>
      <c r="B683" s="5"/>
      <c r="C683" s="5" t="s">
        <v>9</v>
      </c>
      <c r="D683" s="9" t="s">
        <v>10</v>
      </c>
      <c r="E683" s="10">
        <v>603</v>
      </c>
      <c r="F683" s="10">
        <v>603</v>
      </c>
      <c r="G683" s="10">
        <v>603</v>
      </c>
    </row>
    <row r="684" spans="1:7" ht="60" outlineLevel="2" x14ac:dyDescent="0.25">
      <c r="A684" s="6"/>
      <c r="B684" s="6" t="s">
        <v>134</v>
      </c>
      <c r="C684" s="6" t="s">
        <v>0</v>
      </c>
      <c r="D684" s="7" t="s">
        <v>135</v>
      </c>
      <c r="E684" s="8">
        <v>14784.2</v>
      </c>
      <c r="F684" s="8">
        <v>15357.7</v>
      </c>
      <c r="G684" s="8">
        <v>15091.4</v>
      </c>
    </row>
    <row r="685" spans="1:7" ht="75" outlineLevel="3" x14ac:dyDescent="0.25">
      <c r="A685" s="6"/>
      <c r="B685" s="6" t="s">
        <v>625</v>
      </c>
      <c r="C685" s="6" t="s">
        <v>0</v>
      </c>
      <c r="D685" s="7" t="s">
        <v>626</v>
      </c>
      <c r="E685" s="8">
        <v>14784.2</v>
      </c>
      <c r="F685" s="8">
        <v>15357.7</v>
      </c>
      <c r="G685" s="8">
        <v>15091.4</v>
      </c>
    </row>
    <row r="686" spans="1:7" ht="120" outlineLevel="4" x14ac:dyDescent="0.25">
      <c r="A686" s="6"/>
      <c r="B686" s="6" t="s">
        <v>627</v>
      </c>
      <c r="C686" s="6" t="s">
        <v>0</v>
      </c>
      <c r="D686" s="7" t="s">
        <v>628</v>
      </c>
      <c r="E686" s="8">
        <v>14784.2</v>
      </c>
      <c r="F686" s="8">
        <v>15357.7</v>
      </c>
      <c r="G686" s="8">
        <v>15091.4</v>
      </c>
    </row>
    <row r="687" spans="1:7" outlineLevel="5" x14ac:dyDescent="0.25">
      <c r="A687" s="5"/>
      <c r="B687" s="5"/>
      <c r="C687" s="5" t="s">
        <v>19</v>
      </c>
      <c r="D687" s="9" t="s">
        <v>20</v>
      </c>
      <c r="E687" s="10">
        <v>14784.2</v>
      </c>
      <c r="F687" s="10">
        <v>15357.7</v>
      </c>
      <c r="G687" s="10">
        <v>15091.4</v>
      </c>
    </row>
    <row r="688" spans="1:7" ht="30" outlineLevel="1" x14ac:dyDescent="0.25">
      <c r="A688" s="6" t="s">
        <v>629</v>
      </c>
      <c r="B688" s="6" t="s">
        <v>0</v>
      </c>
      <c r="C688" s="6" t="s">
        <v>0</v>
      </c>
      <c r="D688" s="7" t="s">
        <v>630</v>
      </c>
      <c r="E688" s="8">
        <v>178127.62</v>
      </c>
      <c r="F688" s="8">
        <v>210049.2</v>
      </c>
      <c r="G688" s="8">
        <v>235597.9</v>
      </c>
    </row>
    <row r="689" spans="1:7" ht="45" outlineLevel="2" x14ac:dyDescent="0.25">
      <c r="A689" s="6"/>
      <c r="B689" s="6" t="s">
        <v>79</v>
      </c>
      <c r="C689" s="6" t="s">
        <v>0</v>
      </c>
      <c r="D689" s="7" t="s">
        <v>80</v>
      </c>
      <c r="E689" s="8">
        <v>5475.8</v>
      </c>
      <c r="F689" s="8">
        <v>5475.8</v>
      </c>
      <c r="G689" s="8">
        <v>5475.8</v>
      </c>
    </row>
    <row r="690" spans="1:7" ht="75" outlineLevel="3" x14ac:dyDescent="0.25">
      <c r="A690" s="6"/>
      <c r="B690" s="6" t="s">
        <v>81</v>
      </c>
      <c r="C690" s="6" t="s">
        <v>0</v>
      </c>
      <c r="D690" s="7" t="s">
        <v>82</v>
      </c>
      <c r="E690" s="8">
        <v>5475.8</v>
      </c>
      <c r="F690" s="8">
        <v>5475.8</v>
      </c>
      <c r="G690" s="8">
        <v>5475.8</v>
      </c>
    </row>
    <row r="691" spans="1:7" ht="60" outlineLevel="4" x14ac:dyDescent="0.25">
      <c r="A691" s="6"/>
      <c r="B691" s="6" t="s">
        <v>83</v>
      </c>
      <c r="C691" s="6" t="s">
        <v>0</v>
      </c>
      <c r="D691" s="7" t="s">
        <v>84</v>
      </c>
      <c r="E691" s="8">
        <v>3500</v>
      </c>
      <c r="F691" s="8">
        <v>3500</v>
      </c>
      <c r="G691" s="8">
        <v>3500</v>
      </c>
    </row>
    <row r="692" spans="1:7" ht="45" outlineLevel="5" x14ac:dyDescent="0.25">
      <c r="A692" s="5"/>
      <c r="B692" s="5"/>
      <c r="C692" s="5" t="s">
        <v>9</v>
      </c>
      <c r="D692" s="9" t="s">
        <v>10</v>
      </c>
      <c r="E692" s="10">
        <v>3500</v>
      </c>
      <c r="F692" s="10">
        <v>3500</v>
      </c>
      <c r="G692" s="10">
        <v>3500</v>
      </c>
    </row>
    <row r="693" spans="1:7" ht="30" outlineLevel="4" x14ac:dyDescent="0.25">
      <c r="A693" s="6"/>
      <c r="B693" s="6" t="s">
        <v>631</v>
      </c>
      <c r="C693" s="6" t="s">
        <v>0</v>
      </c>
      <c r="D693" s="7" t="s">
        <v>632</v>
      </c>
      <c r="E693" s="8">
        <v>1975.8</v>
      </c>
      <c r="F693" s="8">
        <v>1975.8</v>
      </c>
      <c r="G693" s="8">
        <v>1975.8</v>
      </c>
    </row>
    <row r="694" spans="1:7" ht="45" outlineLevel="5" x14ac:dyDescent="0.25">
      <c r="A694" s="5"/>
      <c r="B694" s="5"/>
      <c r="C694" s="5" t="s">
        <v>9</v>
      </c>
      <c r="D694" s="9" t="s">
        <v>10</v>
      </c>
      <c r="E694" s="10">
        <v>925.8</v>
      </c>
      <c r="F694" s="10">
        <v>925.8</v>
      </c>
      <c r="G694" s="10">
        <v>925.8</v>
      </c>
    </row>
    <row r="695" spans="1:7" ht="30" outlineLevel="5" x14ac:dyDescent="0.25">
      <c r="A695" s="5"/>
      <c r="B695" s="5"/>
      <c r="C695" s="5" t="s">
        <v>33</v>
      </c>
      <c r="D695" s="9" t="s">
        <v>34</v>
      </c>
      <c r="E695" s="10">
        <v>1050</v>
      </c>
      <c r="F695" s="10">
        <v>1050</v>
      </c>
      <c r="G695" s="10">
        <v>1050</v>
      </c>
    </row>
    <row r="696" spans="1:7" ht="60" outlineLevel="2" x14ac:dyDescent="0.25">
      <c r="A696" s="6"/>
      <c r="B696" s="6" t="s">
        <v>134</v>
      </c>
      <c r="C696" s="6" t="s">
        <v>0</v>
      </c>
      <c r="D696" s="7" t="s">
        <v>135</v>
      </c>
      <c r="E696" s="8">
        <v>142363.01999999999</v>
      </c>
      <c r="F696" s="8">
        <v>142388.5</v>
      </c>
      <c r="G696" s="8">
        <v>144009.29999999999</v>
      </c>
    </row>
    <row r="697" spans="1:7" ht="75" outlineLevel="3" x14ac:dyDescent="0.25">
      <c r="A697" s="6"/>
      <c r="B697" s="6" t="s">
        <v>625</v>
      </c>
      <c r="C697" s="6" t="s">
        <v>0</v>
      </c>
      <c r="D697" s="7" t="s">
        <v>626</v>
      </c>
      <c r="E697" s="8">
        <v>6710</v>
      </c>
      <c r="F697" s="8">
        <v>6710</v>
      </c>
      <c r="G697" s="8">
        <v>6710</v>
      </c>
    </row>
    <row r="698" spans="1:7" ht="90" outlineLevel="4" x14ac:dyDescent="0.25">
      <c r="A698" s="6"/>
      <c r="B698" s="6" t="s">
        <v>633</v>
      </c>
      <c r="C698" s="6" t="s">
        <v>0</v>
      </c>
      <c r="D698" s="7" t="s">
        <v>634</v>
      </c>
      <c r="E698" s="8">
        <v>5000</v>
      </c>
      <c r="F698" s="8">
        <v>5000</v>
      </c>
      <c r="G698" s="8">
        <v>5000</v>
      </c>
    </row>
    <row r="699" spans="1:7" ht="60" outlineLevel="5" x14ac:dyDescent="0.25">
      <c r="A699" s="5"/>
      <c r="B699" s="5"/>
      <c r="C699" s="5" t="s">
        <v>123</v>
      </c>
      <c r="D699" s="9" t="s">
        <v>124</v>
      </c>
      <c r="E699" s="10">
        <v>5000</v>
      </c>
      <c r="F699" s="10">
        <v>5000</v>
      </c>
      <c r="G699" s="10">
        <v>5000</v>
      </c>
    </row>
    <row r="700" spans="1:7" ht="120" outlineLevel="4" x14ac:dyDescent="0.25">
      <c r="A700" s="6"/>
      <c r="B700" s="6" t="s">
        <v>627</v>
      </c>
      <c r="C700" s="6" t="s">
        <v>0</v>
      </c>
      <c r="D700" s="7" t="s">
        <v>628</v>
      </c>
      <c r="E700" s="8">
        <v>1710</v>
      </c>
      <c r="F700" s="8">
        <v>1710</v>
      </c>
      <c r="G700" s="8">
        <v>1710</v>
      </c>
    </row>
    <row r="701" spans="1:7" ht="45" outlineLevel="5" x14ac:dyDescent="0.25">
      <c r="A701" s="5"/>
      <c r="B701" s="5"/>
      <c r="C701" s="5" t="s">
        <v>9</v>
      </c>
      <c r="D701" s="9" t="s">
        <v>10</v>
      </c>
      <c r="E701" s="10">
        <v>1710</v>
      </c>
      <c r="F701" s="10">
        <v>1710</v>
      </c>
      <c r="G701" s="10">
        <v>1710</v>
      </c>
    </row>
    <row r="702" spans="1:7" ht="105" outlineLevel="3" x14ac:dyDescent="0.25">
      <c r="A702" s="6"/>
      <c r="B702" s="6" t="s">
        <v>635</v>
      </c>
      <c r="C702" s="6" t="s">
        <v>0</v>
      </c>
      <c r="D702" s="7" t="s">
        <v>636</v>
      </c>
      <c r="E702" s="8">
        <v>1454.7</v>
      </c>
      <c r="F702" s="8">
        <v>1478.2</v>
      </c>
      <c r="G702" s="8">
        <v>1700</v>
      </c>
    </row>
    <row r="703" spans="1:7" ht="45" outlineLevel="4" x14ac:dyDescent="0.25">
      <c r="A703" s="6"/>
      <c r="B703" s="6" t="s">
        <v>637</v>
      </c>
      <c r="C703" s="6" t="s">
        <v>0</v>
      </c>
      <c r="D703" s="7" t="s">
        <v>638</v>
      </c>
      <c r="E703" s="8">
        <v>915.9</v>
      </c>
      <c r="F703" s="8">
        <v>1071.2</v>
      </c>
      <c r="G703" s="8">
        <v>1190</v>
      </c>
    </row>
    <row r="704" spans="1:7" ht="45" outlineLevel="5" x14ac:dyDescent="0.25">
      <c r="A704" s="5"/>
      <c r="B704" s="5"/>
      <c r="C704" s="5" t="s">
        <v>9</v>
      </c>
      <c r="D704" s="9" t="s">
        <v>10</v>
      </c>
      <c r="E704" s="10">
        <v>915.9</v>
      </c>
      <c r="F704" s="10">
        <v>1071.2</v>
      </c>
      <c r="G704" s="10">
        <v>1190</v>
      </c>
    </row>
    <row r="705" spans="1:7" ht="45" outlineLevel="4" x14ac:dyDescent="0.25">
      <c r="A705" s="6"/>
      <c r="B705" s="6" t="s">
        <v>639</v>
      </c>
      <c r="C705" s="6" t="s">
        <v>0</v>
      </c>
      <c r="D705" s="7" t="s">
        <v>640</v>
      </c>
      <c r="E705" s="8">
        <v>538.79999999999995</v>
      </c>
      <c r="F705" s="8">
        <v>407</v>
      </c>
      <c r="G705" s="8">
        <v>510</v>
      </c>
    </row>
    <row r="706" spans="1:7" ht="45" outlineLevel="5" x14ac:dyDescent="0.25">
      <c r="A706" s="5"/>
      <c r="B706" s="5"/>
      <c r="C706" s="5" t="s">
        <v>9</v>
      </c>
      <c r="D706" s="9" t="s">
        <v>10</v>
      </c>
      <c r="E706" s="10">
        <v>538.79999999999995</v>
      </c>
      <c r="F706" s="10">
        <v>407</v>
      </c>
      <c r="G706" s="10">
        <v>510</v>
      </c>
    </row>
    <row r="707" spans="1:7" ht="120" outlineLevel="3" x14ac:dyDescent="0.25">
      <c r="A707" s="6"/>
      <c r="B707" s="6" t="s">
        <v>641</v>
      </c>
      <c r="C707" s="6" t="s">
        <v>0</v>
      </c>
      <c r="D707" s="7" t="s">
        <v>642</v>
      </c>
      <c r="E707" s="8">
        <v>996.3</v>
      </c>
      <c r="F707" s="8">
        <v>996.3</v>
      </c>
      <c r="G707" s="8">
        <v>996.3</v>
      </c>
    </row>
    <row r="708" spans="1:7" ht="30" outlineLevel="4" x14ac:dyDescent="0.25">
      <c r="A708" s="6"/>
      <c r="B708" s="6" t="s">
        <v>643</v>
      </c>
      <c r="C708" s="6" t="s">
        <v>0</v>
      </c>
      <c r="D708" s="7" t="s">
        <v>644</v>
      </c>
      <c r="E708" s="8">
        <v>996.3</v>
      </c>
      <c r="F708" s="8">
        <v>996.3</v>
      </c>
      <c r="G708" s="8">
        <v>996.3</v>
      </c>
    </row>
    <row r="709" spans="1:7" ht="45" outlineLevel="5" x14ac:dyDescent="0.25">
      <c r="A709" s="5"/>
      <c r="B709" s="5"/>
      <c r="C709" s="5" t="s">
        <v>9</v>
      </c>
      <c r="D709" s="9" t="s">
        <v>10</v>
      </c>
      <c r="E709" s="10">
        <v>996.3</v>
      </c>
      <c r="F709" s="10">
        <v>996.3</v>
      </c>
      <c r="G709" s="10">
        <v>996.3</v>
      </c>
    </row>
    <row r="710" spans="1:7" ht="120" outlineLevel="3" x14ac:dyDescent="0.25">
      <c r="A710" s="6"/>
      <c r="B710" s="6" t="s">
        <v>645</v>
      </c>
      <c r="C710" s="6" t="s">
        <v>0</v>
      </c>
      <c r="D710" s="7" t="s">
        <v>646</v>
      </c>
      <c r="E710" s="8">
        <v>133202.01999999999</v>
      </c>
      <c r="F710" s="8">
        <v>133204</v>
      </c>
      <c r="G710" s="8">
        <v>134603</v>
      </c>
    </row>
    <row r="711" spans="1:7" ht="60" outlineLevel="4" x14ac:dyDescent="0.25">
      <c r="A711" s="6"/>
      <c r="B711" s="6" t="s">
        <v>647</v>
      </c>
      <c r="C711" s="6" t="s">
        <v>0</v>
      </c>
      <c r="D711" s="7" t="s">
        <v>648</v>
      </c>
      <c r="E711" s="8"/>
      <c r="F711" s="8"/>
      <c r="G711" s="8">
        <v>35061</v>
      </c>
    </row>
    <row r="712" spans="1:7" ht="45" outlineLevel="5" x14ac:dyDescent="0.25">
      <c r="A712" s="5"/>
      <c r="B712" s="5"/>
      <c r="C712" s="5" t="s">
        <v>431</v>
      </c>
      <c r="D712" s="9" t="s">
        <v>432</v>
      </c>
      <c r="E712" s="10"/>
      <c r="F712" s="10"/>
      <c r="G712" s="10">
        <v>35061</v>
      </c>
    </row>
    <row r="713" spans="1:7" ht="45" outlineLevel="4" x14ac:dyDescent="0.25">
      <c r="A713" s="6"/>
      <c r="B713" s="6" t="s">
        <v>649</v>
      </c>
      <c r="C713" s="6" t="s">
        <v>0</v>
      </c>
      <c r="D713" s="7" t="s">
        <v>650</v>
      </c>
      <c r="E713" s="8">
        <v>35968</v>
      </c>
      <c r="F713" s="8">
        <v>37070</v>
      </c>
      <c r="G713" s="8">
        <v>18469</v>
      </c>
    </row>
    <row r="714" spans="1:7" ht="60" outlineLevel="5" x14ac:dyDescent="0.25">
      <c r="A714" s="5"/>
      <c r="B714" s="5"/>
      <c r="C714" s="5" t="s">
        <v>123</v>
      </c>
      <c r="D714" s="9" t="s">
        <v>124</v>
      </c>
      <c r="E714" s="10">
        <v>35968</v>
      </c>
      <c r="F714" s="10">
        <v>37070</v>
      </c>
      <c r="G714" s="10">
        <v>18469</v>
      </c>
    </row>
    <row r="715" spans="1:7" ht="45" outlineLevel="4" x14ac:dyDescent="0.25">
      <c r="A715" s="6"/>
      <c r="B715" s="6" t="s">
        <v>651</v>
      </c>
      <c r="C715" s="6" t="s">
        <v>0</v>
      </c>
      <c r="D715" s="7" t="s">
        <v>652</v>
      </c>
      <c r="E715" s="8">
        <v>29898</v>
      </c>
      <c r="F715" s="8">
        <v>29898</v>
      </c>
      <c r="G715" s="8">
        <v>29898</v>
      </c>
    </row>
    <row r="716" spans="1:7" ht="60" outlineLevel="5" x14ac:dyDescent="0.25">
      <c r="A716" s="5"/>
      <c r="B716" s="5"/>
      <c r="C716" s="5" t="s">
        <v>123</v>
      </c>
      <c r="D716" s="9" t="s">
        <v>124</v>
      </c>
      <c r="E716" s="10">
        <v>29898</v>
      </c>
      <c r="F716" s="10">
        <v>29898</v>
      </c>
      <c r="G716" s="10">
        <v>29898</v>
      </c>
    </row>
    <row r="717" spans="1:7" ht="90" outlineLevel="4" x14ac:dyDescent="0.25">
      <c r="A717" s="6"/>
      <c r="B717" s="6" t="s">
        <v>653</v>
      </c>
      <c r="C717" s="6" t="s">
        <v>0</v>
      </c>
      <c r="D717" s="7" t="s">
        <v>654</v>
      </c>
      <c r="E717" s="8">
        <v>67336.02</v>
      </c>
      <c r="F717" s="8">
        <v>66236</v>
      </c>
      <c r="G717" s="8">
        <v>51175</v>
      </c>
    </row>
    <row r="718" spans="1:7" outlineLevel="5" x14ac:dyDescent="0.25">
      <c r="A718" s="5"/>
      <c r="B718" s="5"/>
      <c r="C718" s="5" t="s">
        <v>43</v>
      </c>
      <c r="D718" s="9" t="s">
        <v>44</v>
      </c>
      <c r="E718" s="10">
        <v>67336.02</v>
      </c>
      <c r="F718" s="10">
        <v>66236</v>
      </c>
      <c r="G718" s="10">
        <v>51175</v>
      </c>
    </row>
    <row r="719" spans="1:7" ht="60" outlineLevel="2" x14ac:dyDescent="0.25">
      <c r="A719" s="6"/>
      <c r="B719" s="6" t="s">
        <v>200</v>
      </c>
      <c r="C719" s="6" t="s">
        <v>0</v>
      </c>
      <c r="D719" s="7" t="s">
        <v>201</v>
      </c>
      <c r="E719" s="8">
        <v>288.8</v>
      </c>
      <c r="F719" s="8">
        <v>32184.9</v>
      </c>
      <c r="G719" s="8">
        <v>56112.800000000003</v>
      </c>
    </row>
    <row r="720" spans="1:7" ht="105" outlineLevel="3" x14ac:dyDescent="0.25">
      <c r="A720" s="6"/>
      <c r="B720" s="6" t="s">
        <v>202</v>
      </c>
      <c r="C720" s="6" t="s">
        <v>0</v>
      </c>
      <c r="D720" s="7" t="s">
        <v>203</v>
      </c>
      <c r="E720" s="8">
        <v>288.8</v>
      </c>
      <c r="F720" s="8">
        <v>32184.9</v>
      </c>
      <c r="G720" s="8">
        <v>56112.800000000003</v>
      </c>
    </row>
    <row r="721" spans="1:7" ht="30" outlineLevel="4" x14ac:dyDescent="0.25">
      <c r="A721" s="6"/>
      <c r="B721" s="6" t="s">
        <v>655</v>
      </c>
      <c r="C721" s="6" t="s">
        <v>0</v>
      </c>
      <c r="D721" s="7" t="s">
        <v>656</v>
      </c>
      <c r="E721" s="8">
        <v>288.8</v>
      </c>
      <c r="F721" s="8">
        <v>32184.9</v>
      </c>
      <c r="G721" s="8">
        <v>56112.800000000003</v>
      </c>
    </row>
    <row r="722" spans="1:7" ht="45" outlineLevel="5" x14ac:dyDescent="0.25">
      <c r="A722" s="5"/>
      <c r="B722" s="5"/>
      <c r="C722" s="5" t="s">
        <v>9</v>
      </c>
      <c r="D722" s="9" t="s">
        <v>10</v>
      </c>
      <c r="E722" s="10">
        <v>288.8</v>
      </c>
      <c r="F722" s="10">
        <v>32184.9</v>
      </c>
      <c r="G722" s="10">
        <v>56112.800000000003</v>
      </c>
    </row>
    <row r="723" spans="1:7" ht="45" outlineLevel="2" x14ac:dyDescent="0.25">
      <c r="A723" s="6"/>
      <c r="B723" s="6" t="s">
        <v>657</v>
      </c>
      <c r="C723" s="6" t="s">
        <v>0</v>
      </c>
      <c r="D723" s="7" t="s">
        <v>658</v>
      </c>
      <c r="E723" s="8">
        <v>30000</v>
      </c>
      <c r="F723" s="8">
        <v>30000</v>
      </c>
      <c r="G723" s="8">
        <v>30000</v>
      </c>
    </row>
    <row r="724" spans="1:7" ht="45" outlineLevel="3" x14ac:dyDescent="0.25">
      <c r="A724" s="6"/>
      <c r="B724" s="6" t="s">
        <v>659</v>
      </c>
      <c r="C724" s="6" t="s">
        <v>0</v>
      </c>
      <c r="D724" s="7" t="s">
        <v>660</v>
      </c>
      <c r="E724" s="8">
        <v>11120</v>
      </c>
      <c r="F724" s="8">
        <v>10860</v>
      </c>
      <c r="G724" s="8">
        <v>11450</v>
      </c>
    </row>
    <row r="725" spans="1:7" ht="60" outlineLevel="4" x14ac:dyDescent="0.25">
      <c r="A725" s="6"/>
      <c r="B725" s="6" t="s">
        <v>661</v>
      </c>
      <c r="C725" s="6" t="s">
        <v>0</v>
      </c>
      <c r="D725" s="7" t="s">
        <v>662</v>
      </c>
      <c r="E725" s="8"/>
      <c r="F725" s="8"/>
      <c r="G725" s="8">
        <v>300</v>
      </c>
    </row>
    <row r="726" spans="1:7" ht="45" outlineLevel="5" x14ac:dyDescent="0.25">
      <c r="A726" s="5"/>
      <c r="B726" s="5"/>
      <c r="C726" s="5" t="s">
        <v>9</v>
      </c>
      <c r="D726" s="9" t="s">
        <v>10</v>
      </c>
      <c r="E726" s="10"/>
      <c r="F726" s="10"/>
      <c r="G726" s="10">
        <v>300</v>
      </c>
    </row>
    <row r="727" spans="1:7" ht="45" outlineLevel="4" x14ac:dyDescent="0.25">
      <c r="A727" s="6"/>
      <c r="B727" s="6" t="s">
        <v>663</v>
      </c>
      <c r="C727" s="6" t="s">
        <v>0</v>
      </c>
      <c r="D727" s="7" t="s">
        <v>664</v>
      </c>
      <c r="E727" s="8">
        <v>230</v>
      </c>
      <c r="F727" s="8"/>
      <c r="G727" s="8">
        <v>150</v>
      </c>
    </row>
    <row r="728" spans="1:7" ht="45" outlineLevel="5" x14ac:dyDescent="0.25">
      <c r="A728" s="5"/>
      <c r="B728" s="5"/>
      <c r="C728" s="5" t="s">
        <v>9</v>
      </c>
      <c r="D728" s="9" t="s">
        <v>10</v>
      </c>
      <c r="E728" s="10">
        <v>30</v>
      </c>
      <c r="F728" s="10"/>
      <c r="G728" s="10">
        <v>50</v>
      </c>
    </row>
    <row r="729" spans="1:7" outlineLevel="5" x14ac:dyDescent="0.25">
      <c r="A729" s="5"/>
      <c r="B729" s="5"/>
      <c r="C729" s="5" t="s">
        <v>19</v>
      </c>
      <c r="D729" s="9" t="s">
        <v>20</v>
      </c>
      <c r="E729" s="10">
        <v>200</v>
      </c>
      <c r="F729" s="10"/>
      <c r="G729" s="10">
        <v>100</v>
      </c>
    </row>
    <row r="730" spans="1:7" ht="60" outlineLevel="4" x14ac:dyDescent="0.25">
      <c r="A730" s="6"/>
      <c r="B730" s="6" t="s">
        <v>665</v>
      </c>
      <c r="C730" s="6" t="s">
        <v>0</v>
      </c>
      <c r="D730" s="7" t="s">
        <v>666</v>
      </c>
      <c r="E730" s="8">
        <v>30</v>
      </c>
      <c r="F730" s="8"/>
      <c r="G730" s="8"/>
    </row>
    <row r="731" spans="1:7" ht="45" outlineLevel="5" x14ac:dyDescent="0.25">
      <c r="A731" s="5"/>
      <c r="B731" s="5"/>
      <c r="C731" s="5" t="s">
        <v>9</v>
      </c>
      <c r="D731" s="9" t="s">
        <v>10</v>
      </c>
      <c r="E731" s="10">
        <v>30</v>
      </c>
      <c r="F731" s="10"/>
      <c r="G731" s="10"/>
    </row>
    <row r="732" spans="1:7" ht="45" outlineLevel="4" x14ac:dyDescent="0.25">
      <c r="A732" s="6"/>
      <c r="B732" s="6" t="s">
        <v>667</v>
      </c>
      <c r="C732" s="6" t="s">
        <v>0</v>
      </c>
      <c r="D732" s="7" t="s">
        <v>668</v>
      </c>
      <c r="E732" s="8">
        <v>10000</v>
      </c>
      <c r="F732" s="8">
        <v>10000</v>
      </c>
      <c r="G732" s="8">
        <v>10000</v>
      </c>
    </row>
    <row r="733" spans="1:7" outlineLevel="5" x14ac:dyDescent="0.25">
      <c r="A733" s="5"/>
      <c r="B733" s="5"/>
      <c r="C733" s="5" t="s">
        <v>43</v>
      </c>
      <c r="D733" s="9" t="s">
        <v>44</v>
      </c>
      <c r="E733" s="10">
        <v>10000</v>
      </c>
      <c r="F733" s="10">
        <v>10000</v>
      </c>
      <c r="G733" s="10">
        <v>10000</v>
      </c>
    </row>
    <row r="734" spans="1:7" ht="45" outlineLevel="4" x14ac:dyDescent="0.25">
      <c r="A734" s="6"/>
      <c r="B734" s="6" t="s">
        <v>669</v>
      </c>
      <c r="C734" s="6" t="s">
        <v>0</v>
      </c>
      <c r="D734" s="7" t="s">
        <v>670</v>
      </c>
      <c r="E734" s="8">
        <v>860</v>
      </c>
      <c r="F734" s="8">
        <v>860</v>
      </c>
      <c r="G734" s="8">
        <v>1000</v>
      </c>
    </row>
    <row r="735" spans="1:7" outlineLevel="5" x14ac:dyDescent="0.25">
      <c r="A735" s="5"/>
      <c r="B735" s="5"/>
      <c r="C735" s="5" t="s">
        <v>43</v>
      </c>
      <c r="D735" s="9" t="s">
        <v>44</v>
      </c>
      <c r="E735" s="10">
        <v>860</v>
      </c>
      <c r="F735" s="10">
        <v>860</v>
      </c>
      <c r="G735" s="10">
        <v>1000</v>
      </c>
    </row>
    <row r="736" spans="1:7" ht="75" outlineLevel="3" x14ac:dyDescent="0.25">
      <c r="A736" s="6"/>
      <c r="B736" s="6" t="s">
        <v>671</v>
      </c>
      <c r="C736" s="6" t="s">
        <v>0</v>
      </c>
      <c r="D736" s="7" t="s">
        <v>672</v>
      </c>
      <c r="E736" s="8">
        <v>16880</v>
      </c>
      <c r="F736" s="8">
        <v>16140</v>
      </c>
      <c r="G736" s="8">
        <v>16050</v>
      </c>
    </row>
    <row r="737" spans="1:7" ht="30" outlineLevel="4" x14ac:dyDescent="0.25">
      <c r="A737" s="6"/>
      <c r="B737" s="6" t="s">
        <v>673</v>
      </c>
      <c r="C737" s="6" t="s">
        <v>0</v>
      </c>
      <c r="D737" s="7" t="s">
        <v>674</v>
      </c>
      <c r="E737" s="8">
        <v>15980</v>
      </c>
      <c r="F737" s="8">
        <v>14240</v>
      </c>
      <c r="G737" s="8">
        <v>14750</v>
      </c>
    </row>
    <row r="738" spans="1:7" ht="45" outlineLevel="5" x14ac:dyDescent="0.25">
      <c r="A738" s="5"/>
      <c r="B738" s="5"/>
      <c r="C738" s="5" t="s">
        <v>9</v>
      </c>
      <c r="D738" s="9" t="s">
        <v>10</v>
      </c>
      <c r="E738" s="10">
        <v>12.5</v>
      </c>
      <c r="F738" s="10">
        <v>12.5</v>
      </c>
      <c r="G738" s="10">
        <v>12.5</v>
      </c>
    </row>
    <row r="739" spans="1:7" ht="60" outlineLevel="5" x14ac:dyDescent="0.25">
      <c r="A739" s="5"/>
      <c r="B739" s="5"/>
      <c r="C739" s="5" t="s">
        <v>123</v>
      </c>
      <c r="D739" s="9" t="s">
        <v>124</v>
      </c>
      <c r="E739" s="10">
        <v>15967.5</v>
      </c>
      <c r="F739" s="10">
        <v>14227.5</v>
      </c>
      <c r="G739" s="10">
        <v>14737.5</v>
      </c>
    </row>
    <row r="740" spans="1:7" ht="30" outlineLevel="4" x14ac:dyDescent="0.25">
      <c r="A740" s="6"/>
      <c r="B740" s="6" t="s">
        <v>675</v>
      </c>
      <c r="C740" s="6" t="s">
        <v>0</v>
      </c>
      <c r="D740" s="7" t="s">
        <v>676</v>
      </c>
      <c r="E740" s="8">
        <v>900</v>
      </c>
      <c r="F740" s="8">
        <v>1900</v>
      </c>
      <c r="G740" s="8">
        <v>1300</v>
      </c>
    </row>
    <row r="741" spans="1:7" ht="45" outlineLevel="5" x14ac:dyDescent="0.25">
      <c r="A741" s="5"/>
      <c r="B741" s="5"/>
      <c r="C741" s="5" t="s">
        <v>9</v>
      </c>
      <c r="D741" s="9" t="s">
        <v>10</v>
      </c>
      <c r="E741" s="10">
        <v>300</v>
      </c>
      <c r="F741" s="10">
        <v>1000</v>
      </c>
      <c r="G741" s="10">
        <v>500</v>
      </c>
    </row>
    <row r="742" spans="1:7" ht="60" outlineLevel="5" x14ac:dyDescent="0.25">
      <c r="A742" s="5"/>
      <c r="B742" s="5"/>
      <c r="C742" s="5" t="s">
        <v>123</v>
      </c>
      <c r="D742" s="9" t="s">
        <v>124</v>
      </c>
      <c r="E742" s="10">
        <v>600</v>
      </c>
      <c r="F742" s="10">
        <v>900</v>
      </c>
      <c r="G742" s="10">
        <v>800</v>
      </c>
    </row>
    <row r="743" spans="1:7" ht="45" outlineLevel="3" x14ac:dyDescent="0.25">
      <c r="A743" s="6"/>
      <c r="B743" s="6" t="s">
        <v>677</v>
      </c>
      <c r="C743" s="6" t="s">
        <v>0</v>
      </c>
      <c r="D743" s="7" t="s">
        <v>678</v>
      </c>
      <c r="E743" s="8">
        <v>2000</v>
      </c>
      <c r="F743" s="8">
        <v>3000</v>
      </c>
      <c r="G743" s="8">
        <v>2500</v>
      </c>
    </row>
    <row r="744" spans="1:7" ht="60" outlineLevel="4" x14ac:dyDescent="0.25">
      <c r="A744" s="6"/>
      <c r="B744" s="6" t="s">
        <v>679</v>
      </c>
      <c r="C744" s="6" t="s">
        <v>0</v>
      </c>
      <c r="D744" s="7" t="s">
        <v>680</v>
      </c>
      <c r="E744" s="8">
        <v>2000</v>
      </c>
      <c r="F744" s="8">
        <v>3000</v>
      </c>
      <c r="G744" s="8">
        <v>2500</v>
      </c>
    </row>
    <row r="745" spans="1:7" outlineLevel="5" x14ac:dyDescent="0.25">
      <c r="A745" s="5"/>
      <c r="B745" s="5"/>
      <c r="C745" s="5" t="s">
        <v>19</v>
      </c>
      <c r="D745" s="9" t="s">
        <v>20</v>
      </c>
      <c r="E745" s="10">
        <v>2000</v>
      </c>
      <c r="F745" s="10">
        <v>3000</v>
      </c>
      <c r="G745" s="10">
        <v>2500</v>
      </c>
    </row>
    <row r="746" spans="1:7" ht="45" x14ac:dyDescent="0.25">
      <c r="A746" s="6" t="s">
        <v>681</v>
      </c>
      <c r="B746" s="6" t="s">
        <v>0</v>
      </c>
      <c r="C746" s="6" t="s">
        <v>0</v>
      </c>
      <c r="D746" s="7" t="s">
        <v>682</v>
      </c>
      <c r="E746" s="8">
        <f>3002859.4-86947.4</f>
        <v>2915912</v>
      </c>
      <c r="F746" s="8">
        <f>1759268.5-128857</f>
        <v>1630411.5</v>
      </c>
      <c r="G746" s="8">
        <f>1063889.7-12704.4</f>
        <v>1051185.3</v>
      </c>
    </row>
    <row r="747" spans="1:7" outlineLevel="1" x14ac:dyDescent="0.25">
      <c r="A747" s="6" t="s">
        <v>683</v>
      </c>
      <c r="B747" s="6" t="s">
        <v>0</v>
      </c>
      <c r="C747" s="6" t="s">
        <v>0</v>
      </c>
      <c r="D747" s="7" t="s">
        <v>684</v>
      </c>
      <c r="E747" s="8">
        <f>2734092.2-86947.4</f>
        <v>2647144.8000000003</v>
      </c>
      <c r="F747" s="8">
        <f>1630499.9-128857</f>
        <v>1501642.9</v>
      </c>
      <c r="G747" s="8">
        <f>935121.1-12704.4</f>
        <v>922416.7</v>
      </c>
    </row>
    <row r="748" spans="1:7" ht="75" outlineLevel="2" x14ac:dyDescent="0.25">
      <c r="A748" s="6"/>
      <c r="B748" s="6" t="s">
        <v>164</v>
      </c>
      <c r="C748" s="6" t="s">
        <v>0</v>
      </c>
      <c r="D748" s="7" t="s">
        <v>165</v>
      </c>
      <c r="E748" s="8">
        <v>2212641.3937599999</v>
      </c>
      <c r="F748" s="8">
        <v>1119038.2</v>
      </c>
      <c r="G748" s="8">
        <v>725992.32908000005</v>
      </c>
    </row>
    <row r="749" spans="1:7" ht="165" outlineLevel="3" x14ac:dyDescent="0.25">
      <c r="A749" s="6"/>
      <c r="B749" s="6" t="s">
        <v>685</v>
      </c>
      <c r="C749" s="6" t="s">
        <v>0</v>
      </c>
      <c r="D749" s="7" t="s">
        <v>686</v>
      </c>
      <c r="E749" s="8">
        <v>91691.990160000001</v>
      </c>
      <c r="F749" s="8">
        <v>5837.2439400000003</v>
      </c>
      <c r="G749" s="8">
        <v>5837.3290800000004</v>
      </c>
    </row>
    <row r="750" spans="1:7" ht="75" outlineLevel="4" x14ac:dyDescent="0.25">
      <c r="A750" s="6"/>
      <c r="B750" s="6" t="s">
        <v>687</v>
      </c>
      <c r="C750" s="6" t="s">
        <v>0</v>
      </c>
      <c r="D750" s="7" t="s">
        <v>688</v>
      </c>
      <c r="E750" s="8">
        <v>8701.4104399999997</v>
      </c>
      <c r="F750" s="8"/>
      <c r="G750" s="8"/>
    </row>
    <row r="751" spans="1:7" ht="45" outlineLevel="5" x14ac:dyDescent="0.25">
      <c r="A751" s="5"/>
      <c r="B751" s="5"/>
      <c r="C751" s="5" t="s">
        <v>9</v>
      </c>
      <c r="D751" s="9" t="s">
        <v>10</v>
      </c>
      <c r="E751" s="10">
        <v>5168.4124300000003</v>
      </c>
      <c r="F751" s="10"/>
      <c r="G751" s="10"/>
    </row>
    <row r="752" spans="1:7" outlineLevel="5" x14ac:dyDescent="0.25">
      <c r="A752" s="5"/>
      <c r="B752" s="5"/>
      <c r="C752" s="5" t="s">
        <v>19</v>
      </c>
      <c r="D752" s="9" t="s">
        <v>20</v>
      </c>
      <c r="E752" s="10">
        <v>3532.9980099999998</v>
      </c>
      <c r="F752" s="10"/>
      <c r="G752" s="10"/>
    </row>
    <row r="753" spans="1:7" ht="150" outlineLevel="4" x14ac:dyDescent="0.25">
      <c r="A753" s="6"/>
      <c r="B753" s="6" t="s">
        <v>689</v>
      </c>
      <c r="C753" s="6" t="s">
        <v>0</v>
      </c>
      <c r="D753" s="11" t="s">
        <v>690</v>
      </c>
      <c r="E753" s="8">
        <v>5837.1833500000002</v>
      </c>
      <c r="F753" s="8">
        <v>5837.2439400000003</v>
      </c>
      <c r="G753" s="8">
        <v>5837.3290800000004</v>
      </c>
    </row>
    <row r="754" spans="1:7" ht="60" outlineLevel="5" x14ac:dyDescent="0.25">
      <c r="A754" s="5"/>
      <c r="B754" s="5"/>
      <c r="C754" s="5" t="s">
        <v>123</v>
      </c>
      <c r="D754" s="9" t="s">
        <v>124</v>
      </c>
      <c r="E754" s="10">
        <v>5837.1833500000002</v>
      </c>
      <c r="F754" s="10">
        <v>5837.2439400000003</v>
      </c>
      <c r="G754" s="10">
        <v>5837.3290800000004</v>
      </c>
    </row>
    <row r="755" spans="1:7" ht="45" outlineLevel="4" x14ac:dyDescent="0.25">
      <c r="A755" s="6"/>
      <c r="B755" s="6" t="s">
        <v>691</v>
      </c>
      <c r="C755" s="6" t="s">
        <v>0</v>
      </c>
      <c r="D755" s="7" t="s">
        <v>692</v>
      </c>
      <c r="E755" s="8">
        <v>77153.396370000002</v>
      </c>
      <c r="F755" s="8"/>
      <c r="G755" s="8"/>
    </row>
    <row r="756" spans="1:7" outlineLevel="5" x14ac:dyDescent="0.25">
      <c r="A756" s="5"/>
      <c r="B756" s="5"/>
      <c r="C756" s="5" t="s">
        <v>43</v>
      </c>
      <c r="D756" s="9" t="s">
        <v>44</v>
      </c>
      <c r="E756" s="10">
        <v>77153.396370000002</v>
      </c>
      <c r="F756" s="10"/>
      <c r="G756" s="10"/>
    </row>
    <row r="757" spans="1:7" ht="120" outlineLevel="3" x14ac:dyDescent="0.25">
      <c r="A757" s="6"/>
      <c r="B757" s="6" t="s">
        <v>166</v>
      </c>
      <c r="C757" s="6" t="s">
        <v>0</v>
      </c>
      <c r="D757" s="7" t="s">
        <v>167</v>
      </c>
      <c r="E757" s="8">
        <v>2120949.4035999998</v>
      </c>
      <c r="F757" s="8">
        <v>1113201.0120600001</v>
      </c>
      <c r="G757" s="8">
        <v>720155</v>
      </c>
    </row>
    <row r="758" spans="1:7" ht="60" outlineLevel="4" x14ac:dyDescent="0.25">
      <c r="A758" s="6"/>
      <c r="B758" s="6" t="s">
        <v>693</v>
      </c>
      <c r="C758" s="6" t="s">
        <v>0</v>
      </c>
      <c r="D758" s="7" t="s">
        <v>694</v>
      </c>
      <c r="E758" s="8">
        <v>1500000</v>
      </c>
      <c r="F758" s="8">
        <v>500000</v>
      </c>
      <c r="G758" s="8">
        <v>539700</v>
      </c>
    </row>
    <row r="759" spans="1:7" outlineLevel="5" x14ac:dyDescent="0.25">
      <c r="A759" s="5"/>
      <c r="B759" s="5"/>
      <c r="C759" s="5" t="s">
        <v>43</v>
      </c>
      <c r="D759" s="9" t="s">
        <v>44</v>
      </c>
      <c r="E759" s="10">
        <v>1500000</v>
      </c>
      <c r="F759" s="10">
        <v>500000</v>
      </c>
      <c r="G759" s="10">
        <v>539700</v>
      </c>
    </row>
    <row r="760" spans="1:7" ht="45" outlineLevel="4" x14ac:dyDescent="0.25">
      <c r="A760" s="6"/>
      <c r="B760" s="6" t="s">
        <v>695</v>
      </c>
      <c r="C760" s="6" t="s">
        <v>0</v>
      </c>
      <c r="D760" s="7" t="s">
        <v>696</v>
      </c>
      <c r="E760" s="8">
        <v>620949.40359999996</v>
      </c>
      <c r="F760" s="8">
        <v>613201.01205999998</v>
      </c>
      <c r="G760" s="8">
        <v>180455</v>
      </c>
    </row>
    <row r="761" spans="1:7" outlineLevel="5" x14ac:dyDescent="0.25">
      <c r="A761" s="5"/>
      <c r="B761" s="5"/>
      <c r="C761" s="5" t="s">
        <v>43</v>
      </c>
      <c r="D761" s="9" t="s">
        <v>44</v>
      </c>
      <c r="E761" s="10">
        <v>620949.40359999996</v>
      </c>
      <c r="F761" s="10">
        <v>613201.01205999998</v>
      </c>
      <c r="G761" s="10">
        <v>180455</v>
      </c>
    </row>
    <row r="762" spans="1:7" ht="60" outlineLevel="2" x14ac:dyDescent="0.25">
      <c r="A762" s="6"/>
      <c r="B762" s="6" t="s">
        <v>216</v>
      </c>
      <c r="C762" s="6" t="s">
        <v>0</v>
      </c>
      <c r="D762" s="7" t="s">
        <v>217</v>
      </c>
      <c r="E762" s="16">
        <f>521450.8-86947.4</f>
        <v>434503.4</v>
      </c>
      <c r="F762" s="16">
        <f>511461.6-128857</f>
        <v>382604.6</v>
      </c>
      <c r="G762" s="16">
        <f>209128.7-12704.4</f>
        <v>196424.30000000002</v>
      </c>
    </row>
    <row r="763" spans="1:7" ht="135" outlineLevel="3" x14ac:dyDescent="0.25">
      <c r="A763" s="6"/>
      <c r="B763" s="6" t="s">
        <v>697</v>
      </c>
      <c r="C763" s="6" t="s">
        <v>0</v>
      </c>
      <c r="D763" s="7" t="s">
        <v>698</v>
      </c>
      <c r="E763" s="16">
        <f>510653.4-86947.4</f>
        <v>423706</v>
      </c>
      <c r="F763" s="16">
        <f>500664.2-128857</f>
        <v>371807.2</v>
      </c>
      <c r="G763" s="16">
        <f>198331.3-12704.4</f>
        <v>185626.9</v>
      </c>
    </row>
    <row r="764" spans="1:7" ht="45" outlineLevel="4" x14ac:dyDescent="0.25">
      <c r="A764" s="6"/>
      <c r="B764" s="6" t="s">
        <v>699</v>
      </c>
      <c r="C764" s="6" t="s">
        <v>0</v>
      </c>
      <c r="D764" s="7" t="s">
        <v>700</v>
      </c>
      <c r="E764" s="16">
        <f t="shared" ref="E764:E765" si="3">510653.4-86947.4</f>
        <v>423706</v>
      </c>
      <c r="F764" s="16">
        <f t="shared" ref="F764:F765" si="4">500664.2-128857</f>
        <v>371807.2</v>
      </c>
      <c r="G764" s="16">
        <f t="shared" ref="G764:G765" si="5">198331.3-12704.4</f>
        <v>185626.9</v>
      </c>
    </row>
    <row r="765" spans="1:7" outlineLevel="5" x14ac:dyDescent="0.25">
      <c r="A765" s="5"/>
      <c r="B765" s="5"/>
      <c r="C765" s="5" t="s">
        <v>43</v>
      </c>
      <c r="D765" s="9" t="s">
        <v>44</v>
      </c>
      <c r="E765" s="16">
        <f t="shared" si="3"/>
        <v>423706</v>
      </c>
      <c r="F765" s="16">
        <f t="shared" si="4"/>
        <v>371807.2</v>
      </c>
      <c r="G765" s="16">
        <f t="shared" si="5"/>
        <v>185626.9</v>
      </c>
    </row>
    <row r="766" spans="1:7" ht="105" outlineLevel="3" x14ac:dyDescent="0.25">
      <c r="A766" s="6"/>
      <c r="B766" s="6" t="s">
        <v>701</v>
      </c>
      <c r="C766" s="6" t="s">
        <v>0</v>
      </c>
      <c r="D766" s="7" t="s">
        <v>702</v>
      </c>
      <c r="E766" s="8">
        <v>10797.41</v>
      </c>
      <c r="F766" s="8">
        <v>10797.41</v>
      </c>
      <c r="G766" s="8">
        <v>10797.41</v>
      </c>
    </row>
    <row r="767" spans="1:7" ht="45" outlineLevel="4" x14ac:dyDescent="0.25">
      <c r="A767" s="6"/>
      <c r="B767" s="6" t="s">
        <v>703</v>
      </c>
      <c r="C767" s="6" t="s">
        <v>0</v>
      </c>
      <c r="D767" s="7" t="s">
        <v>704</v>
      </c>
      <c r="E767" s="8">
        <v>10797.41</v>
      </c>
      <c r="F767" s="8">
        <v>10797.41</v>
      </c>
      <c r="G767" s="8">
        <v>10797.41</v>
      </c>
    </row>
    <row r="768" spans="1:7" outlineLevel="5" x14ac:dyDescent="0.25">
      <c r="A768" s="5"/>
      <c r="B768" s="5"/>
      <c r="C768" s="5" t="s">
        <v>43</v>
      </c>
      <c r="D768" s="9" t="s">
        <v>44</v>
      </c>
      <c r="E768" s="10">
        <v>10797.41</v>
      </c>
      <c r="F768" s="10">
        <v>10797.41</v>
      </c>
      <c r="G768" s="10">
        <v>10797.41</v>
      </c>
    </row>
    <row r="769" spans="1:7" outlineLevel="1" x14ac:dyDescent="0.25">
      <c r="A769" s="6" t="s">
        <v>705</v>
      </c>
      <c r="B769" s="6" t="s">
        <v>0</v>
      </c>
      <c r="C769" s="6" t="s">
        <v>0</v>
      </c>
      <c r="D769" s="7" t="s">
        <v>706</v>
      </c>
      <c r="E769" s="8">
        <v>20638.7</v>
      </c>
      <c r="F769" s="8">
        <v>20638.7</v>
      </c>
      <c r="G769" s="8">
        <v>20638.7</v>
      </c>
    </row>
    <row r="770" spans="1:7" ht="90" outlineLevel="2" x14ac:dyDescent="0.25">
      <c r="A770" s="6"/>
      <c r="B770" s="6" t="s">
        <v>181</v>
      </c>
      <c r="C770" s="6" t="s">
        <v>0</v>
      </c>
      <c r="D770" s="7" t="s">
        <v>182</v>
      </c>
      <c r="E770" s="8">
        <v>20638.7</v>
      </c>
      <c r="F770" s="8">
        <v>20638.7</v>
      </c>
      <c r="G770" s="8">
        <v>20638.7</v>
      </c>
    </row>
    <row r="771" spans="1:7" ht="105" outlineLevel="3" x14ac:dyDescent="0.25">
      <c r="A771" s="6"/>
      <c r="B771" s="6" t="s">
        <v>707</v>
      </c>
      <c r="C771" s="6" t="s">
        <v>0</v>
      </c>
      <c r="D771" s="7" t="s">
        <v>708</v>
      </c>
      <c r="E771" s="8">
        <v>20638.7</v>
      </c>
      <c r="F771" s="8">
        <v>20638.7</v>
      </c>
      <c r="G771" s="8">
        <v>20638.7</v>
      </c>
    </row>
    <row r="772" spans="1:7" ht="90" outlineLevel="4" x14ac:dyDescent="0.25">
      <c r="A772" s="6"/>
      <c r="B772" s="6" t="s">
        <v>709</v>
      </c>
      <c r="C772" s="6" t="s">
        <v>0</v>
      </c>
      <c r="D772" s="7" t="s">
        <v>710</v>
      </c>
      <c r="E772" s="8">
        <v>20638.7</v>
      </c>
      <c r="F772" s="8">
        <v>20638.7</v>
      </c>
      <c r="G772" s="8">
        <v>20638.7</v>
      </c>
    </row>
    <row r="773" spans="1:7" ht="45" outlineLevel="5" x14ac:dyDescent="0.25">
      <c r="A773" s="5"/>
      <c r="B773" s="5"/>
      <c r="C773" s="5" t="s">
        <v>9</v>
      </c>
      <c r="D773" s="9" t="s">
        <v>10</v>
      </c>
      <c r="E773" s="10">
        <v>20638.7</v>
      </c>
      <c r="F773" s="10">
        <v>20638.7</v>
      </c>
      <c r="G773" s="10">
        <v>20638.7</v>
      </c>
    </row>
    <row r="774" spans="1:7" ht="45" outlineLevel="1" x14ac:dyDescent="0.25">
      <c r="A774" s="6" t="s">
        <v>711</v>
      </c>
      <c r="B774" s="6" t="s">
        <v>0</v>
      </c>
      <c r="C774" s="6" t="s">
        <v>0</v>
      </c>
      <c r="D774" s="7" t="s">
        <v>712</v>
      </c>
      <c r="E774" s="8">
        <v>248128.5</v>
      </c>
      <c r="F774" s="8">
        <v>108129.9</v>
      </c>
      <c r="G774" s="8">
        <v>108129.9</v>
      </c>
    </row>
    <row r="775" spans="1:7" ht="75" outlineLevel="2" x14ac:dyDescent="0.25">
      <c r="A775" s="6"/>
      <c r="B775" s="6" t="s">
        <v>164</v>
      </c>
      <c r="C775" s="6" t="s">
        <v>0</v>
      </c>
      <c r="D775" s="7" t="s">
        <v>165</v>
      </c>
      <c r="E775" s="8">
        <v>248128.5</v>
      </c>
      <c r="F775" s="8">
        <v>108129.9</v>
      </c>
      <c r="G775" s="8">
        <v>108129.9</v>
      </c>
    </row>
    <row r="776" spans="1:7" ht="165" outlineLevel="3" x14ac:dyDescent="0.25">
      <c r="A776" s="6"/>
      <c r="B776" s="6" t="s">
        <v>685</v>
      </c>
      <c r="C776" s="6" t="s">
        <v>0</v>
      </c>
      <c r="D776" s="7" t="s">
        <v>686</v>
      </c>
      <c r="E776" s="8">
        <v>137914.20000000001</v>
      </c>
      <c r="F776" s="8"/>
      <c r="G776" s="8"/>
    </row>
    <row r="777" spans="1:7" ht="90" outlineLevel="4" x14ac:dyDescent="0.25">
      <c r="A777" s="6"/>
      <c r="B777" s="6" t="s">
        <v>713</v>
      </c>
      <c r="C777" s="6" t="s">
        <v>0</v>
      </c>
      <c r="D777" s="7" t="s">
        <v>714</v>
      </c>
      <c r="E777" s="8">
        <v>137914.20000000001</v>
      </c>
      <c r="F777" s="8"/>
      <c r="G777" s="8"/>
    </row>
    <row r="778" spans="1:7" ht="60" outlineLevel="5" x14ac:dyDescent="0.25">
      <c r="A778" s="5"/>
      <c r="B778" s="5"/>
      <c r="C778" s="5" t="s">
        <v>123</v>
      </c>
      <c r="D778" s="9" t="s">
        <v>124</v>
      </c>
      <c r="E778" s="10">
        <v>137914.20000000001</v>
      </c>
      <c r="F778" s="10"/>
      <c r="G778" s="10"/>
    </row>
    <row r="779" spans="1:7" ht="105" outlineLevel="3" x14ac:dyDescent="0.25">
      <c r="A779" s="6"/>
      <c r="B779" s="6" t="s">
        <v>170</v>
      </c>
      <c r="C779" s="6" t="s">
        <v>0</v>
      </c>
      <c r="D779" s="7" t="s">
        <v>171</v>
      </c>
      <c r="E779" s="8">
        <v>110214.3</v>
      </c>
      <c r="F779" s="8">
        <v>108129.9</v>
      </c>
      <c r="G779" s="8">
        <v>108129.9</v>
      </c>
    </row>
    <row r="780" spans="1:7" ht="45" outlineLevel="4" x14ac:dyDescent="0.25">
      <c r="A780" s="6"/>
      <c r="B780" s="6" t="s">
        <v>172</v>
      </c>
      <c r="C780" s="6" t="s">
        <v>0</v>
      </c>
      <c r="D780" s="7" t="s">
        <v>6</v>
      </c>
      <c r="E780" s="8">
        <v>109983.5</v>
      </c>
      <c r="F780" s="8">
        <v>107899.1</v>
      </c>
      <c r="G780" s="8">
        <v>107899.1</v>
      </c>
    </row>
    <row r="781" spans="1:7" ht="135" outlineLevel="5" x14ac:dyDescent="0.25">
      <c r="A781" s="5"/>
      <c r="B781" s="5"/>
      <c r="C781" s="5" t="s">
        <v>7</v>
      </c>
      <c r="D781" s="9" t="s">
        <v>8</v>
      </c>
      <c r="E781" s="10">
        <v>93937.801000000007</v>
      </c>
      <c r="F781" s="10">
        <v>91660.9</v>
      </c>
      <c r="G781" s="10">
        <v>91660.9</v>
      </c>
    </row>
    <row r="782" spans="1:7" ht="45" outlineLevel="5" x14ac:dyDescent="0.25">
      <c r="A782" s="5"/>
      <c r="B782" s="5"/>
      <c r="C782" s="5" t="s">
        <v>9</v>
      </c>
      <c r="D782" s="9" t="s">
        <v>10</v>
      </c>
      <c r="E782" s="10">
        <v>16035.699000000001</v>
      </c>
      <c r="F782" s="10">
        <v>16228.2</v>
      </c>
      <c r="G782" s="10">
        <v>16228.2</v>
      </c>
    </row>
    <row r="783" spans="1:7" outlineLevel="5" x14ac:dyDescent="0.25">
      <c r="A783" s="5"/>
      <c r="B783" s="5"/>
      <c r="C783" s="5" t="s">
        <v>19</v>
      </c>
      <c r="D783" s="9" t="s">
        <v>20</v>
      </c>
      <c r="E783" s="10">
        <v>10</v>
      </c>
      <c r="F783" s="10">
        <v>10</v>
      </c>
      <c r="G783" s="10">
        <v>10</v>
      </c>
    </row>
    <row r="784" spans="1:7" ht="60" outlineLevel="4" x14ac:dyDescent="0.25">
      <c r="A784" s="6"/>
      <c r="B784" s="6" t="s">
        <v>715</v>
      </c>
      <c r="C784" s="6" t="s">
        <v>0</v>
      </c>
      <c r="D784" s="7" t="s">
        <v>716</v>
      </c>
      <c r="E784" s="8">
        <v>230.8</v>
      </c>
      <c r="F784" s="8">
        <v>230.8</v>
      </c>
      <c r="G784" s="8">
        <v>230.8</v>
      </c>
    </row>
    <row r="785" spans="1:7" ht="45" outlineLevel="5" x14ac:dyDescent="0.25">
      <c r="A785" s="5"/>
      <c r="B785" s="5"/>
      <c r="C785" s="5" t="s">
        <v>9</v>
      </c>
      <c r="D785" s="9" t="s">
        <v>10</v>
      </c>
      <c r="E785" s="10">
        <v>230.8</v>
      </c>
      <c r="F785" s="10">
        <v>230.8</v>
      </c>
      <c r="G785" s="10">
        <v>230.8</v>
      </c>
    </row>
    <row r="786" spans="1:7" ht="30" x14ac:dyDescent="0.25">
      <c r="A786" s="6" t="s">
        <v>717</v>
      </c>
      <c r="B786" s="6" t="s">
        <v>0</v>
      </c>
      <c r="C786" s="6" t="s">
        <v>0</v>
      </c>
      <c r="D786" s="7" t="s">
        <v>718</v>
      </c>
      <c r="E786" s="8">
        <v>120099.73785999999</v>
      </c>
      <c r="F786" s="8">
        <v>99259.458700000003</v>
      </c>
      <c r="G786" s="8">
        <v>100587.3587</v>
      </c>
    </row>
    <row r="787" spans="1:7" outlineLevel="1" x14ac:dyDescent="0.25">
      <c r="A787" s="6" t="s">
        <v>719</v>
      </c>
      <c r="B787" s="6" t="s">
        <v>0</v>
      </c>
      <c r="C787" s="6" t="s">
        <v>0</v>
      </c>
      <c r="D787" s="7" t="s">
        <v>720</v>
      </c>
      <c r="E787" s="8">
        <v>23528.136429999999</v>
      </c>
      <c r="F787" s="8">
        <v>3932.0572699999998</v>
      </c>
      <c r="G787" s="8">
        <v>3932.0572699999998</v>
      </c>
    </row>
    <row r="788" spans="1:7" ht="75" outlineLevel="2" x14ac:dyDescent="0.25">
      <c r="A788" s="6"/>
      <c r="B788" s="6" t="s">
        <v>191</v>
      </c>
      <c r="C788" s="6" t="s">
        <v>0</v>
      </c>
      <c r="D788" s="7" t="s">
        <v>192</v>
      </c>
      <c r="E788" s="8">
        <v>23528.136429999999</v>
      </c>
      <c r="F788" s="8">
        <v>3932.0572699999998</v>
      </c>
      <c r="G788" s="8">
        <v>3932.0572699999998</v>
      </c>
    </row>
    <row r="789" spans="1:7" ht="105" outlineLevel="3" x14ac:dyDescent="0.25">
      <c r="A789" s="6"/>
      <c r="B789" s="6" t="s">
        <v>721</v>
      </c>
      <c r="C789" s="6" t="s">
        <v>0</v>
      </c>
      <c r="D789" s="7" t="s">
        <v>722</v>
      </c>
      <c r="E789" s="8">
        <v>23528.136429999999</v>
      </c>
      <c r="F789" s="8">
        <v>3932.0572699999998</v>
      </c>
      <c r="G789" s="8">
        <v>3932.0572699999998</v>
      </c>
    </row>
    <row r="790" spans="1:7" ht="75" outlineLevel="4" x14ac:dyDescent="0.25">
      <c r="A790" s="6"/>
      <c r="B790" s="6" t="s">
        <v>723</v>
      </c>
      <c r="C790" s="6" t="s">
        <v>0</v>
      </c>
      <c r="D790" s="7" t="s">
        <v>724</v>
      </c>
      <c r="E790" s="8">
        <v>23528.136429999999</v>
      </c>
      <c r="F790" s="8">
        <v>3932.0572699999998</v>
      </c>
      <c r="G790" s="8">
        <v>3932.0572699999998</v>
      </c>
    </row>
    <row r="791" spans="1:7" ht="60" outlineLevel="5" x14ac:dyDescent="0.25">
      <c r="A791" s="5"/>
      <c r="B791" s="5"/>
      <c r="C791" s="5" t="s">
        <v>123</v>
      </c>
      <c r="D791" s="9" t="s">
        <v>124</v>
      </c>
      <c r="E791" s="10">
        <v>23528.136429999999</v>
      </c>
      <c r="F791" s="10">
        <v>3932.0572699999998</v>
      </c>
      <c r="G791" s="10">
        <v>3932.0572699999998</v>
      </c>
    </row>
    <row r="792" spans="1:7" ht="45" outlineLevel="1" x14ac:dyDescent="0.25">
      <c r="A792" s="6" t="s">
        <v>725</v>
      </c>
      <c r="B792" s="6" t="s">
        <v>0</v>
      </c>
      <c r="C792" s="6" t="s">
        <v>0</v>
      </c>
      <c r="D792" s="7" t="s">
        <v>726</v>
      </c>
      <c r="E792" s="8">
        <v>75683.901429999998</v>
      </c>
      <c r="F792" s="8">
        <v>74440.701430000001</v>
      </c>
      <c r="G792" s="8">
        <v>75769.201430000001</v>
      </c>
    </row>
    <row r="793" spans="1:7" ht="75" outlineLevel="2" x14ac:dyDescent="0.25">
      <c r="A793" s="6"/>
      <c r="B793" s="6" t="s">
        <v>191</v>
      </c>
      <c r="C793" s="6" t="s">
        <v>0</v>
      </c>
      <c r="D793" s="7" t="s">
        <v>192</v>
      </c>
      <c r="E793" s="8">
        <v>75683.901429999998</v>
      </c>
      <c r="F793" s="8">
        <v>74440.701430000001</v>
      </c>
      <c r="G793" s="8">
        <v>75769.201430000001</v>
      </c>
    </row>
    <row r="794" spans="1:7" ht="105" outlineLevel="3" x14ac:dyDescent="0.25">
      <c r="A794" s="6"/>
      <c r="B794" s="6" t="s">
        <v>721</v>
      </c>
      <c r="C794" s="6" t="s">
        <v>0</v>
      </c>
      <c r="D794" s="7" t="s">
        <v>722</v>
      </c>
      <c r="E794" s="8">
        <v>8603</v>
      </c>
      <c r="F794" s="8">
        <v>8603</v>
      </c>
      <c r="G794" s="8">
        <v>8603</v>
      </c>
    </row>
    <row r="795" spans="1:7" ht="75" outlineLevel="4" x14ac:dyDescent="0.25">
      <c r="A795" s="6"/>
      <c r="B795" s="6" t="s">
        <v>723</v>
      </c>
      <c r="C795" s="6" t="s">
        <v>0</v>
      </c>
      <c r="D795" s="7" t="s">
        <v>724</v>
      </c>
      <c r="E795" s="8">
        <v>801.7</v>
      </c>
      <c r="F795" s="8">
        <v>801.7</v>
      </c>
      <c r="G795" s="8">
        <v>801.7</v>
      </c>
    </row>
    <row r="796" spans="1:7" ht="45" outlineLevel="5" x14ac:dyDescent="0.25">
      <c r="A796" s="5"/>
      <c r="B796" s="5"/>
      <c r="C796" s="5" t="s">
        <v>9</v>
      </c>
      <c r="D796" s="9" t="s">
        <v>10</v>
      </c>
      <c r="E796" s="10">
        <v>801.7</v>
      </c>
      <c r="F796" s="10">
        <v>801.7</v>
      </c>
      <c r="G796" s="10">
        <v>801.7</v>
      </c>
    </row>
    <row r="797" spans="1:7" ht="45" outlineLevel="4" x14ac:dyDescent="0.25">
      <c r="A797" s="6"/>
      <c r="B797" s="6" t="s">
        <v>727</v>
      </c>
      <c r="C797" s="6" t="s">
        <v>0</v>
      </c>
      <c r="D797" s="7" t="s">
        <v>728</v>
      </c>
      <c r="E797" s="8">
        <v>7801.3</v>
      </c>
      <c r="F797" s="8">
        <v>7801.3</v>
      </c>
      <c r="G797" s="8">
        <v>7801.3</v>
      </c>
    </row>
    <row r="798" spans="1:7" ht="45" outlineLevel="5" x14ac:dyDescent="0.25">
      <c r="A798" s="5"/>
      <c r="B798" s="5"/>
      <c r="C798" s="5" t="s">
        <v>9</v>
      </c>
      <c r="D798" s="9" t="s">
        <v>10</v>
      </c>
      <c r="E798" s="10">
        <v>7801.3</v>
      </c>
      <c r="F798" s="10">
        <v>7801.3</v>
      </c>
      <c r="G798" s="10">
        <v>7801.3</v>
      </c>
    </row>
    <row r="799" spans="1:7" ht="120" outlineLevel="3" x14ac:dyDescent="0.25">
      <c r="A799" s="6"/>
      <c r="B799" s="6" t="s">
        <v>545</v>
      </c>
      <c r="C799" s="6" t="s">
        <v>0</v>
      </c>
      <c r="D799" s="7" t="s">
        <v>546</v>
      </c>
      <c r="E799" s="8">
        <v>32824.101430000002</v>
      </c>
      <c r="F799" s="8">
        <v>31898.80143</v>
      </c>
      <c r="G799" s="8">
        <v>31929.701430000001</v>
      </c>
    </row>
    <row r="800" spans="1:7" ht="30" outlineLevel="4" x14ac:dyDescent="0.25">
      <c r="A800" s="6"/>
      <c r="B800" s="6" t="s">
        <v>729</v>
      </c>
      <c r="C800" s="6" t="s">
        <v>0</v>
      </c>
      <c r="D800" s="7" t="s">
        <v>118</v>
      </c>
      <c r="E800" s="8">
        <v>13482.50143</v>
      </c>
      <c r="F800" s="8">
        <v>13482.50143</v>
      </c>
      <c r="G800" s="8">
        <v>13482.50143</v>
      </c>
    </row>
    <row r="801" spans="1:7" ht="135" outlineLevel="5" x14ac:dyDescent="0.25">
      <c r="A801" s="5"/>
      <c r="B801" s="5"/>
      <c r="C801" s="5" t="s">
        <v>7</v>
      </c>
      <c r="D801" s="9" t="s">
        <v>8</v>
      </c>
      <c r="E801" s="10">
        <v>10789.53004</v>
      </c>
      <c r="F801" s="10">
        <v>10789.53004</v>
      </c>
      <c r="G801" s="10">
        <v>10789.53004</v>
      </c>
    </row>
    <row r="802" spans="1:7" ht="45" outlineLevel="5" x14ac:dyDescent="0.25">
      <c r="A802" s="5"/>
      <c r="B802" s="5"/>
      <c r="C802" s="5" t="s">
        <v>9</v>
      </c>
      <c r="D802" s="9" t="s">
        <v>10</v>
      </c>
      <c r="E802" s="10">
        <v>2615.4813899999999</v>
      </c>
      <c r="F802" s="10">
        <v>2615.4813899999999</v>
      </c>
      <c r="G802" s="10">
        <v>2615.4813899999999</v>
      </c>
    </row>
    <row r="803" spans="1:7" outlineLevel="5" x14ac:dyDescent="0.25">
      <c r="A803" s="5"/>
      <c r="B803" s="5"/>
      <c r="C803" s="5" t="s">
        <v>19</v>
      </c>
      <c r="D803" s="9" t="s">
        <v>20</v>
      </c>
      <c r="E803" s="10">
        <v>77.489999999999995</v>
      </c>
      <c r="F803" s="10">
        <v>77.489999999999995</v>
      </c>
      <c r="G803" s="10">
        <v>77.489999999999995</v>
      </c>
    </row>
    <row r="804" spans="1:7" ht="45" outlineLevel="4" x14ac:dyDescent="0.25">
      <c r="A804" s="6"/>
      <c r="B804" s="6" t="s">
        <v>730</v>
      </c>
      <c r="C804" s="6" t="s">
        <v>0</v>
      </c>
      <c r="D804" s="7" t="s">
        <v>731</v>
      </c>
      <c r="E804" s="8">
        <v>16191.9</v>
      </c>
      <c r="F804" s="8">
        <v>16191.9</v>
      </c>
      <c r="G804" s="8">
        <v>16191.9</v>
      </c>
    </row>
    <row r="805" spans="1:7" ht="45" outlineLevel="5" x14ac:dyDescent="0.25">
      <c r="A805" s="5"/>
      <c r="B805" s="5"/>
      <c r="C805" s="5" t="s">
        <v>9</v>
      </c>
      <c r="D805" s="9" t="s">
        <v>10</v>
      </c>
      <c r="E805" s="10">
        <v>16191.9</v>
      </c>
      <c r="F805" s="10">
        <v>16191.9</v>
      </c>
      <c r="G805" s="10">
        <v>16191.9</v>
      </c>
    </row>
    <row r="806" spans="1:7" ht="45" outlineLevel="4" x14ac:dyDescent="0.25">
      <c r="A806" s="6"/>
      <c r="B806" s="6" t="s">
        <v>732</v>
      </c>
      <c r="C806" s="6" t="s">
        <v>0</v>
      </c>
      <c r="D806" s="7" t="s">
        <v>733</v>
      </c>
      <c r="E806" s="8">
        <v>2617.3000000000002</v>
      </c>
      <c r="F806" s="8">
        <v>1700</v>
      </c>
      <c r="G806" s="8">
        <v>1700</v>
      </c>
    </row>
    <row r="807" spans="1:7" ht="45" outlineLevel="5" x14ac:dyDescent="0.25">
      <c r="A807" s="5"/>
      <c r="B807" s="5"/>
      <c r="C807" s="5" t="s">
        <v>9</v>
      </c>
      <c r="D807" s="9" t="s">
        <v>10</v>
      </c>
      <c r="E807" s="10">
        <v>2617.3000000000002</v>
      </c>
      <c r="F807" s="10">
        <v>1700</v>
      </c>
      <c r="G807" s="10">
        <v>1700</v>
      </c>
    </row>
    <row r="808" spans="1:7" ht="30" outlineLevel="4" x14ac:dyDescent="0.25">
      <c r="A808" s="6"/>
      <c r="B808" s="6" t="s">
        <v>734</v>
      </c>
      <c r="C808" s="6" t="s">
        <v>0</v>
      </c>
      <c r="D808" s="7" t="s">
        <v>735</v>
      </c>
      <c r="E808" s="8">
        <v>30</v>
      </c>
      <c r="F808" s="8">
        <v>105</v>
      </c>
      <c r="G808" s="8">
        <v>105</v>
      </c>
    </row>
    <row r="809" spans="1:7" ht="45" outlineLevel="5" x14ac:dyDescent="0.25">
      <c r="A809" s="5"/>
      <c r="B809" s="5"/>
      <c r="C809" s="5" t="s">
        <v>9</v>
      </c>
      <c r="D809" s="9" t="s">
        <v>10</v>
      </c>
      <c r="E809" s="10">
        <v>30</v>
      </c>
      <c r="F809" s="10">
        <v>105</v>
      </c>
      <c r="G809" s="10">
        <v>105</v>
      </c>
    </row>
    <row r="810" spans="1:7" ht="60" outlineLevel="4" x14ac:dyDescent="0.25">
      <c r="A810" s="6"/>
      <c r="B810" s="6" t="s">
        <v>736</v>
      </c>
      <c r="C810" s="6" t="s">
        <v>0</v>
      </c>
      <c r="D810" s="7" t="s">
        <v>737</v>
      </c>
      <c r="E810" s="8">
        <v>99.7</v>
      </c>
      <c r="F810" s="8">
        <v>24.7</v>
      </c>
      <c r="G810" s="8">
        <v>24.7</v>
      </c>
    </row>
    <row r="811" spans="1:7" ht="45" outlineLevel="5" x14ac:dyDescent="0.25">
      <c r="A811" s="5"/>
      <c r="B811" s="5"/>
      <c r="C811" s="5" t="s">
        <v>9</v>
      </c>
      <c r="D811" s="9" t="s">
        <v>10</v>
      </c>
      <c r="E811" s="10">
        <v>99.7</v>
      </c>
      <c r="F811" s="10">
        <v>24.7</v>
      </c>
      <c r="G811" s="10">
        <v>24.7</v>
      </c>
    </row>
    <row r="812" spans="1:7" ht="75" outlineLevel="4" x14ac:dyDescent="0.25">
      <c r="A812" s="6"/>
      <c r="B812" s="6" t="s">
        <v>738</v>
      </c>
      <c r="C812" s="6" t="s">
        <v>0</v>
      </c>
      <c r="D812" s="7" t="s">
        <v>739</v>
      </c>
      <c r="E812" s="8">
        <v>101.5</v>
      </c>
      <c r="F812" s="8">
        <v>99.5</v>
      </c>
      <c r="G812" s="8">
        <v>107.3</v>
      </c>
    </row>
    <row r="813" spans="1:7" ht="45" outlineLevel="5" x14ac:dyDescent="0.25">
      <c r="A813" s="5"/>
      <c r="B813" s="5"/>
      <c r="C813" s="5" t="s">
        <v>9</v>
      </c>
      <c r="D813" s="9" t="s">
        <v>10</v>
      </c>
      <c r="E813" s="10">
        <v>101.5</v>
      </c>
      <c r="F813" s="10">
        <v>99.5</v>
      </c>
      <c r="G813" s="10">
        <v>107.3</v>
      </c>
    </row>
    <row r="814" spans="1:7" ht="150" outlineLevel="4" x14ac:dyDescent="0.25">
      <c r="A814" s="6"/>
      <c r="B814" s="6" t="s">
        <v>740</v>
      </c>
      <c r="C814" s="6" t="s">
        <v>0</v>
      </c>
      <c r="D814" s="7" t="s">
        <v>741</v>
      </c>
      <c r="E814" s="8">
        <v>301.2</v>
      </c>
      <c r="F814" s="8">
        <v>295.2</v>
      </c>
      <c r="G814" s="8">
        <v>318.3</v>
      </c>
    </row>
    <row r="815" spans="1:7" ht="45" outlineLevel="5" x14ac:dyDescent="0.25">
      <c r="A815" s="5"/>
      <c r="B815" s="5"/>
      <c r="C815" s="5" t="s">
        <v>9</v>
      </c>
      <c r="D815" s="9" t="s">
        <v>10</v>
      </c>
      <c r="E815" s="10">
        <v>301.2</v>
      </c>
      <c r="F815" s="10">
        <v>295.2</v>
      </c>
      <c r="G815" s="10">
        <v>318.3</v>
      </c>
    </row>
    <row r="816" spans="1:7" ht="105" outlineLevel="3" x14ac:dyDescent="0.25">
      <c r="A816" s="6"/>
      <c r="B816" s="6" t="s">
        <v>197</v>
      </c>
      <c r="C816" s="6" t="s">
        <v>0</v>
      </c>
      <c r="D816" s="7" t="s">
        <v>198</v>
      </c>
      <c r="E816" s="8">
        <v>34256.800000000003</v>
      </c>
      <c r="F816" s="8">
        <v>33938.9</v>
      </c>
      <c r="G816" s="8">
        <v>35236.5</v>
      </c>
    </row>
    <row r="817" spans="1:7" ht="45" outlineLevel="4" x14ac:dyDescent="0.25">
      <c r="A817" s="6"/>
      <c r="B817" s="6" t="s">
        <v>578</v>
      </c>
      <c r="C817" s="6" t="s">
        <v>0</v>
      </c>
      <c r="D817" s="7" t="s">
        <v>6</v>
      </c>
      <c r="E817" s="8">
        <v>17896.7</v>
      </c>
      <c r="F817" s="8">
        <v>17931</v>
      </c>
      <c r="G817" s="8">
        <v>17963.7</v>
      </c>
    </row>
    <row r="818" spans="1:7" ht="135" outlineLevel="5" x14ac:dyDescent="0.25">
      <c r="A818" s="5"/>
      <c r="B818" s="5"/>
      <c r="C818" s="5" t="s">
        <v>7</v>
      </c>
      <c r="D818" s="9" t="s">
        <v>8</v>
      </c>
      <c r="E818" s="10">
        <v>13776.66</v>
      </c>
      <c r="F818" s="10">
        <v>13674.4</v>
      </c>
      <c r="G818" s="10">
        <v>13674.4</v>
      </c>
    </row>
    <row r="819" spans="1:7" ht="45" outlineLevel="5" x14ac:dyDescent="0.25">
      <c r="A819" s="5"/>
      <c r="B819" s="5"/>
      <c r="C819" s="5" t="s">
        <v>9</v>
      </c>
      <c r="D819" s="9" t="s">
        <v>10</v>
      </c>
      <c r="E819" s="10">
        <v>3960.44</v>
      </c>
      <c r="F819" s="10">
        <v>4062.7</v>
      </c>
      <c r="G819" s="10">
        <v>4062.7</v>
      </c>
    </row>
    <row r="820" spans="1:7" outlineLevel="5" x14ac:dyDescent="0.25">
      <c r="A820" s="5"/>
      <c r="B820" s="5"/>
      <c r="C820" s="5" t="s">
        <v>19</v>
      </c>
      <c r="D820" s="9" t="s">
        <v>20</v>
      </c>
      <c r="E820" s="10">
        <v>159.6</v>
      </c>
      <c r="F820" s="10">
        <v>193.9</v>
      </c>
      <c r="G820" s="10">
        <v>226.6</v>
      </c>
    </row>
    <row r="821" spans="1:7" ht="120" outlineLevel="4" x14ac:dyDescent="0.25">
      <c r="A821" s="6"/>
      <c r="B821" s="6" t="s">
        <v>742</v>
      </c>
      <c r="C821" s="6" t="s">
        <v>0</v>
      </c>
      <c r="D821" s="7" t="s">
        <v>743</v>
      </c>
      <c r="E821" s="8">
        <v>16360.1</v>
      </c>
      <c r="F821" s="8">
        <v>16007.9</v>
      </c>
      <c r="G821" s="8">
        <v>17272.8</v>
      </c>
    </row>
    <row r="822" spans="1:7" ht="135" outlineLevel="5" x14ac:dyDescent="0.25">
      <c r="A822" s="5"/>
      <c r="B822" s="5"/>
      <c r="C822" s="5" t="s">
        <v>7</v>
      </c>
      <c r="D822" s="9" t="s">
        <v>8</v>
      </c>
      <c r="E822" s="10">
        <v>15181.8</v>
      </c>
      <c r="F822" s="10">
        <v>15181.8</v>
      </c>
      <c r="G822" s="10">
        <v>15181.8</v>
      </c>
    </row>
    <row r="823" spans="1:7" ht="45" outlineLevel="5" x14ac:dyDescent="0.25">
      <c r="A823" s="5"/>
      <c r="B823" s="5"/>
      <c r="C823" s="5" t="s">
        <v>9</v>
      </c>
      <c r="D823" s="9" t="s">
        <v>10</v>
      </c>
      <c r="E823" s="10">
        <v>1178.3</v>
      </c>
      <c r="F823" s="10">
        <v>826.1</v>
      </c>
      <c r="G823" s="10">
        <v>2091</v>
      </c>
    </row>
    <row r="824" spans="1:7" ht="30" outlineLevel="1" x14ac:dyDescent="0.25">
      <c r="A824" s="6" t="s">
        <v>744</v>
      </c>
      <c r="B824" s="6" t="s">
        <v>0</v>
      </c>
      <c r="C824" s="6" t="s">
        <v>0</v>
      </c>
      <c r="D824" s="7" t="s">
        <v>745</v>
      </c>
      <c r="E824" s="8">
        <v>20887.7</v>
      </c>
      <c r="F824" s="8">
        <v>20886.7</v>
      </c>
      <c r="G824" s="8">
        <v>20886.099999999999</v>
      </c>
    </row>
    <row r="825" spans="1:7" ht="75" outlineLevel="2" x14ac:dyDescent="0.25">
      <c r="A825" s="6"/>
      <c r="B825" s="6" t="s">
        <v>191</v>
      </c>
      <c r="C825" s="6" t="s">
        <v>0</v>
      </c>
      <c r="D825" s="7" t="s">
        <v>192</v>
      </c>
      <c r="E825" s="8">
        <v>20887.7</v>
      </c>
      <c r="F825" s="8">
        <v>20886.7</v>
      </c>
      <c r="G825" s="8">
        <v>20886.099999999999</v>
      </c>
    </row>
    <row r="826" spans="1:7" ht="105" outlineLevel="3" x14ac:dyDescent="0.25">
      <c r="A826" s="6"/>
      <c r="B826" s="6" t="s">
        <v>721</v>
      </c>
      <c r="C826" s="6" t="s">
        <v>0</v>
      </c>
      <c r="D826" s="7" t="s">
        <v>722</v>
      </c>
      <c r="E826" s="8">
        <v>5999.5</v>
      </c>
      <c r="F826" s="8">
        <v>5999.5</v>
      </c>
      <c r="G826" s="8">
        <v>5999.5</v>
      </c>
    </row>
    <row r="827" spans="1:7" ht="75" outlineLevel="4" x14ac:dyDescent="0.25">
      <c r="A827" s="6"/>
      <c r="B827" s="6" t="s">
        <v>723</v>
      </c>
      <c r="C827" s="6" t="s">
        <v>0</v>
      </c>
      <c r="D827" s="7" t="s">
        <v>724</v>
      </c>
      <c r="E827" s="8">
        <v>2874</v>
      </c>
      <c r="F827" s="8">
        <v>2874</v>
      </c>
      <c r="G827" s="8">
        <v>2874</v>
      </c>
    </row>
    <row r="828" spans="1:7" ht="45" outlineLevel="5" x14ac:dyDescent="0.25">
      <c r="A828" s="5"/>
      <c r="B828" s="5"/>
      <c r="C828" s="5" t="s">
        <v>9</v>
      </c>
      <c r="D828" s="9" t="s">
        <v>10</v>
      </c>
      <c r="E828" s="10">
        <v>2874</v>
      </c>
      <c r="F828" s="10">
        <v>2874</v>
      </c>
      <c r="G828" s="10">
        <v>2874</v>
      </c>
    </row>
    <row r="829" spans="1:7" ht="60" outlineLevel="4" x14ac:dyDescent="0.25">
      <c r="A829" s="6"/>
      <c r="B829" s="6" t="s">
        <v>746</v>
      </c>
      <c r="C829" s="6" t="s">
        <v>0</v>
      </c>
      <c r="D829" s="7" t="s">
        <v>747</v>
      </c>
      <c r="E829" s="8">
        <v>2042.6</v>
      </c>
      <c r="F829" s="8">
        <v>2042.6</v>
      </c>
      <c r="G829" s="8">
        <v>2042.6</v>
      </c>
    </row>
    <row r="830" spans="1:7" ht="45" outlineLevel="5" x14ac:dyDescent="0.25">
      <c r="A830" s="5"/>
      <c r="B830" s="5"/>
      <c r="C830" s="5" t="s">
        <v>9</v>
      </c>
      <c r="D830" s="9" t="s">
        <v>10</v>
      </c>
      <c r="E830" s="10">
        <v>2042.6</v>
      </c>
      <c r="F830" s="10">
        <v>2042.6</v>
      </c>
      <c r="G830" s="10">
        <v>2042.6</v>
      </c>
    </row>
    <row r="831" spans="1:7" ht="45" outlineLevel="4" x14ac:dyDescent="0.25">
      <c r="A831" s="6"/>
      <c r="B831" s="6" t="s">
        <v>748</v>
      </c>
      <c r="C831" s="6" t="s">
        <v>0</v>
      </c>
      <c r="D831" s="7" t="s">
        <v>749</v>
      </c>
      <c r="E831" s="8">
        <v>1082.9000000000001</v>
      </c>
      <c r="F831" s="8">
        <v>1082.9000000000001</v>
      </c>
      <c r="G831" s="8">
        <v>1082.9000000000001</v>
      </c>
    </row>
    <row r="832" spans="1:7" ht="45" outlineLevel="5" x14ac:dyDescent="0.25">
      <c r="A832" s="5"/>
      <c r="B832" s="5"/>
      <c r="C832" s="5" t="s">
        <v>9</v>
      </c>
      <c r="D832" s="9" t="s">
        <v>10</v>
      </c>
      <c r="E832" s="10">
        <v>1082.9000000000001</v>
      </c>
      <c r="F832" s="10">
        <v>1082.9000000000001</v>
      </c>
      <c r="G832" s="10">
        <v>1082.9000000000001</v>
      </c>
    </row>
    <row r="833" spans="1:7" ht="105" outlineLevel="3" x14ac:dyDescent="0.25">
      <c r="A833" s="6"/>
      <c r="B833" s="6" t="s">
        <v>197</v>
      </c>
      <c r="C833" s="6" t="s">
        <v>0</v>
      </c>
      <c r="D833" s="7" t="s">
        <v>198</v>
      </c>
      <c r="E833" s="8">
        <v>14888.2</v>
      </c>
      <c r="F833" s="8">
        <v>14887.2</v>
      </c>
      <c r="G833" s="8">
        <v>14886.6</v>
      </c>
    </row>
    <row r="834" spans="1:7" ht="45" outlineLevel="4" x14ac:dyDescent="0.25">
      <c r="A834" s="6"/>
      <c r="B834" s="6" t="s">
        <v>578</v>
      </c>
      <c r="C834" s="6" t="s">
        <v>0</v>
      </c>
      <c r="D834" s="7" t="s">
        <v>6</v>
      </c>
      <c r="E834" s="8">
        <v>14888.2</v>
      </c>
      <c r="F834" s="8">
        <v>14887.2</v>
      </c>
      <c r="G834" s="8">
        <v>14886.6</v>
      </c>
    </row>
    <row r="835" spans="1:7" ht="135" outlineLevel="5" x14ac:dyDescent="0.25">
      <c r="A835" s="5"/>
      <c r="B835" s="5"/>
      <c r="C835" s="5" t="s">
        <v>7</v>
      </c>
      <c r="D835" s="9" t="s">
        <v>8</v>
      </c>
      <c r="E835" s="10">
        <v>12528.1</v>
      </c>
      <c r="F835" s="10">
        <v>12372.1</v>
      </c>
      <c r="G835" s="10">
        <v>12372.1</v>
      </c>
    </row>
    <row r="836" spans="1:7" ht="45" outlineLevel="5" x14ac:dyDescent="0.25">
      <c r="A836" s="5"/>
      <c r="B836" s="5"/>
      <c r="C836" s="5" t="s">
        <v>9</v>
      </c>
      <c r="D836" s="9" t="s">
        <v>10</v>
      </c>
      <c r="E836" s="10">
        <v>2358.4</v>
      </c>
      <c r="F836" s="10">
        <v>2514.4</v>
      </c>
      <c r="G836" s="10">
        <v>2514.4</v>
      </c>
    </row>
    <row r="837" spans="1:7" outlineLevel="5" x14ac:dyDescent="0.25">
      <c r="A837" s="5"/>
      <c r="B837" s="5"/>
      <c r="C837" s="5" t="s">
        <v>19</v>
      </c>
      <c r="D837" s="9" t="s">
        <v>20</v>
      </c>
      <c r="E837" s="10">
        <v>1.7</v>
      </c>
      <c r="F837" s="10">
        <v>0.7</v>
      </c>
      <c r="G837" s="10">
        <v>0.1</v>
      </c>
    </row>
    <row r="838" spans="1:7" x14ac:dyDescent="0.25">
      <c r="A838" s="6" t="s">
        <v>750</v>
      </c>
      <c r="B838" s="6" t="s">
        <v>0</v>
      </c>
      <c r="C838" s="6" t="s">
        <v>0</v>
      </c>
      <c r="D838" s="7" t="s">
        <v>751</v>
      </c>
      <c r="E838" s="8">
        <v>29824624.472679999</v>
      </c>
      <c r="F838" s="8">
        <v>29742844.044380002</v>
      </c>
      <c r="G838" s="8">
        <v>29915118.829519998</v>
      </c>
    </row>
    <row r="839" spans="1:7" outlineLevel="1" x14ac:dyDescent="0.25">
      <c r="A839" s="6" t="s">
        <v>758</v>
      </c>
      <c r="B839" s="6" t="s">
        <v>0</v>
      </c>
      <c r="C839" s="6" t="s">
        <v>0</v>
      </c>
      <c r="D839" s="7" t="s">
        <v>759</v>
      </c>
      <c r="E839" s="8">
        <v>8595794.0439999998</v>
      </c>
      <c r="F839" s="8">
        <v>8701833.2430000007</v>
      </c>
      <c r="G839" s="8">
        <v>8710928.0629999992</v>
      </c>
    </row>
    <row r="840" spans="1:7" ht="45" outlineLevel="2" x14ac:dyDescent="0.25">
      <c r="A840" s="6"/>
      <c r="B840" s="6" t="s">
        <v>79</v>
      </c>
      <c r="C840" s="6" t="s">
        <v>0</v>
      </c>
      <c r="D840" s="7" t="s">
        <v>80</v>
      </c>
      <c r="E840" s="8">
        <v>8595794.0439999998</v>
      </c>
      <c r="F840" s="8">
        <v>8701833.2430000007</v>
      </c>
      <c r="G840" s="8">
        <v>8710928.0629999992</v>
      </c>
    </row>
    <row r="841" spans="1:7" ht="60" outlineLevel="3" x14ac:dyDescent="0.25">
      <c r="A841" s="6"/>
      <c r="B841" s="6" t="s">
        <v>760</v>
      </c>
      <c r="C841" s="6" t="s">
        <v>0</v>
      </c>
      <c r="D841" s="7" t="s">
        <v>761</v>
      </c>
      <c r="E841" s="8">
        <v>8501353.6679999996</v>
      </c>
      <c r="F841" s="8">
        <v>8610048.2019999996</v>
      </c>
      <c r="G841" s="8">
        <v>8626258.1099999994</v>
      </c>
    </row>
    <row r="842" spans="1:7" ht="135" outlineLevel="4" x14ac:dyDescent="0.25">
      <c r="A842" s="6"/>
      <c r="B842" s="6" t="s">
        <v>762</v>
      </c>
      <c r="C842" s="6" t="s">
        <v>0</v>
      </c>
      <c r="D842" s="7" t="s">
        <v>763</v>
      </c>
      <c r="E842" s="8">
        <v>226537.454</v>
      </c>
      <c r="F842" s="8">
        <v>226537.454</v>
      </c>
      <c r="G842" s="8">
        <v>226537.454</v>
      </c>
    </row>
    <row r="843" spans="1:7" ht="60" outlineLevel="5" x14ac:dyDescent="0.25">
      <c r="A843" s="5"/>
      <c r="B843" s="5"/>
      <c r="C843" s="5" t="s">
        <v>123</v>
      </c>
      <c r="D843" s="9" t="s">
        <v>124</v>
      </c>
      <c r="E843" s="10">
        <v>200758.29800000001</v>
      </c>
      <c r="F843" s="10">
        <v>200758.29800000001</v>
      </c>
      <c r="G843" s="10">
        <v>200758.29800000001</v>
      </c>
    </row>
    <row r="844" spans="1:7" outlineLevel="5" x14ac:dyDescent="0.25">
      <c r="A844" s="5"/>
      <c r="B844" s="5"/>
      <c r="C844" s="5" t="s">
        <v>19</v>
      </c>
      <c r="D844" s="9" t="s">
        <v>20</v>
      </c>
      <c r="E844" s="10">
        <v>25779.155999999999</v>
      </c>
      <c r="F844" s="10">
        <v>25779.155999999999</v>
      </c>
      <c r="G844" s="10">
        <v>25779.155999999999</v>
      </c>
    </row>
    <row r="845" spans="1:7" ht="45" outlineLevel="4" x14ac:dyDescent="0.25">
      <c r="A845" s="6"/>
      <c r="B845" s="6" t="s">
        <v>764</v>
      </c>
      <c r="C845" s="6" t="s">
        <v>0</v>
      </c>
      <c r="D845" s="7" t="s">
        <v>765</v>
      </c>
      <c r="E845" s="8">
        <v>1790</v>
      </c>
      <c r="F845" s="8">
        <v>1790</v>
      </c>
      <c r="G845" s="8">
        <v>1790</v>
      </c>
    </row>
    <row r="846" spans="1:7" ht="45" outlineLevel="5" x14ac:dyDescent="0.25">
      <c r="A846" s="5"/>
      <c r="B846" s="5"/>
      <c r="C846" s="5" t="s">
        <v>9</v>
      </c>
      <c r="D846" s="9" t="s">
        <v>10</v>
      </c>
      <c r="E846" s="10">
        <v>890</v>
      </c>
      <c r="F846" s="10">
        <v>890</v>
      </c>
      <c r="G846" s="10">
        <v>890</v>
      </c>
    </row>
    <row r="847" spans="1:7" ht="60" outlineLevel="5" x14ac:dyDescent="0.25">
      <c r="A847" s="5"/>
      <c r="B847" s="5"/>
      <c r="C847" s="5" t="s">
        <v>123</v>
      </c>
      <c r="D847" s="9" t="s">
        <v>124</v>
      </c>
      <c r="E847" s="10">
        <v>900</v>
      </c>
      <c r="F847" s="10">
        <v>900</v>
      </c>
      <c r="G847" s="10">
        <v>900</v>
      </c>
    </row>
    <row r="848" spans="1:7" ht="75" outlineLevel="4" x14ac:dyDescent="0.25">
      <c r="A848" s="6"/>
      <c r="B848" s="6" t="s">
        <v>766</v>
      </c>
      <c r="C848" s="6" t="s">
        <v>0</v>
      </c>
      <c r="D848" s="7" t="s">
        <v>767</v>
      </c>
      <c r="E848" s="8">
        <v>38103.788</v>
      </c>
      <c r="F848" s="8">
        <v>36128.673000000003</v>
      </c>
      <c r="G848" s="8">
        <v>33853.122000000003</v>
      </c>
    </row>
    <row r="849" spans="1:7" outlineLevel="5" x14ac:dyDescent="0.25">
      <c r="A849" s="5"/>
      <c r="B849" s="5"/>
      <c r="C849" s="5" t="s">
        <v>43</v>
      </c>
      <c r="D849" s="9" t="s">
        <v>44</v>
      </c>
      <c r="E849" s="10">
        <v>38103.788</v>
      </c>
      <c r="F849" s="10">
        <v>36128.673000000003</v>
      </c>
      <c r="G849" s="10">
        <v>33853.122000000003</v>
      </c>
    </row>
    <row r="850" spans="1:7" ht="105" outlineLevel="4" x14ac:dyDescent="0.25">
      <c r="A850" s="6"/>
      <c r="B850" s="6" t="s">
        <v>768</v>
      </c>
      <c r="C850" s="6" t="s">
        <v>0</v>
      </c>
      <c r="D850" s="7" t="s">
        <v>769</v>
      </c>
      <c r="E850" s="8">
        <v>8226922.426</v>
      </c>
      <c r="F850" s="8">
        <v>8337592.0750000002</v>
      </c>
      <c r="G850" s="8">
        <v>8356077.534</v>
      </c>
    </row>
    <row r="851" spans="1:7" outlineLevel="5" x14ac:dyDescent="0.25">
      <c r="A851" s="5"/>
      <c r="B851" s="5"/>
      <c r="C851" s="5" t="s">
        <v>43</v>
      </c>
      <c r="D851" s="9" t="s">
        <v>44</v>
      </c>
      <c r="E851" s="10">
        <v>8226922.426</v>
      </c>
      <c r="F851" s="10">
        <v>8337592.0750000002</v>
      </c>
      <c r="G851" s="10">
        <v>8356077.534</v>
      </c>
    </row>
    <row r="852" spans="1:7" ht="60" outlineLevel="4" x14ac:dyDescent="0.25">
      <c r="A852" s="6"/>
      <c r="B852" s="6" t="s">
        <v>770</v>
      </c>
      <c r="C852" s="6" t="s">
        <v>0</v>
      </c>
      <c r="D852" s="7" t="s">
        <v>771</v>
      </c>
      <c r="E852" s="8">
        <v>8000</v>
      </c>
      <c r="F852" s="8">
        <v>8000</v>
      </c>
      <c r="G852" s="8">
        <v>8000</v>
      </c>
    </row>
    <row r="853" spans="1:7" outlineLevel="5" x14ac:dyDescent="0.25">
      <c r="A853" s="5"/>
      <c r="B853" s="5"/>
      <c r="C853" s="5" t="s">
        <v>43</v>
      </c>
      <c r="D853" s="9" t="s">
        <v>44</v>
      </c>
      <c r="E853" s="10">
        <v>8000</v>
      </c>
      <c r="F853" s="10">
        <v>8000</v>
      </c>
      <c r="G853" s="10">
        <v>8000</v>
      </c>
    </row>
    <row r="854" spans="1:7" ht="60" outlineLevel="3" x14ac:dyDescent="0.25">
      <c r="A854" s="6"/>
      <c r="B854" s="6" t="s">
        <v>772</v>
      </c>
      <c r="C854" s="6" t="s">
        <v>0</v>
      </c>
      <c r="D854" s="7" t="s">
        <v>773</v>
      </c>
      <c r="E854" s="8">
        <v>94440.376000000004</v>
      </c>
      <c r="F854" s="8">
        <v>91785.040999999997</v>
      </c>
      <c r="G854" s="8">
        <v>84669.952999999994</v>
      </c>
    </row>
    <row r="855" spans="1:7" ht="75" outlineLevel="4" x14ac:dyDescent="0.25">
      <c r="A855" s="6"/>
      <c r="B855" s="6" t="s">
        <v>774</v>
      </c>
      <c r="C855" s="6" t="s">
        <v>0</v>
      </c>
      <c r="D855" s="7" t="s">
        <v>775</v>
      </c>
      <c r="E855" s="8">
        <v>94440.376000000004</v>
      </c>
      <c r="F855" s="8">
        <v>91785.040999999997</v>
      </c>
      <c r="G855" s="8">
        <v>84669.952999999994</v>
      </c>
    </row>
    <row r="856" spans="1:7" outlineLevel="5" x14ac:dyDescent="0.25">
      <c r="A856" s="5"/>
      <c r="B856" s="5"/>
      <c r="C856" s="5" t="s">
        <v>43</v>
      </c>
      <c r="D856" s="9" t="s">
        <v>44</v>
      </c>
      <c r="E856" s="10">
        <v>94440.376000000004</v>
      </c>
      <c r="F856" s="10">
        <v>91785.040999999997</v>
      </c>
      <c r="G856" s="10">
        <v>84669.952999999994</v>
      </c>
    </row>
    <row r="857" spans="1:7" outlineLevel="1" x14ac:dyDescent="0.25">
      <c r="A857" s="6" t="s">
        <v>776</v>
      </c>
      <c r="B857" s="6" t="s">
        <v>0</v>
      </c>
      <c r="C857" s="6" t="s">
        <v>0</v>
      </c>
      <c r="D857" s="7" t="s">
        <v>777</v>
      </c>
      <c r="E857" s="8">
        <f>16490391.28087+404</f>
        <v>16490795.28087</v>
      </c>
      <c r="F857" s="8">
        <f>16352345.52578+404</f>
        <v>16352749.52578</v>
      </c>
      <c r="G857" s="8">
        <f>16548153.80808+404</f>
        <v>16548557.808080001</v>
      </c>
    </row>
    <row r="858" spans="1:7" ht="45" outlineLevel="2" x14ac:dyDescent="0.25">
      <c r="A858" s="6"/>
      <c r="B858" s="6" t="s">
        <v>79</v>
      </c>
      <c r="C858" s="6" t="s">
        <v>0</v>
      </c>
      <c r="D858" s="7" t="s">
        <v>80</v>
      </c>
      <c r="E858" s="8">
        <v>15778295.9</v>
      </c>
      <c r="F858" s="8">
        <v>15606677.476609999</v>
      </c>
      <c r="G858" s="8">
        <v>15739659.4</v>
      </c>
    </row>
    <row r="859" spans="1:7" ht="60" outlineLevel="3" x14ac:dyDescent="0.25">
      <c r="A859" s="6"/>
      <c r="B859" s="6" t="s">
        <v>778</v>
      </c>
      <c r="C859" s="6" t="s">
        <v>0</v>
      </c>
      <c r="D859" s="7" t="s">
        <v>779</v>
      </c>
      <c r="E859" s="8">
        <v>14854867.33959</v>
      </c>
      <c r="F859" s="8">
        <v>15032310.742590001</v>
      </c>
      <c r="G859" s="8">
        <v>15173740.991590001</v>
      </c>
    </row>
    <row r="860" spans="1:7" ht="30" outlineLevel="4" x14ac:dyDescent="0.25">
      <c r="A860" s="6"/>
      <c r="B860" s="6" t="s">
        <v>780</v>
      </c>
      <c r="C860" s="6" t="s">
        <v>0</v>
      </c>
      <c r="D860" s="7" t="s">
        <v>118</v>
      </c>
      <c r="E860" s="8">
        <v>57416.406929999997</v>
      </c>
      <c r="F860" s="8">
        <v>57416.406929999997</v>
      </c>
      <c r="G860" s="8">
        <v>57416.406929999997</v>
      </c>
    </row>
    <row r="861" spans="1:7" ht="135" outlineLevel="5" x14ac:dyDescent="0.25">
      <c r="A861" s="5"/>
      <c r="B861" s="5"/>
      <c r="C861" s="5" t="s">
        <v>7</v>
      </c>
      <c r="D861" s="9" t="s">
        <v>8</v>
      </c>
      <c r="E861" s="10">
        <v>38585.093999999997</v>
      </c>
      <c r="F861" s="10">
        <v>38585.093999999997</v>
      </c>
      <c r="G861" s="10">
        <v>38585.093999999997</v>
      </c>
    </row>
    <row r="862" spans="1:7" ht="45" outlineLevel="5" x14ac:dyDescent="0.25">
      <c r="A862" s="5"/>
      <c r="B862" s="5"/>
      <c r="C862" s="5" t="s">
        <v>9</v>
      </c>
      <c r="D862" s="9" t="s">
        <v>10</v>
      </c>
      <c r="E862" s="10">
        <v>17828.870930000001</v>
      </c>
      <c r="F862" s="10">
        <v>17828.870930000001</v>
      </c>
      <c r="G862" s="10">
        <v>17828.870930000001</v>
      </c>
    </row>
    <row r="863" spans="1:7" outlineLevel="5" x14ac:dyDescent="0.25">
      <c r="A863" s="5"/>
      <c r="B863" s="5"/>
      <c r="C863" s="5" t="s">
        <v>19</v>
      </c>
      <c r="D863" s="9" t="s">
        <v>20</v>
      </c>
      <c r="E863" s="10">
        <v>1002.442</v>
      </c>
      <c r="F863" s="10">
        <v>1002.442</v>
      </c>
      <c r="G863" s="10">
        <v>1002.442</v>
      </c>
    </row>
    <row r="864" spans="1:7" ht="165" outlineLevel="4" x14ac:dyDescent="0.25">
      <c r="A864" s="6"/>
      <c r="B864" s="6" t="s">
        <v>781</v>
      </c>
      <c r="C864" s="6" t="s">
        <v>0</v>
      </c>
      <c r="D864" s="11" t="s">
        <v>782</v>
      </c>
      <c r="E864" s="8">
        <v>51766.400000000001</v>
      </c>
      <c r="F864" s="8">
        <v>55553.9</v>
      </c>
      <c r="G864" s="8">
        <v>57011.1</v>
      </c>
    </row>
    <row r="865" spans="1:7" ht="60" outlineLevel="5" x14ac:dyDescent="0.25">
      <c r="A865" s="5"/>
      <c r="B865" s="5"/>
      <c r="C865" s="5" t="s">
        <v>123</v>
      </c>
      <c r="D865" s="9" t="s">
        <v>124</v>
      </c>
      <c r="E865" s="10">
        <v>51766.400000000001</v>
      </c>
      <c r="F865" s="10">
        <v>55553.9</v>
      </c>
      <c r="G865" s="10">
        <v>57011.1</v>
      </c>
    </row>
    <row r="866" spans="1:7" ht="270" outlineLevel="4" x14ac:dyDescent="0.25">
      <c r="A866" s="6"/>
      <c r="B866" s="6" t="s">
        <v>783</v>
      </c>
      <c r="C866" s="6" t="s">
        <v>0</v>
      </c>
      <c r="D866" s="11" t="s">
        <v>784</v>
      </c>
      <c r="E866" s="8">
        <v>131791.4088</v>
      </c>
      <c r="F866" s="8">
        <v>131791.4088</v>
      </c>
      <c r="G866" s="8">
        <v>131791.4088</v>
      </c>
    </row>
    <row r="867" spans="1:7" ht="60" outlineLevel="5" x14ac:dyDescent="0.25">
      <c r="A867" s="5"/>
      <c r="B867" s="5"/>
      <c r="C867" s="5" t="s">
        <v>123</v>
      </c>
      <c r="D867" s="9" t="s">
        <v>124</v>
      </c>
      <c r="E867" s="10">
        <v>131791.4088</v>
      </c>
      <c r="F867" s="10">
        <v>131791.4088</v>
      </c>
      <c r="G867" s="10">
        <v>131791.4088</v>
      </c>
    </row>
    <row r="868" spans="1:7" ht="150" outlineLevel="4" x14ac:dyDescent="0.25">
      <c r="A868" s="6"/>
      <c r="B868" s="6" t="s">
        <v>785</v>
      </c>
      <c r="C868" s="6" t="s">
        <v>0</v>
      </c>
      <c r="D868" s="7" t="s">
        <v>786</v>
      </c>
      <c r="E868" s="8">
        <v>166814.10931</v>
      </c>
      <c r="F868" s="8">
        <v>166814.10931</v>
      </c>
      <c r="G868" s="8">
        <v>166814.10931</v>
      </c>
    </row>
    <row r="869" spans="1:7" ht="60" outlineLevel="5" x14ac:dyDescent="0.25">
      <c r="A869" s="5"/>
      <c r="B869" s="5"/>
      <c r="C869" s="5" t="s">
        <v>123</v>
      </c>
      <c r="D869" s="9" t="s">
        <v>124</v>
      </c>
      <c r="E869" s="10">
        <v>166814.10931</v>
      </c>
      <c r="F869" s="10">
        <v>166814.10931</v>
      </c>
      <c r="G869" s="10">
        <v>166814.10931</v>
      </c>
    </row>
    <row r="870" spans="1:7" ht="45" outlineLevel="4" x14ac:dyDescent="0.25">
      <c r="A870" s="6"/>
      <c r="B870" s="6" t="s">
        <v>787</v>
      </c>
      <c r="C870" s="6" t="s">
        <v>0</v>
      </c>
      <c r="D870" s="7" t="s">
        <v>788</v>
      </c>
      <c r="E870" s="8">
        <v>29713.1</v>
      </c>
      <c r="F870" s="8">
        <v>29713.1</v>
      </c>
      <c r="G870" s="8">
        <v>29713.1</v>
      </c>
    </row>
    <row r="871" spans="1:7" ht="45" outlineLevel="5" x14ac:dyDescent="0.25">
      <c r="A871" s="5"/>
      <c r="B871" s="5"/>
      <c r="C871" s="5" t="s">
        <v>9</v>
      </c>
      <c r="D871" s="9" t="s">
        <v>10</v>
      </c>
      <c r="E871" s="10">
        <v>27194</v>
      </c>
      <c r="F871" s="10">
        <v>27194</v>
      </c>
      <c r="G871" s="10">
        <v>27194</v>
      </c>
    </row>
    <row r="872" spans="1:7" ht="60" outlineLevel="5" x14ac:dyDescent="0.25">
      <c r="A872" s="5"/>
      <c r="B872" s="5"/>
      <c r="C872" s="5" t="s">
        <v>123</v>
      </c>
      <c r="D872" s="9" t="s">
        <v>124</v>
      </c>
      <c r="E872" s="10">
        <v>2519.1</v>
      </c>
      <c r="F872" s="10">
        <v>2519.1</v>
      </c>
      <c r="G872" s="10">
        <v>2519.1</v>
      </c>
    </row>
    <row r="873" spans="1:7" ht="45" outlineLevel="4" x14ac:dyDescent="0.25">
      <c r="A873" s="6"/>
      <c r="B873" s="6" t="s">
        <v>789</v>
      </c>
      <c r="C873" s="6" t="s">
        <v>0</v>
      </c>
      <c r="D873" s="7" t="s">
        <v>790</v>
      </c>
      <c r="E873" s="8">
        <v>53900</v>
      </c>
      <c r="F873" s="8">
        <v>53900</v>
      </c>
      <c r="G873" s="8">
        <v>53900</v>
      </c>
    </row>
    <row r="874" spans="1:7" ht="45" outlineLevel="5" x14ac:dyDescent="0.25">
      <c r="A874" s="5"/>
      <c r="B874" s="5"/>
      <c r="C874" s="5" t="s">
        <v>9</v>
      </c>
      <c r="D874" s="9" t="s">
        <v>10</v>
      </c>
      <c r="E874" s="10">
        <v>6900</v>
      </c>
      <c r="F874" s="10">
        <v>6900</v>
      </c>
      <c r="G874" s="10">
        <v>6900</v>
      </c>
    </row>
    <row r="875" spans="1:7" ht="60" outlineLevel="5" x14ac:dyDescent="0.25">
      <c r="A875" s="5"/>
      <c r="B875" s="5"/>
      <c r="C875" s="5" t="s">
        <v>123</v>
      </c>
      <c r="D875" s="9" t="s">
        <v>124</v>
      </c>
      <c r="E875" s="10">
        <v>47000</v>
      </c>
      <c r="F875" s="10">
        <v>47000</v>
      </c>
      <c r="G875" s="10">
        <v>47000</v>
      </c>
    </row>
    <row r="876" spans="1:7" ht="45" outlineLevel="4" x14ac:dyDescent="0.25">
      <c r="A876" s="6"/>
      <c r="B876" s="6" t="s">
        <v>791</v>
      </c>
      <c r="C876" s="6" t="s">
        <v>0</v>
      </c>
      <c r="D876" s="7" t="s">
        <v>792</v>
      </c>
      <c r="E876" s="8">
        <v>62000</v>
      </c>
      <c r="F876" s="8">
        <v>54300</v>
      </c>
      <c r="G876" s="8">
        <v>54300</v>
      </c>
    </row>
    <row r="877" spans="1:7" ht="45" outlineLevel="5" x14ac:dyDescent="0.25">
      <c r="A877" s="5"/>
      <c r="B877" s="5"/>
      <c r="C877" s="5" t="s">
        <v>9</v>
      </c>
      <c r="D877" s="9" t="s">
        <v>10</v>
      </c>
      <c r="E877" s="10">
        <v>54000</v>
      </c>
      <c r="F877" s="10">
        <v>46300</v>
      </c>
      <c r="G877" s="10">
        <v>46300</v>
      </c>
    </row>
    <row r="878" spans="1:7" ht="60" outlineLevel="5" x14ac:dyDescent="0.25">
      <c r="A878" s="5"/>
      <c r="B878" s="5"/>
      <c r="C878" s="5" t="s">
        <v>123</v>
      </c>
      <c r="D878" s="9" t="s">
        <v>124</v>
      </c>
      <c r="E878" s="10">
        <v>8000</v>
      </c>
      <c r="F878" s="10">
        <v>8000</v>
      </c>
      <c r="G878" s="10">
        <v>8000</v>
      </c>
    </row>
    <row r="879" spans="1:7" ht="75" outlineLevel="4" x14ac:dyDescent="0.25">
      <c r="A879" s="6"/>
      <c r="B879" s="6" t="s">
        <v>793</v>
      </c>
      <c r="C879" s="6" t="s">
        <v>0</v>
      </c>
      <c r="D879" s="7" t="s">
        <v>794</v>
      </c>
      <c r="E879" s="8">
        <v>3413.5385500000002</v>
      </c>
      <c r="F879" s="8">
        <v>3413.5385500000002</v>
      </c>
      <c r="G879" s="8">
        <v>3413.5385500000002</v>
      </c>
    </row>
    <row r="880" spans="1:7" ht="135" outlineLevel="5" x14ac:dyDescent="0.25">
      <c r="A880" s="5"/>
      <c r="B880" s="5"/>
      <c r="C880" s="5" t="s">
        <v>7</v>
      </c>
      <c r="D880" s="9" t="s">
        <v>8</v>
      </c>
      <c r="E880" s="10">
        <v>156.31809999999999</v>
      </c>
      <c r="F880" s="10">
        <v>156.31809999999999</v>
      </c>
      <c r="G880" s="10">
        <v>156.31809999999999</v>
      </c>
    </row>
    <row r="881" spans="1:7" ht="60" outlineLevel="5" x14ac:dyDescent="0.25">
      <c r="A881" s="5"/>
      <c r="B881" s="5"/>
      <c r="C881" s="5" t="s">
        <v>123</v>
      </c>
      <c r="D881" s="9" t="s">
        <v>124</v>
      </c>
      <c r="E881" s="10">
        <v>3257.2204499999998</v>
      </c>
      <c r="F881" s="10">
        <v>3257.2204499999998</v>
      </c>
      <c r="G881" s="10">
        <v>3257.2204499999998</v>
      </c>
    </row>
    <row r="882" spans="1:7" ht="135" outlineLevel="4" x14ac:dyDescent="0.25">
      <c r="A882" s="6"/>
      <c r="B882" s="6" t="s">
        <v>795</v>
      </c>
      <c r="C882" s="6" t="s">
        <v>0</v>
      </c>
      <c r="D882" s="7" t="s">
        <v>796</v>
      </c>
      <c r="E882" s="8">
        <v>77377.400999999998</v>
      </c>
      <c r="F882" s="8">
        <v>77377.400999999998</v>
      </c>
      <c r="G882" s="8">
        <v>77377.400999999998</v>
      </c>
    </row>
    <row r="883" spans="1:7" ht="60" outlineLevel="5" x14ac:dyDescent="0.25">
      <c r="A883" s="5"/>
      <c r="B883" s="5"/>
      <c r="C883" s="5" t="s">
        <v>123</v>
      </c>
      <c r="D883" s="9" t="s">
        <v>124</v>
      </c>
      <c r="E883" s="10">
        <v>77377.400999999998</v>
      </c>
      <c r="F883" s="10">
        <v>77377.400999999998</v>
      </c>
      <c r="G883" s="10">
        <v>77377.400999999998</v>
      </c>
    </row>
    <row r="884" spans="1:7" ht="150" outlineLevel="4" x14ac:dyDescent="0.25">
      <c r="A884" s="6"/>
      <c r="B884" s="6" t="s">
        <v>797</v>
      </c>
      <c r="C884" s="6" t="s">
        <v>0</v>
      </c>
      <c r="D884" s="7" t="s">
        <v>798</v>
      </c>
      <c r="E884" s="8">
        <v>11231.8</v>
      </c>
      <c r="F884" s="8">
        <v>16847.7</v>
      </c>
      <c r="G884" s="8">
        <v>16847.7</v>
      </c>
    </row>
    <row r="885" spans="1:7" ht="60" outlineLevel="5" x14ac:dyDescent="0.25">
      <c r="A885" s="5"/>
      <c r="B885" s="5"/>
      <c r="C885" s="5" t="s">
        <v>123</v>
      </c>
      <c r="D885" s="9" t="s">
        <v>124</v>
      </c>
      <c r="E885" s="10">
        <v>11231.8</v>
      </c>
      <c r="F885" s="10">
        <v>16847.7</v>
      </c>
      <c r="G885" s="10">
        <v>16847.7</v>
      </c>
    </row>
    <row r="886" spans="1:7" ht="135" outlineLevel="4" x14ac:dyDescent="0.25">
      <c r="A886" s="6"/>
      <c r="B886" s="6" t="s">
        <v>799</v>
      </c>
      <c r="C886" s="6" t="s">
        <v>0</v>
      </c>
      <c r="D886" s="7" t="s">
        <v>800</v>
      </c>
      <c r="E886" s="8">
        <v>12211827.82</v>
      </c>
      <c r="F886" s="8">
        <v>12371930.545</v>
      </c>
      <c r="G886" s="8">
        <v>12508259.464</v>
      </c>
    </row>
    <row r="887" spans="1:7" outlineLevel="5" x14ac:dyDescent="0.25">
      <c r="A887" s="5"/>
      <c r="B887" s="5"/>
      <c r="C887" s="5" t="s">
        <v>43</v>
      </c>
      <c r="D887" s="9" t="s">
        <v>44</v>
      </c>
      <c r="E887" s="10">
        <v>12211827.82</v>
      </c>
      <c r="F887" s="10">
        <v>12371930.545</v>
      </c>
      <c r="G887" s="10">
        <v>12508259.464</v>
      </c>
    </row>
    <row r="888" spans="1:7" ht="315" outlineLevel="4" x14ac:dyDescent="0.25">
      <c r="A888" s="6"/>
      <c r="B888" s="6" t="s">
        <v>801</v>
      </c>
      <c r="C888" s="6" t="s">
        <v>0</v>
      </c>
      <c r="D888" s="11" t="s">
        <v>802</v>
      </c>
      <c r="E888" s="8">
        <v>1582118.1</v>
      </c>
      <c r="F888" s="8">
        <v>1593260.8</v>
      </c>
      <c r="G888" s="8">
        <v>1593296.3</v>
      </c>
    </row>
    <row r="889" spans="1:7" outlineLevel="5" x14ac:dyDescent="0.25">
      <c r="A889" s="5"/>
      <c r="B889" s="5"/>
      <c r="C889" s="5" t="s">
        <v>43</v>
      </c>
      <c r="D889" s="9" t="s">
        <v>44</v>
      </c>
      <c r="E889" s="10">
        <v>1582118.1</v>
      </c>
      <c r="F889" s="10">
        <v>1593260.8</v>
      </c>
      <c r="G889" s="10">
        <v>1593296.3</v>
      </c>
    </row>
    <row r="890" spans="1:7" ht="75" outlineLevel="4" x14ac:dyDescent="0.25">
      <c r="A890" s="6"/>
      <c r="B890" s="6" t="s">
        <v>803</v>
      </c>
      <c r="C890" s="6" t="s">
        <v>0</v>
      </c>
      <c r="D890" s="7" t="s">
        <v>804</v>
      </c>
      <c r="E890" s="8">
        <v>415497.255</v>
      </c>
      <c r="F890" s="8">
        <v>419991.83299999998</v>
      </c>
      <c r="G890" s="8">
        <v>423600.46299999999</v>
      </c>
    </row>
    <row r="891" spans="1:7" outlineLevel="5" x14ac:dyDescent="0.25">
      <c r="A891" s="5"/>
      <c r="B891" s="5"/>
      <c r="C891" s="5" t="s">
        <v>43</v>
      </c>
      <c r="D891" s="9" t="s">
        <v>44</v>
      </c>
      <c r="E891" s="10">
        <v>415497.255</v>
      </c>
      <c r="F891" s="10">
        <v>419991.83299999998</v>
      </c>
      <c r="G891" s="10">
        <v>423600.46299999999</v>
      </c>
    </row>
    <row r="892" spans="1:7" ht="90" outlineLevel="3" x14ac:dyDescent="0.25">
      <c r="A892" s="6"/>
      <c r="B892" s="6" t="s">
        <v>805</v>
      </c>
      <c r="C892" s="6" t="s">
        <v>0</v>
      </c>
      <c r="D892" s="7" t="s">
        <v>806</v>
      </c>
      <c r="E892" s="8">
        <v>94650.897249999995</v>
      </c>
      <c r="F892" s="8">
        <v>100650.89702</v>
      </c>
      <c r="G892" s="8">
        <v>100650.89732</v>
      </c>
    </row>
    <row r="893" spans="1:7" ht="90" outlineLevel="4" x14ac:dyDescent="0.25">
      <c r="A893" s="6"/>
      <c r="B893" s="6" t="s">
        <v>807</v>
      </c>
      <c r="C893" s="6" t="s">
        <v>0</v>
      </c>
      <c r="D893" s="7" t="s">
        <v>808</v>
      </c>
      <c r="E893" s="8">
        <v>71610.897249999995</v>
      </c>
      <c r="F893" s="8">
        <v>71610.897020000004</v>
      </c>
      <c r="G893" s="8">
        <v>71610.897320000004</v>
      </c>
    </row>
    <row r="894" spans="1:7" ht="60" outlineLevel="5" x14ac:dyDescent="0.25">
      <c r="A894" s="5"/>
      <c r="B894" s="5"/>
      <c r="C894" s="5" t="s">
        <v>123</v>
      </c>
      <c r="D894" s="9" t="s">
        <v>124</v>
      </c>
      <c r="E894" s="10">
        <v>71610.897249999995</v>
      </c>
      <c r="F894" s="10">
        <v>71610.897020000004</v>
      </c>
      <c r="G894" s="10">
        <v>71610.897320000004</v>
      </c>
    </row>
    <row r="895" spans="1:7" ht="45" outlineLevel="4" x14ac:dyDescent="0.25">
      <c r="A895" s="6"/>
      <c r="B895" s="6" t="s">
        <v>809</v>
      </c>
      <c r="C895" s="6" t="s">
        <v>0</v>
      </c>
      <c r="D895" s="7" t="s">
        <v>810</v>
      </c>
      <c r="E895" s="8">
        <v>17240</v>
      </c>
      <c r="F895" s="8">
        <v>17240</v>
      </c>
      <c r="G895" s="8">
        <v>17240</v>
      </c>
    </row>
    <row r="896" spans="1:7" ht="60" outlineLevel="5" x14ac:dyDescent="0.25">
      <c r="A896" s="5"/>
      <c r="B896" s="5"/>
      <c r="C896" s="5" t="s">
        <v>123</v>
      </c>
      <c r="D896" s="9" t="s">
        <v>124</v>
      </c>
      <c r="E896" s="10">
        <v>17240</v>
      </c>
      <c r="F896" s="10">
        <v>17240</v>
      </c>
      <c r="G896" s="10">
        <v>17240</v>
      </c>
    </row>
    <row r="897" spans="1:7" ht="60" outlineLevel="4" x14ac:dyDescent="0.25">
      <c r="A897" s="6"/>
      <c r="B897" s="6" t="s">
        <v>811</v>
      </c>
      <c r="C897" s="6" t="s">
        <v>0</v>
      </c>
      <c r="D897" s="7" t="s">
        <v>812</v>
      </c>
      <c r="E897" s="8">
        <v>5800</v>
      </c>
      <c r="F897" s="8">
        <v>11800</v>
      </c>
      <c r="G897" s="8">
        <v>11800</v>
      </c>
    </row>
    <row r="898" spans="1:7" ht="45" outlineLevel="5" x14ac:dyDescent="0.25">
      <c r="A898" s="5"/>
      <c r="B898" s="5"/>
      <c r="C898" s="5" t="s">
        <v>9</v>
      </c>
      <c r="D898" s="9" t="s">
        <v>10</v>
      </c>
      <c r="E898" s="10">
        <v>4000</v>
      </c>
      <c r="F898" s="10">
        <v>10000</v>
      </c>
      <c r="G898" s="10">
        <v>10000</v>
      </c>
    </row>
    <row r="899" spans="1:7" ht="60" outlineLevel="5" x14ac:dyDescent="0.25">
      <c r="A899" s="5"/>
      <c r="B899" s="5"/>
      <c r="C899" s="5" t="s">
        <v>123</v>
      </c>
      <c r="D899" s="9" t="s">
        <v>124</v>
      </c>
      <c r="E899" s="10">
        <v>1800</v>
      </c>
      <c r="F899" s="10">
        <v>1800</v>
      </c>
      <c r="G899" s="10">
        <v>1800</v>
      </c>
    </row>
    <row r="900" spans="1:7" ht="60" outlineLevel="3" x14ac:dyDescent="0.25">
      <c r="A900" s="6"/>
      <c r="B900" s="6" t="s">
        <v>772</v>
      </c>
      <c r="C900" s="6" t="s">
        <v>0</v>
      </c>
      <c r="D900" s="7" t="s">
        <v>773</v>
      </c>
      <c r="E900" s="8">
        <v>446436.397</v>
      </c>
      <c r="F900" s="8">
        <v>442918.68699999998</v>
      </c>
      <c r="G900" s="8">
        <v>434470.41399999999</v>
      </c>
    </row>
    <row r="901" spans="1:7" ht="45" outlineLevel="4" x14ac:dyDescent="0.25">
      <c r="A901" s="6"/>
      <c r="B901" s="6" t="s">
        <v>813</v>
      </c>
      <c r="C901" s="6" t="s">
        <v>0</v>
      </c>
      <c r="D901" s="7" t="s">
        <v>814</v>
      </c>
      <c r="E901" s="8">
        <v>2900</v>
      </c>
      <c r="F901" s="8">
        <v>2900</v>
      </c>
      <c r="G901" s="8">
        <v>2900</v>
      </c>
    </row>
    <row r="902" spans="1:7" ht="30" outlineLevel="5" x14ac:dyDescent="0.25">
      <c r="A902" s="5"/>
      <c r="B902" s="5"/>
      <c r="C902" s="5" t="s">
        <v>33</v>
      </c>
      <c r="D902" s="9" t="s">
        <v>34</v>
      </c>
      <c r="E902" s="10">
        <v>2500</v>
      </c>
      <c r="F902" s="10">
        <v>2500</v>
      </c>
      <c r="G902" s="10">
        <v>2500</v>
      </c>
    </row>
    <row r="903" spans="1:7" ht="60" outlineLevel="5" x14ac:dyDescent="0.25">
      <c r="A903" s="5"/>
      <c r="B903" s="5"/>
      <c r="C903" s="5" t="s">
        <v>123</v>
      </c>
      <c r="D903" s="9" t="s">
        <v>124</v>
      </c>
      <c r="E903" s="10">
        <v>400</v>
      </c>
      <c r="F903" s="10">
        <v>400</v>
      </c>
      <c r="G903" s="10">
        <v>400</v>
      </c>
    </row>
    <row r="904" spans="1:7" ht="75" outlineLevel="4" x14ac:dyDescent="0.25">
      <c r="A904" s="6"/>
      <c r="B904" s="6" t="s">
        <v>774</v>
      </c>
      <c r="C904" s="6" t="s">
        <v>0</v>
      </c>
      <c r="D904" s="7" t="s">
        <v>775</v>
      </c>
      <c r="E904" s="8">
        <v>363536.397</v>
      </c>
      <c r="F904" s="8">
        <v>360018.68699999998</v>
      </c>
      <c r="G904" s="8">
        <v>351570.41399999999</v>
      </c>
    </row>
    <row r="905" spans="1:7" outlineLevel="5" x14ac:dyDescent="0.25">
      <c r="A905" s="5"/>
      <c r="B905" s="5"/>
      <c r="C905" s="5" t="s">
        <v>43</v>
      </c>
      <c r="D905" s="9" t="s">
        <v>44</v>
      </c>
      <c r="E905" s="10">
        <v>363536.397</v>
      </c>
      <c r="F905" s="10">
        <v>360018.68699999998</v>
      </c>
      <c r="G905" s="10">
        <v>351570.41399999999</v>
      </c>
    </row>
    <row r="906" spans="1:7" ht="60" outlineLevel="4" x14ac:dyDescent="0.25">
      <c r="A906" s="6"/>
      <c r="B906" s="6" t="s">
        <v>815</v>
      </c>
      <c r="C906" s="6" t="s">
        <v>0</v>
      </c>
      <c r="D906" s="7" t="s">
        <v>816</v>
      </c>
      <c r="E906" s="8">
        <v>80000</v>
      </c>
      <c r="F906" s="8">
        <v>80000</v>
      </c>
      <c r="G906" s="8">
        <v>80000</v>
      </c>
    </row>
    <row r="907" spans="1:7" outlineLevel="5" x14ac:dyDescent="0.25">
      <c r="A907" s="5"/>
      <c r="B907" s="5"/>
      <c r="C907" s="5" t="s">
        <v>43</v>
      </c>
      <c r="D907" s="9" t="s">
        <v>44</v>
      </c>
      <c r="E907" s="10">
        <v>80000</v>
      </c>
      <c r="F907" s="10">
        <v>80000</v>
      </c>
      <c r="G907" s="10">
        <v>80000</v>
      </c>
    </row>
    <row r="908" spans="1:7" ht="90" outlineLevel="3" x14ac:dyDescent="0.25">
      <c r="A908" s="6"/>
      <c r="B908" s="6" t="s">
        <v>817</v>
      </c>
      <c r="C908" s="6" t="s">
        <v>0</v>
      </c>
      <c r="D908" s="7" t="s">
        <v>818</v>
      </c>
      <c r="E908" s="8">
        <v>382341.21</v>
      </c>
      <c r="F908" s="8">
        <v>30797.15</v>
      </c>
      <c r="G908" s="8">
        <v>30797.15</v>
      </c>
    </row>
    <row r="909" spans="1:7" ht="45" outlineLevel="4" x14ac:dyDescent="0.25">
      <c r="A909" s="6"/>
      <c r="B909" s="6" t="s">
        <v>819</v>
      </c>
      <c r="C909" s="6" t="s">
        <v>0</v>
      </c>
      <c r="D909" s="7" t="s">
        <v>820</v>
      </c>
      <c r="E909" s="8">
        <v>2341.21</v>
      </c>
      <c r="F909" s="8">
        <v>30797.15</v>
      </c>
      <c r="G909" s="8">
        <v>30797.15</v>
      </c>
    </row>
    <row r="910" spans="1:7" ht="45" outlineLevel="5" x14ac:dyDescent="0.25">
      <c r="A910" s="5"/>
      <c r="B910" s="5"/>
      <c r="C910" s="5" t="s">
        <v>9</v>
      </c>
      <c r="D910" s="9" t="s">
        <v>10</v>
      </c>
      <c r="E910" s="10"/>
      <c r="F910" s="10">
        <v>8417.65</v>
      </c>
      <c r="G910" s="10">
        <v>8417.65</v>
      </c>
    </row>
    <row r="911" spans="1:7" ht="60" outlineLevel="5" x14ac:dyDescent="0.25">
      <c r="A911" s="5"/>
      <c r="B911" s="5"/>
      <c r="C911" s="5" t="s">
        <v>123</v>
      </c>
      <c r="D911" s="9" t="s">
        <v>124</v>
      </c>
      <c r="E911" s="10">
        <v>2341.21</v>
      </c>
      <c r="F911" s="10">
        <v>22379.5</v>
      </c>
      <c r="G911" s="10">
        <v>22379.5</v>
      </c>
    </row>
    <row r="912" spans="1:7" ht="60" outlineLevel="4" x14ac:dyDescent="0.25">
      <c r="A912" s="6"/>
      <c r="B912" s="6" t="s">
        <v>821</v>
      </c>
      <c r="C912" s="6" t="s">
        <v>0</v>
      </c>
      <c r="D912" s="7" t="s">
        <v>822</v>
      </c>
      <c r="E912" s="8">
        <v>380000</v>
      </c>
      <c r="F912" s="8"/>
      <c r="G912" s="8"/>
    </row>
    <row r="913" spans="1:7" ht="45" outlineLevel="5" x14ac:dyDescent="0.25">
      <c r="A913" s="5"/>
      <c r="B913" s="5"/>
      <c r="C913" s="5" t="s">
        <v>431</v>
      </c>
      <c r="D913" s="9" t="s">
        <v>432</v>
      </c>
      <c r="E913" s="10">
        <v>380000</v>
      </c>
      <c r="F913" s="10"/>
      <c r="G913" s="10"/>
    </row>
    <row r="914" spans="1:7" ht="45" outlineLevel="2" x14ac:dyDescent="0.25">
      <c r="A914" s="6"/>
      <c r="B914" s="6" t="s">
        <v>101</v>
      </c>
      <c r="C914" s="6" t="s">
        <v>0</v>
      </c>
      <c r="D914" s="7" t="s">
        <v>102</v>
      </c>
      <c r="E914" s="8">
        <v>413872.18699999998</v>
      </c>
      <c r="F914" s="8">
        <v>449180.99914000003</v>
      </c>
      <c r="G914" s="8">
        <v>512007.30514000001</v>
      </c>
    </row>
    <row r="915" spans="1:7" ht="90" outlineLevel="3" x14ac:dyDescent="0.25">
      <c r="A915" s="6"/>
      <c r="B915" s="6" t="s">
        <v>823</v>
      </c>
      <c r="C915" s="6" t="s">
        <v>0</v>
      </c>
      <c r="D915" s="7" t="s">
        <v>824</v>
      </c>
      <c r="E915" s="8">
        <v>413872.18699999998</v>
      </c>
      <c r="F915" s="8">
        <v>449180.99914000003</v>
      </c>
      <c r="G915" s="8">
        <v>512007.30514000001</v>
      </c>
    </row>
    <row r="916" spans="1:7" ht="30" outlineLevel="4" x14ac:dyDescent="0.25">
      <c r="A916" s="6"/>
      <c r="B916" s="6" t="s">
        <v>825</v>
      </c>
      <c r="C916" s="6" t="s">
        <v>0</v>
      </c>
      <c r="D916" s="7" t="s">
        <v>118</v>
      </c>
      <c r="E916" s="8">
        <v>402572.18699999998</v>
      </c>
      <c r="F916" s="8">
        <v>434180.99914000003</v>
      </c>
      <c r="G916" s="8">
        <v>494007.30514000001</v>
      </c>
    </row>
    <row r="917" spans="1:7" ht="135" outlineLevel="5" x14ac:dyDescent="0.25">
      <c r="A917" s="5"/>
      <c r="B917" s="5"/>
      <c r="C917" s="5" t="s">
        <v>7</v>
      </c>
      <c r="D917" s="9" t="s">
        <v>8</v>
      </c>
      <c r="E917" s="10">
        <v>221550.1</v>
      </c>
      <c r="F917" s="10">
        <v>221550.1</v>
      </c>
      <c r="G917" s="10">
        <v>221550.1</v>
      </c>
    </row>
    <row r="918" spans="1:7" ht="45" outlineLevel="5" x14ac:dyDescent="0.25">
      <c r="A918" s="5"/>
      <c r="B918" s="5"/>
      <c r="C918" s="5" t="s">
        <v>9</v>
      </c>
      <c r="D918" s="9" t="s">
        <v>10</v>
      </c>
      <c r="E918" s="10">
        <v>168074.427</v>
      </c>
      <c r="F918" s="10">
        <v>199683.23913999999</v>
      </c>
      <c r="G918" s="10">
        <v>259509.54514</v>
      </c>
    </row>
    <row r="919" spans="1:7" ht="30" outlineLevel="5" x14ac:dyDescent="0.25">
      <c r="A919" s="5"/>
      <c r="B919" s="5"/>
      <c r="C919" s="5" t="s">
        <v>33</v>
      </c>
      <c r="D919" s="9" t="s">
        <v>34</v>
      </c>
      <c r="E919" s="10">
        <v>2876.16</v>
      </c>
      <c r="F919" s="10">
        <v>2876.16</v>
      </c>
      <c r="G919" s="10">
        <v>2876.16</v>
      </c>
    </row>
    <row r="920" spans="1:7" outlineLevel="5" x14ac:dyDescent="0.25">
      <c r="A920" s="5"/>
      <c r="B920" s="5"/>
      <c r="C920" s="5" t="s">
        <v>19</v>
      </c>
      <c r="D920" s="9" t="s">
        <v>20</v>
      </c>
      <c r="E920" s="10">
        <v>10071.5</v>
      </c>
      <c r="F920" s="10">
        <v>10071.5</v>
      </c>
      <c r="G920" s="10">
        <v>10071.5</v>
      </c>
    </row>
    <row r="921" spans="1:7" ht="45" outlineLevel="4" x14ac:dyDescent="0.25">
      <c r="A921" s="6"/>
      <c r="B921" s="6" t="s">
        <v>826</v>
      </c>
      <c r="C921" s="6" t="s">
        <v>0</v>
      </c>
      <c r="D921" s="7" t="s">
        <v>827</v>
      </c>
      <c r="E921" s="8">
        <v>11300</v>
      </c>
      <c r="F921" s="8">
        <v>15000</v>
      </c>
      <c r="G921" s="8">
        <v>18000</v>
      </c>
    </row>
    <row r="922" spans="1:7" ht="45" outlineLevel="5" x14ac:dyDescent="0.25">
      <c r="A922" s="5"/>
      <c r="B922" s="5"/>
      <c r="C922" s="5" t="s">
        <v>9</v>
      </c>
      <c r="D922" s="9" t="s">
        <v>10</v>
      </c>
      <c r="E922" s="10">
        <v>11300</v>
      </c>
      <c r="F922" s="10">
        <v>15000</v>
      </c>
      <c r="G922" s="10">
        <v>18000</v>
      </c>
    </row>
    <row r="923" spans="1:7" ht="45" outlineLevel="2" x14ac:dyDescent="0.25">
      <c r="A923" s="6"/>
      <c r="B923" s="6" t="s">
        <v>752</v>
      </c>
      <c r="C923" s="6" t="s">
        <v>0</v>
      </c>
      <c r="D923" s="7" t="s">
        <v>753</v>
      </c>
      <c r="E923" s="8">
        <f t="shared" ref="E923:E925" si="6">298223.25003+404</f>
        <v>298627.25003</v>
      </c>
      <c r="F923" s="8">
        <f>296487+404</f>
        <v>296891</v>
      </c>
      <c r="G923" s="8">
        <f>296487+404</f>
        <v>296891</v>
      </c>
    </row>
    <row r="924" spans="1:7" ht="105" outlineLevel="3" x14ac:dyDescent="0.25">
      <c r="A924" s="6"/>
      <c r="B924" s="6" t="s">
        <v>754</v>
      </c>
      <c r="C924" s="6" t="s">
        <v>0</v>
      </c>
      <c r="D924" s="7" t="s">
        <v>755</v>
      </c>
      <c r="E924" s="8">
        <f t="shared" si="6"/>
        <v>298627.25003</v>
      </c>
      <c r="F924" s="8">
        <f t="shared" ref="F924:G926" si="7">296487.05003+404</f>
        <v>296891.05002999998</v>
      </c>
      <c r="G924" s="8">
        <f t="shared" si="7"/>
        <v>296891.05002999998</v>
      </c>
    </row>
    <row r="925" spans="1:7" ht="45" outlineLevel="4" x14ac:dyDescent="0.25">
      <c r="A925" s="6"/>
      <c r="B925" s="6" t="s">
        <v>756</v>
      </c>
      <c r="C925" s="6" t="s">
        <v>0</v>
      </c>
      <c r="D925" s="7" t="s">
        <v>757</v>
      </c>
      <c r="E925" s="8">
        <f t="shared" si="6"/>
        <v>298627.25003</v>
      </c>
      <c r="F925" s="8">
        <f t="shared" si="7"/>
        <v>296891.05002999998</v>
      </c>
      <c r="G925" s="8">
        <f t="shared" si="7"/>
        <v>296891.05002999998</v>
      </c>
    </row>
    <row r="926" spans="1:7" ht="60" outlineLevel="5" x14ac:dyDescent="0.25">
      <c r="A926" s="5"/>
      <c r="B926" s="5"/>
      <c r="C926" s="5" t="s">
        <v>123</v>
      </c>
      <c r="D926" s="9" t="s">
        <v>124</v>
      </c>
      <c r="E926" s="10">
        <f>298223.25003+404</f>
        <v>298627.25003</v>
      </c>
      <c r="F926" s="10">
        <f t="shared" si="7"/>
        <v>296891.05002999998</v>
      </c>
      <c r="G926" s="10">
        <f t="shared" si="7"/>
        <v>296891.05002999998</v>
      </c>
    </row>
    <row r="927" spans="1:7" ht="30" outlineLevel="1" x14ac:dyDescent="0.25">
      <c r="A927" s="6" t="s">
        <v>828</v>
      </c>
      <c r="B927" s="6" t="s">
        <v>0</v>
      </c>
      <c r="C927" s="6" t="s">
        <v>0</v>
      </c>
      <c r="D927" s="7" t="s">
        <v>829</v>
      </c>
      <c r="E927" s="8">
        <v>3172212.2870999998</v>
      </c>
      <c r="F927" s="8">
        <v>3081476.4486600002</v>
      </c>
      <c r="G927" s="8">
        <v>3064997.6504000002</v>
      </c>
    </row>
    <row r="928" spans="1:7" ht="45" outlineLevel="2" x14ac:dyDescent="0.25">
      <c r="A928" s="6"/>
      <c r="B928" s="6" t="s">
        <v>79</v>
      </c>
      <c r="C928" s="6" t="s">
        <v>0</v>
      </c>
      <c r="D928" s="7" t="s">
        <v>80</v>
      </c>
      <c r="E928" s="8">
        <v>3158029.6871000002</v>
      </c>
      <c r="F928" s="8">
        <v>3073579.8486600001</v>
      </c>
      <c r="G928" s="8">
        <v>3062101</v>
      </c>
    </row>
    <row r="929" spans="1:7" ht="75" outlineLevel="3" x14ac:dyDescent="0.25">
      <c r="A929" s="6"/>
      <c r="B929" s="6" t="s">
        <v>830</v>
      </c>
      <c r="C929" s="6" t="s">
        <v>0</v>
      </c>
      <c r="D929" s="7" t="s">
        <v>831</v>
      </c>
      <c r="E929" s="8">
        <v>3044924.8971000002</v>
      </c>
      <c r="F929" s="8">
        <v>2996430.99866</v>
      </c>
      <c r="G929" s="8">
        <v>2984952.2004</v>
      </c>
    </row>
    <row r="930" spans="1:7" ht="120" outlineLevel="4" x14ac:dyDescent="0.25">
      <c r="A930" s="6"/>
      <c r="B930" s="6" t="s">
        <v>832</v>
      </c>
      <c r="C930" s="6" t="s">
        <v>0</v>
      </c>
      <c r="D930" s="7" t="s">
        <v>833</v>
      </c>
      <c r="E930" s="8">
        <v>3044924.8971000002</v>
      </c>
      <c r="F930" s="8">
        <v>2996430.99866</v>
      </c>
      <c r="G930" s="8">
        <v>2984952.2004</v>
      </c>
    </row>
    <row r="931" spans="1:7" ht="60" outlineLevel="5" x14ac:dyDescent="0.25">
      <c r="A931" s="5"/>
      <c r="B931" s="5"/>
      <c r="C931" s="5" t="s">
        <v>123</v>
      </c>
      <c r="D931" s="9" t="s">
        <v>124</v>
      </c>
      <c r="E931" s="10">
        <v>3044924.8971000002</v>
      </c>
      <c r="F931" s="10">
        <v>2996430.99866</v>
      </c>
      <c r="G931" s="10">
        <v>2984952.2004</v>
      </c>
    </row>
    <row r="932" spans="1:7" ht="90" outlineLevel="3" x14ac:dyDescent="0.25">
      <c r="A932" s="6"/>
      <c r="B932" s="6" t="s">
        <v>817</v>
      </c>
      <c r="C932" s="6" t="s">
        <v>0</v>
      </c>
      <c r="D932" s="7" t="s">
        <v>818</v>
      </c>
      <c r="E932" s="8">
        <v>113104.79</v>
      </c>
      <c r="F932" s="8">
        <v>77148.850000000006</v>
      </c>
      <c r="G932" s="8">
        <v>77148.850000000006</v>
      </c>
    </row>
    <row r="933" spans="1:7" ht="45" outlineLevel="4" x14ac:dyDescent="0.25">
      <c r="A933" s="6"/>
      <c r="B933" s="6" t="s">
        <v>819</v>
      </c>
      <c r="C933" s="6" t="s">
        <v>0</v>
      </c>
      <c r="D933" s="7" t="s">
        <v>820</v>
      </c>
      <c r="E933" s="8">
        <v>105604.79</v>
      </c>
      <c r="F933" s="8">
        <v>77148.850000000006</v>
      </c>
      <c r="G933" s="8">
        <v>77148.850000000006</v>
      </c>
    </row>
    <row r="934" spans="1:7" ht="60" outlineLevel="5" x14ac:dyDescent="0.25">
      <c r="A934" s="5"/>
      <c r="B934" s="5"/>
      <c r="C934" s="5" t="s">
        <v>123</v>
      </c>
      <c r="D934" s="9" t="s">
        <v>124</v>
      </c>
      <c r="E934" s="10">
        <v>105604.79</v>
      </c>
      <c r="F934" s="10">
        <v>77148.850000000006</v>
      </c>
      <c r="G934" s="10">
        <v>77148.850000000006</v>
      </c>
    </row>
    <row r="935" spans="1:7" ht="60" outlineLevel="4" x14ac:dyDescent="0.25">
      <c r="A935" s="6"/>
      <c r="B935" s="6" t="s">
        <v>821</v>
      </c>
      <c r="C935" s="6" t="s">
        <v>0</v>
      </c>
      <c r="D935" s="7" t="s">
        <v>822</v>
      </c>
      <c r="E935" s="8">
        <v>7500</v>
      </c>
      <c r="F935" s="8"/>
      <c r="G935" s="8"/>
    </row>
    <row r="936" spans="1:7" ht="45" outlineLevel="5" x14ac:dyDescent="0.25">
      <c r="A936" s="5"/>
      <c r="B936" s="5"/>
      <c r="C936" s="5" t="s">
        <v>431</v>
      </c>
      <c r="D936" s="9" t="s">
        <v>432</v>
      </c>
      <c r="E936" s="10">
        <v>7500</v>
      </c>
      <c r="F936" s="10"/>
      <c r="G936" s="10"/>
    </row>
    <row r="937" spans="1:7" ht="45" outlineLevel="2" x14ac:dyDescent="0.25">
      <c r="A937" s="6"/>
      <c r="B937" s="6" t="s">
        <v>107</v>
      </c>
      <c r="C937" s="6" t="s">
        <v>0</v>
      </c>
      <c r="D937" s="7" t="s">
        <v>108</v>
      </c>
      <c r="E937" s="8">
        <v>14182.6</v>
      </c>
      <c r="F937" s="8">
        <v>7896.6</v>
      </c>
      <c r="G937" s="8">
        <v>2896.6</v>
      </c>
    </row>
    <row r="938" spans="1:7" ht="90" outlineLevel="3" x14ac:dyDescent="0.25">
      <c r="A938" s="6"/>
      <c r="B938" s="6" t="s">
        <v>834</v>
      </c>
      <c r="C938" s="6" t="s">
        <v>0</v>
      </c>
      <c r="D938" s="7" t="s">
        <v>835</v>
      </c>
      <c r="E938" s="8">
        <v>3896.6</v>
      </c>
      <c r="F938" s="8">
        <v>3896.6</v>
      </c>
      <c r="G938" s="8">
        <v>2896.6</v>
      </c>
    </row>
    <row r="939" spans="1:7" ht="30" outlineLevel="4" x14ac:dyDescent="0.25">
      <c r="A939" s="6"/>
      <c r="B939" s="6" t="s">
        <v>836</v>
      </c>
      <c r="C939" s="6" t="s">
        <v>0</v>
      </c>
      <c r="D939" s="7" t="s">
        <v>837</v>
      </c>
      <c r="E939" s="8">
        <v>3896.6</v>
      </c>
      <c r="F939" s="8">
        <v>3896.6</v>
      </c>
      <c r="G939" s="8">
        <v>2896.6</v>
      </c>
    </row>
    <row r="940" spans="1:7" ht="60" outlineLevel="5" x14ac:dyDescent="0.25">
      <c r="A940" s="5"/>
      <c r="B940" s="5"/>
      <c r="C940" s="5" t="s">
        <v>123</v>
      </c>
      <c r="D940" s="9" t="s">
        <v>124</v>
      </c>
      <c r="E940" s="10">
        <v>3896.6</v>
      </c>
      <c r="F940" s="10">
        <v>3896.6</v>
      </c>
      <c r="G940" s="10">
        <v>2896.6</v>
      </c>
    </row>
    <row r="941" spans="1:7" ht="135" outlineLevel="3" x14ac:dyDescent="0.25">
      <c r="A941" s="6"/>
      <c r="B941" s="6" t="s">
        <v>838</v>
      </c>
      <c r="C941" s="6" t="s">
        <v>0</v>
      </c>
      <c r="D941" s="7" t="s">
        <v>839</v>
      </c>
      <c r="E941" s="8">
        <v>10286</v>
      </c>
      <c r="F941" s="8">
        <v>4000</v>
      </c>
      <c r="G941" s="8"/>
    </row>
    <row r="942" spans="1:7" ht="60" outlineLevel="4" x14ac:dyDescent="0.25">
      <c r="A942" s="6"/>
      <c r="B942" s="6" t="s">
        <v>840</v>
      </c>
      <c r="C942" s="6" t="s">
        <v>0</v>
      </c>
      <c r="D942" s="7" t="s">
        <v>841</v>
      </c>
      <c r="E942" s="8">
        <v>10286</v>
      </c>
      <c r="F942" s="8">
        <v>4000</v>
      </c>
      <c r="G942" s="8"/>
    </row>
    <row r="943" spans="1:7" ht="60" outlineLevel="5" x14ac:dyDescent="0.25">
      <c r="A943" s="5"/>
      <c r="B943" s="5"/>
      <c r="C943" s="5" t="s">
        <v>123</v>
      </c>
      <c r="D943" s="9" t="s">
        <v>124</v>
      </c>
      <c r="E943" s="10">
        <v>10286</v>
      </c>
      <c r="F943" s="10">
        <v>4000</v>
      </c>
      <c r="G943" s="10"/>
    </row>
    <row r="944" spans="1:7" ht="45" outlineLevel="1" x14ac:dyDescent="0.25">
      <c r="A944" s="6" t="s">
        <v>842</v>
      </c>
      <c r="B944" s="6" t="s">
        <v>0</v>
      </c>
      <c r="C944" s="6" t="s">
        <v>0</v>
      </c>
      <c r="D944" s="7" t="s">
        <v>843</v>
      </c>
      <c r="E944" s="8">
        <v>200473.26220999999</v>
      </c>
      <c r="F944" s="8">
        <v>181870.67660999999</v>
      </c>
      <c r="G944" s="8">
        <v>181870.67660999999</v>
      </c>
    </row>
    <row r="945" spans="1:7" ht="45" outlineLevel="2" x14ac:dyDescent="0.25">
      <c r="A945" s="6"/>
      <c r="B945" s="6" t="s">
        <v>79</v>
      </c>
      <c r="C945" s="6" t="s">
        <v>0</v>
      </c>
      <c r="D945" s="7" t="s">
        <v>80</v>
      </c>
      <c r="E945" s="8">
        <v>188572.66221000001</v>
      </c>
      <c r="F945" s="8">
        <v>169970.07660999999</v>
      </c>
      <c r="G945" s="8">
        <v>169970.07660999999</v>
      </c>
    </row>
    <row r="946" spans="1:7" ht="60" outlineLevel="3" x14ac:dyDescent="0.25">
      <c r="A946" s="6"/>
      <c r="B946" s="6" t="s">
        <v>772</v>
      </c>
      <c r="C946" s="6" t="s">
        <v>0</v>
      </c>
      <c r="D946" s="7" t="s">
        <v>773</v>
      </c>
      <c r="E946" s="8">
        <v>188572.66221000001</v>
      </c>
      <c r="F946" s="8">
        <v>169970.07660999999</v>
      </c>
      <c r="G946" s="8">
        <v>169970.07660999999</v>
      </c>
    </row>
    <row r="947" spans="1:7" ht="105" outlineLevel="4" x14ac:dyDescent="0.25">
      <c r="A947" s="6"/>
      <c r="B947" s="6" t="s">
        <v>844</v>
      </c>
      <c r="C947" s="6" t="s">
        <v>0</v>
      </c>
      <c r="D947" s="7" t="s">
        <v>845</v>
      </c>
      <c r="E947" s="8">
        <v>94113.662209999995</v>
      </c>
      <c r="F947" s="8">
        <v>75511.076610000004</v>
      </c>
      <c r="G947" s="8">
        <v>75511.076610000004</v>
      </c>
    </row>
    <row r="948" spans="1:7" ht="60" outlineLevel="5" x14ac:dyDescent="0.25">
      <c r="A948" s="5"/>
      <c r="B948" s="5"/>
      <c r="C948" s="5" t="s">
        <v>123</v>
      </c>
      <c r="D948" s="9" t="s">
        <v>124</v>
      </c>
      <c r="E948" s="10">
        <v>94113.662209999995</v>
      </c>
      <c r="F948" s="10">
        <v>75511.076610000004</v>
      </c>
      <c r="G948" s="10">
        <v>75511.076610000004</v>
      </c>
    </row>
    <row r="949" spans="1:7" ht="45" outlineLevel="4" x14ac:dyDescent="0.25">
      <c r="A949" s="6"/>
      <c r="B949" s="6" t="s">
        <v>813</v>
      </c>
      <c r="C949" s="6" t="s">
        <v>0</v>
      </c>
      <c r="D949" s="7" t="s">
        <v>814</v>
      </c>
      <c r="E949" s="8">
        <v>94459</v>
      </c>
      <c r="F949" s="8">
        <v>94459</v>
      </c>
      <c r="G949" s="8">
        <v>94459</v>
      </c>
    </row>
    <row r="950" spans="1:7" ht="45" outlineLevel="5" x14ac:dyDescent="0.25">
      <c r="A950" s="5"/>
      <c r="B950" s="5"/>
      <c r="C950" s="5" t="s">
        <v>9</v>
      </c>
      <c r="D950" s="9" t="s">
        <v>10</v>
      </c>
      <c r="E950" s="10">
        <v>8000</v>
      </c>
      <c r="F950" s="10">
        <v>8000</v>
      </c>
      <c r="G950" s="10">
        <v>8000</v>
      </c>
    </row>
    <row r="951" spans="1:7" ht="60" outlineLevel="5" x14ac:dyDescent="0.25">
      <c r="A951" s="5"/>
      <c r="B951" s="5"/>
      <c r="C951" s="5" t="s">
        <v>123</v>
      </c>
      <c r="D951" s="9" t="s">
        <v>124</v>
      </c>
      <c r="E951" s="10">
        <v>86459</v>
      </c>
      <c r="F951" s="10">
        <v>86459</v>
      </c>
      <c r="G951" s="10">
        <v>86459</v>
      </c>
    </row>
    <row r="952" spans="1:7" ht="45" outlineLevel="2" x14ac:dyDescent="0.25">
      <c r="A952" s="6"/>
      <c r="B952" s="6" t="s">
        <v>107</v>
      </c>
      <c r="C952" s="6" t="s">
        <v>0</v>
      </c>
      <c r="D952" s="7" t="s">
        <v>108</v>
      </c>
      <c r="E952" s="8">
        <v>200</v>
      </c>
      <c r="F952" s="8">
        <v>200</v>
      </c>
      <c r="G952" s="8">
        <v>200</v>
      </c>
    </row>
    <row r="953" spans="1:7" ht="90" outlineLevel="3" x14ac:dyDescent="0.25">
      <c r="A953" s="6"/>
      <c r="B953" s="6" t="s">
        <v>834</v>
      </c>
      <c r="C953" s="6" t="s">
        <v>0</v>
      </c>
      <c r="D953" s="7" t="s">
        <v>835</v>
      </c>
      <c r="E953" s="8">
        <v>200</v>
      </c>
      <c r="F953" s="8">
        <v>200</v>
      </c>
      <c r="G953" s="8">
        <v>200</v>
      </c>
    </row>
    <row r="954" spans="1:7" ht="30" outlineLevel="4" x14ac:dyDescent="0.25">
      <c r="A954" s="6"/>
      <c r="B954" s="6" t="s">
        <v>836</v>
      </c>
      <c r="C954" s="6" t="s">
        <v>0</v>
      </c>
      <c r="D954" s="7" t="s">
        <v>837</v>
      </c>
      <c r="E954" s="8">
        <v>200</v>
      </c>
      <c r="F954" s="8">
        <v>200</v>
      </c>
      <c r="G954" s="8">
        <v>200</v>
      </c>
    </row>
    <row r="955" spans="1:7" ht="45" outlineLevel="5" x14ac:dyDescent="0.25">
      <c r="A955" s="5"/>
      <c r="B955" s="5"/>
      <c r="C955" s="5" t="s">
        <v>9</v>
      </c>
      <c r="D955" s="9" t="s">
        <v>10</v>
      </c>
      <c r="E955" s="10">
        <v>200</v>
      </c>
      <c r="F955" s="10">
        <v>200</v>
      </c>
      <c r="G955" s="10">
        <v>200</v>
      </c>
    </row>
    <row r="956" spans="1:7" ht="60" outlineLevel="2" x14ac:dyDescent="0.25">
      <c r="A956" s="6"/>
      <c r="B956" s="6" t="s">
        <v>51</v>
      </c>
      <c r="C956" s="6" t="s">
        <v>0</v>
      </c>
      <c r="D956" s="7" t="s">
        <v>52</v>
      </c>
      <c r="E956" s="8">
        <v>11700.6</v>
      </c>
      <c r="F956" s="8">
        <v>11700.6</v>
      </c>
      <c r="G956" s="8">
        <v>11700.6</v>
      </c>
    </row>
    <row r="957" spans="1:7" ht="150" outlineLevel="3" x14ac:dyDescent="0.25">
      <c r="A957" s="6"/>
      <c r="B957" s="6" t="s">
        <v>420</v>
      </c>
      <c r="C957" s="6" t="s">
        <v>0</v>
      </c>
      <c r="D957" s="7" t="s">
        <v>421</v>
      </c>
      <c r="E957" s="8">
        <v>11700.6</v>
      </c>
      <c r="F957" s="8">
        <v>11700.6</v>
      </c>
      <c r="G957" s="8">
        <v>11700.6</v>
      </c>
    </row>
    <row r="958" spans="1:7" ht="150" outlineLevel="4" x14ac:dyDescent="0.25">
      <c r="A958" s="6"/>
      <c r="B958" s="6" t="s">
        <v>846</v>
      </c>
      <c r="C958" s="6" t="s">
        <v>0</v>
      </c>
      <c r="D958" s="7" t="s">
        <v>847</v>
      </c>
      <c r="E958" s="8">
        <v>11700.6</v>
      </c>
      <c r="F958" s="8">
        <v>11700.6</v>
      </c>
      <c r="G958" s="8">
        <v>11700.6</v>
      </c>
    </row>
    <row r="959" spans="1:7" ht="60" outlineLevel="5" x14ac:dyDescent="0.25">
      <c r="A959" s="5"/>
      <c r="B959" s="5"/>
      <c r="C959" s="5" t="s">
        <v>123</v>
      </c>
      <c r="D959" s="9" t="s">
        <v>124</v>
      </c>
      <c r="E959" s="10">
        <v>11700.6</v>
      </c>
      <c r="F959" s="10">
        <v>11700.6</v>
      </c>
      <c r="G959" s="10">
        <v>11700.6</v>
      </c>
    </row>
    <row r="960" spans="1:7" ht="30" outlineLevel="1" x14ac:dyDescent="0.25">
      <c r="A960" s="6" t="s">
        <v>848</v>
      </c>
      <c r="B960" s="6" t="s">
        <v>0</v>
      </c>
      <c r="C960" s="6" t="s">
        <v>0</v>
      </c>
      <c r="D960" s="7" t="s">
        <v>849</v>
      </c>
      <c r="E960" s="8">
        <v>100000</v>
      </c>
      <c r="F960" s="8">
        <v>100000</v>
      </c>
      <c r="G960" s="8">
        <v>100000</v>
      </c>
    </row>
    <row r="961" spans="1:7" ht="45" outlineLevel="2" x14ac:dyDescent="0.25">
      <c r="A961" s="6"/>
      <c r="B961" s="6" t="s">
        <v>79</v>
      </c>
      <c r="C961" s="6" t="s">
        <v>0</v>
      </c>
      <c r="D961" s="7" t="s">
        <v>80</v>
      </c>
      <c r="E961" s="8">
        <v>100000</v>
      </c>
      <c r="F961" s="8">
        <v>100000</v>
      </c>
      <c r="G961" s="8">
        <v>100000</v>
      </c>
    </row>
    <row r="962" spans="1:7" ht="75" outlineLevel="3" x14ac:dyDescent="0.25">
      <c r="A962" s="6"/>
      <c r="B962" s="6" t="s">
        <v>81</v>
      </c>
      <c r="C962" s="6" t="s">
        <v>0</v>
      </c>
      <c r="D962" s="7" t="s">
        <v>82</v>
      </c>
      <c r="E962" s="8">
        <v>100000</v>
      </c>
      <c r="F962" s="8">
        <v>100000</v>
      </c>
      <c r="G962" s="8">
        <v>100000</v>
      </c>
    </row>
    <row r="963" spans="1:7" ht="165" outlineLevel="4" x14ac:dyDescent="0.25">
      <c r="A963" s="6"/>
      <c r="B963" s="6" t="s">
        <v>850</v>
      </c>
      <c r="C963" s="6" t="s">
        <v>0</v>
      </c>
      <c r="D963" s="7" t="s">
        <v>851</v>
      </c>
      <c r="E963" s="8">
        <v>100000</v>
      </c>
      <c r="F963" s="8">
        <v>100000</v>
      </c>
      <c r="G963" s="8">
        <v>100000</v>
      </c>
    </row>
    <row r="964" spans="1:7" ht="60" outlineLevel="5" x14ac:dyDescent="0.25">
      <c r="A964" s="5"/>
      <c r="B964" s="5"/>
      <c r="C964" s="5" t="s">
        <v>123</v>
      </c>
      <c r="D964" s="9" t="s">
        <v>124</v>
      </c>
      <c r="E964" s="10">
        <v>100000</v>
      </c>
      <c r="F964" s="10">
        <v>100000</v>
      </c>
      <c r="G964" s="10">
        <v>100000</v>
      </c>
    </row>
    <row r="965" spans="1:7" ht="30" outlineLevel="1" x14ac:dyDescent="0.25">
      <c r="A965" s="6" t="s">
        <v>852</v>
      </c>
      <c r="B965" s="6" t="s">
        <v>0</v>
      </c>
      <c r="C965" s="6" t="s">
        <v>0</v>
      </c>
      <c r="D965" s="7" t="s">
        <v>853</v>
      </c>
      <c r="E965" s="8">
        <v>537242.89208999998</v>
      </c>
      <c r="F965" s="8">
        <v>547310.17001999996</v>
      </c>
      <c r="G965" s="8">
        <v>544139.46602000005</v>
      </c>
    </row>
    <row r="966" spans="1:7" ht="45" outlineLevel="2" x14ac:dyDescent="0.25">
      <c r="A966" s="6"/>
      <c r="B966" s="6" t="s">
        <v>101</v>
      </c>
      <c r="C966" s="6" t="s">
        <v>0</v>
      </c>
      <c r="D966" s="7" t="s">
        <v>102</v>
      </c>
      <c r="E966" s="8">
        <v>471009.7</v>
      </c>
      <c r="F966" s="8">
        <v>482113</v>
      </c>
      <c r="G966" s="8">
        <v>482113.07402</v>
      </c>
    </row>
    <row r="967" spans="1:7" ht="90" outlineLevel="3" x14ac:dyDescent="0.25">
      <c r="A967" s="6"/>
      <c r="B967" s="6" t="s">
        <v>854</v>
      </c>
      <c r="C967" s="6" t="s">
        <v>0</v>
      </c>
      <c r="D967" s="7" t="s">
        <v>855</v>
      </c>
      <c r="E967" s="8">
        <v>471009.79609000002</v>
      </c>
      <c r="F967" s="8">
        <v>482113.07402</v>
      </c>
      <c r="G967" s="8">
        <v>482113.07402</v>
      </c>
    </row>
    <row r="968" spans="1:7" ht="30" outlineLevel="4" x14ac:dyDescent="0.25">
      <c r="A968" s="6"/>
      <c r="B968" s="6" t="s">
        <v>856</v>
      </c>
      <c r="C968" s="6" t="s">
        <v>0</v>
      </c>
      <c r="D968" s="7" t="s">
        <v>857</v>
      </c>
      <c r="E968" s="8">
        <v>79016.512730000002</v>
      </c>
      <c r="F968" s="8">
        <v>90119.790659999999</v>
      </c>
      <c r="G968" s="8">
        <v>90119.790659999999</v>
      </c>
    </row>
    <row r="969" spans="1:7" ht="45" outlineLevel="5" x14ac:dyDescent="0.25">
      <c r="A969" s="5"/>
      <c r="B969" s="5"/>
      <c r="C969" s="5" t="s">
        <v>9</v>
      </c>
      <c r="D969" s="9" t="s">
        <v>10</v>
      </c>
      <c r="E969" s="10">
        <v>24587.025839999998</v>
      </c>
      <c r="F969" s="10">
        <v>24587.025839999998</v>
      </c>
      <c r="G969" s="10">
        <v>24587.025839999998</v>
      </c>
    </row>
    <row r="970" spans="1:7" ht="30" outlineLevel="5" x14ac:dyDescent="0.25">
      <c r="A970" s="5"/>
      <c r="B970" s="5"/>
      <c r="C970" s="5" t="s">
        <v>33</v>
      </c>
      <c r="D970" s="9" t="s">
        <v>34</v>
      </c>
      <c r="E970" s="10">
        <v>49241.26425</v>
      </c>
      <c r="F970" s="10">
        <v>49241.26425</v>
      </c>
      <c r="G970" s="10">
        <v>49241.26425</v>
      </c>
    </row>
    <row r="971" spans="1:7" ht="60" outlineLevel="5" x14ac:dyDescent="0.25">
      <c r="A971" s="5"/>
      <c r="B971" s="5"/>
      <c r="C971" s="5" t="s">
        <v>123</v>
      </c>
      <c r="D971" s="9" t="s">
        <v>124</v>
      </c>
      <c r="E971" s="10">
        <v>5188.22264</v>
      </c>
      <c r="F971" s="10">
        <v>16291.50057</v>
      </c>
      <c r="G971" s="10">
        <v>16291.50057</v>
      </c>
    </row>
    <row r="972" spans="1:7" ht="30" outlineLevel="4" x14ac:dyDescent="0.25">
      <c r="A972" s="6"/>
      <c r="B972" s="6" t="s">
        <v>858</v>
      </c>
      <c r="C972" s="6" t="s">
        <v>0</v>
      </c>
      <c r="D972" s="7" t="s">
        <v>859</v>
      </c>
      <c r="E972" s="8">
        <v>391993.28336</v>
      </c>
      <c r="F972" s="8">
        <v>391993.28336</v>
      </c>
      <c r="G972" s="8">
        <v>391993.28336</v>
      </c>
    </row>
    <row r="973" spans="1:7" outlineLevel="5" x14ac:dyDescent="0.25">
      <c r="A973" s="5"/>
      <c r="B973" s="5"/>
      <c r="C973" s="5" t="s">
        <v>43</v>
      </c>
      <c r="D973" s="9" t="s">
        <v>44</v>
      </c>
      <c r="E973" s="10">
        <v>391993.28336</v>
      </c>
      <c r="F973" s="10">
        <v>391993.28336</v>
      </c>
      <c r="G973" s="10">
        <v>391993.28336</v>
      </c>
    </row>
    <row r="974" spans="1:7" ht="45" outlineLevel="2" x14ac:dyDescent="0.25">
      <c r="A974" s="6"/>
      <c r="B974" s="6" t="s">
        <v>107</v>
      </c>
      <c r="C974" s="6" t="s">
        <v>0</v>
      </c>
      <c r="D974" s="7" t="s">
        <v>108</v>
      </c>
      <c r="E974" s="8">
        <v>66233.096000000005</v>
      </c>
      <c r="F974" s="8">
        <v>65197.095999999998</v>
      </c>
      <c r="G974" s="8">
        <v>62026.392</v>
      </c>
    </row>
    <row r="975" spans="1:7" ht="60" outlineLevel="3" x14ac:dyDescent="0.25">
      <c r="A975" s="6"/>
      <c r="B975" s="6" t="s">
        <v>860</v>
      </c>
      <c r="C975" s="6" t="s">
        <v>0</v>
      </c>
      <c r="D975" s="7" t="s">
        <v>861</v>
      </c>
      <c r="E975" s="8">
        <v>66233.096000000005</v>
      </c>
      <c r="F975" s="8">
        <v>65197.095999999998</v>
      </c>
      <c r="G975" s="8">
        <v>62026.392</v>
      </c>
    </row>
    <row r="976" spans="1:7" ht="30" outlineLevel="4" x14ac:dyDescent="0.25">
      <c r="A976" s="6"/>
      <c r="B976" s="6" t="s">
        <v>862</v>
      </c>
      <c r="C976" s="6" t="s">
        <v>0</v>
      </c>
      <c r="D976" s="7" t="s">
        <v>863</v>
      </c>
      <c r="E976" s="8">
        <v>66158.096000000005</v>
      </c>
      <c r="F976" s="8">
        <v>65122.095999999998</v>
      </c>
      <c r="G976" s="8">
        <v>61951.392</v>
      </c>
    </row>
    <row r="977" spans="1:7" ht="60" outlineLevel="5" x14ac:dyDescent="0.25">
      <c r="A977" s="5"/>
      <c r="B977" s="5"/>
      <c r="C977" s="5" t="s">
        <v>123</v>
      </c>
      <c r="D977" s="9" t="s">
        <v>124</v>
      </c>
      <c r="E977" s="10">
        <v>66158.096000000005</v>
      </c>
      <c r="F977" s="10">
        <v>65122.095999999998</v>
      </c>
      <c r="G977" s="10">
        <v>61951.392</v>
      </c>
    </row>
    <row r="978" spans="1:7" ht="75" outlineLevel="4" x14ac:dyDescent="0.25">
      <c r="A978" s="6"/>
      <c r="B978" s="6" t="s">
        <v>864</v>
      </c>
      <c r="C978" s="6" t="s">
        <v>0</v>
      </c>
      <c r="D978" s="7" t="s">
        <v>865</v>
      </c>
      <c r="E978" s="8">
        <v>75</v>
      </c>
      <c r="F978" s="8">
        <v>75</v>
      </c>
      <c r="G978" s="8">
        <v>75</v>
      </c>
    </row>
    <row r="979" spans="1:7" ht="30" outlineLevel="5" x14ac:dyDescent="0.25">
      <c r="A979" s="5"/>
      <c r="B979" s="5"/>
      <c r="C979" s="5" t="s">
        <v>33</v>
      </c>
      <c r="D979" s="9" t="s">
        <v>34</v>
      </c>
      <c r="E979" s="10">
        <v>75</v>
      </c>
      <c r="F979" s="10">
        <v>75</v>
      </c>
      <c r="G979" s="10">
        <v>75</v>
      </c>
    </row>
    <row r="980" spans="1:7" ht="30" outlineLevel="1" x14ac:dyDescent="0.25">
      <c r="A980" s="6" t="s">
        <v>866</v>
      </c>
      <c r="B980" s="6" t="s">
        <v>0</v>
      </c>
      <c r="C980" s="6" t="s">
        <v>0</v>
      </c>
      <c r="D980" s="7" t="s">
        <v>867</v>
      </c>
      <c r="E980" s="8">
        <v>728106.75641000003</v>
      </c>
      <c r="F980" s="8">
        <v>777604.03030999994</v>
      </c>
      <c r="G980" s="8">
        <v>764625.21540999995</v>
      </c>
    </row>
    <row r="981" spans="1:7" ht="45" outlineLevel="2" x14ac:dyDescent="0.25">
      <c r="A981" s="6"/>
      <c r="B981" s="6" t="s">
        <v>79</v>
      </c>
      <c r="C981" s="6" t="s">
        <v>0</v>
      </c>
      <c r="D981" s="7" t="s">
        <v>80</v>
      </c>
      <c r="E981" s="8">
        <v>659562.72071000002</v>
      </c>
      <c r="F981" s="8">
        <v>698327.02070999995</v>
      </c>
      <c r="G981" s="8">
        <v>698671.62071000005</v>
      </c>
    </row>
    <row r="982" spans="1:7" ht="60" outlineLevel="3" x14ac:dyDescent="0.25">
      <c r="A982" s="6"/>
      <c r="B982" s="6" t="s">
        <v>778</v>
      </c>
      <c r="C982" s="6" t="s">
        <v>0</v>
      </c>
      <c r="D982" s="7" t="s">
        <v>779</v>
      </c>
      <c r="E982" s="8">
        <v>7166.2560000000003</v>
      </c>
      <c r="F982" s="8">
        <v>7166.2560000000003</v>
      </c>
      <c r="G982" s="8">
        <v>7166.2560000000003</v>
      </c>
    </row>
    <row r="983" spans="1:7" ht="30" outlineLevel="4" x14ac:dyDescent="0.25">
      <c r="A983" s="6"/>
      <c r="B983" s="6" t="s">
        <v>780</v>
      </c>
      <c r="C983" s="6" t="s">
        <v>0</v>
      </c>
      <c r="D983" s="7" t="s">
        <v>118</v>
      </c>
      <c r="E983" s="8">
        <v>7166.2560000000003</v>
      </c>
      <c r="F983" s="8">
        <v>7166.2560000000003</v>
      </c>
      <c r="G983" s="8">
        <v>7166.2560000000003</v>
      </c>
    </row>
    <row r="984" spans="1:7" ht="135" outlineLevel="5" x14ac:dyDescent="0.25">
      <c r="A984" s="5"/>
      <c r="B984" s="5"/>
      <c r="C984" s="5" t="s">
        <v>7</v>
      </c>
      <c r="D984" s="9" t="s">
        <v>8</v>
      </c>
      <c r="E984" s="10">
        <v>4672.3360000000002</v>
      </c>
      <c r="F984" s="10">
        <v>4672.3360000000002</v>
      </c>
      <c r="G984" s="10">
        <v>4672.3360000000002</v>
      </c>
    </row>
    <row r="985" spans="1:7" ht="45" outlineLevel="5" x14ac:dyDescent="0.25">
      <c r="A985" s="5"/>
      <c r="B985" s="5"/>
      <c r="C985" s="5" t="s">
        <v>9</v>
      </c>
      <c r="D985" s="9" t="s">
        <v>10</v>
      </c>
      <c r="E985" s="10">
        <v>2286.92</v>
      </c>
      <c r="F985" s="10">
        <v>2286.92</v>
      </c>
      <c r="G985" s="10">
        <v>2286.92</v>
      </c>
    </row>
    <row r="986" spans="1:7" outlineLevel="5" x14ac:dyDescent="0.25">
      <c r="A986" s="5"/>
      <c r="B986" s="5"/>
      <c r="C986" s="5" t="s">
        <v>19</v>
      </c>
      <c r="D986" s="9" t="s">
        <v>20</v>
      </c>
      <c r="E986" s="10">
        <v>207</v>
      </c>
      <c r="F986" s="10">
        <v>207</v>
      </c>
      <c r="G986" s="10">
        <v>207</v>
      </c>
    </row>
    <row r="987" spans="1:7" ht="90" outlineLevel="3" x14ac:dyDescent="0.25">
      <c r="A987" s="6"/>
      <c r="B987" s="6" t="s">
        <v>805</v>
      </c>
      <c r="C987" s="6" t="s">
        <v>0</v>
      </c>
      <c r="D987" s="7" t="s">
        <v>806</v>
      </c>
      <c r="E987" s="8">
        <v>16020</v>
      </c>
      <c r="F987" s="8">
        <v>16020</v>
      </c>
      <c r="G987" s="8">
        <v>16020</v>
      </c>
    </row>
    <row r="988" spans="1:7" ht="45" outlineLevel="4" x14ac:dyDescent="0.25">
      <c r="A988" s="6"/>
      <c r="B988" s="6" t="s">
        <v>809</v>
      </c>
      <c r="C988" s="6" t="s">
        <v>0</v>
      </c>
      <c r="D988" s="7" t="s">
        <v>810</v>
      </c>
      <c r="E988" s="8">
        <v>16020</v>
      </c>
      <c r="F988" s="8">
        <v>16020</v>
      </c>
      <c r="G988" s="8">
        <v>16020</v>
      </c>
    </row>
    <row r="989" spans="1:7" ht="45" outlineLevel="5" x14ac:dyDescent="0.25">
      <c r="A989" s="5"/>
      <c r="B989" s="5"/>
      <c r="C989" s="5" t="s">
        <v>9</v>
      </c>
      <c r="D989" s="9" t="s">
        <v>10</v>
      </c>
      <c r="E989" s="10">
        <v>4500</v>
      </c>
      <c r="F989" s="10">
        <v>4500</v>
      </c>
      <c r="G989" s="10">
        <v>4500</v>
      </c>
    </row>
    <row r="990" spans="1:7" ht="60" outlineLevel="5" x14ac:dyDescent="0.25">
      <c r="A990" s="5"/>
      <c r="B990" s="5"/>
      <c r="C990" s="5" t="s">
        <v>123</v>
      </c>
      <c r="D990" s="9" t="s">
        <v>124</v>
      </c>
      <c r="E990" s="10">
        <v>11520</v>
      </c>
      <c r="F990" s="10">
        <v>11520</v>
      </c>
      <c r="G990" s="10">
        <v>11520</v>
      </c>
    </row>
    <row r="991" spans="1:7" ht="75" outlineLevel="3" x14ac:dyDescent="0.25">
      <c r="A991" s="6"/>
      <c r="B991" s="6" t="s">
        <v>830</v>
      </c>
      <c r="C991" s="6" t="s">
        <v>0</v>
      </c>
      <c r="D991" s="7" t="s">
        <v>831</v>
      </c>
      <c r="E991" s="8">
        <v>461155.06471000001</v>
      </c>
      <c r="F991" s="8">
        <v>464605.06471000001</v>
      </c>
      <c r="G991" s="8">
        <v>464605.06471000001</v>
      </c>
    </row>
    <row r="992" spans="1:7" ht="90" outlineLevel="4" x14ac:dyDescent="0.25">
      <c r="A992" s="6"/>
      <c r="B992" s="6" t="s">
        <v>868</v>
      </c>
      <c r="C992" s="6" t="s">
        <v>0</v>
      </c>
      <c r="D992" s="7" t="s">
        <v>869</v>
      </c>
      <c r="E992" s="8">
        <v>431294.80950999999</v>
      </c>
      <c r="F992" s="8">
        <v>431294.80950999999</v>
      </c>
      <c r="G992" s="8">
        <v>431294.80950999999</v>
      </c>
    </row>
    <row r="993" spans="1:7" ht="60" outlineLevel="5" x14ac:dyDescent="0.25">
      <c r="A993" s="5"/>
      <c r="B993" s="5"/>
      <c r="C993" s="5" t="s">
        <v>123</v>
      </c>
      <c r="D993" s="9" t="s">
        <v>124</v>
      </c>
      <c r="E993" s="10">
        <v>431294.80950999999</v>
      </c>
      <c r="F993" s="10">
        <v>431294.80950999999</v>
      </c>
      <c r="G993" s="10">
        <v>431294.80950999999</v>
      </c>
    </row>
    <row r="994" spans="1:7" ht="60" outlineLevel="4" x14ac:dyDescent="0.25">
      <c r="A994" s="6"/>
      <c r="B994" s="6" t="s">
        <v>870</v>
      </c>
      <c r="C994" s="6" t="s">
        <v>0</v>
      </c>
      <c r="D994" s="7" t="s">
        <v>871</v>
      </c>
      <c r="E994" s="8">
        <v>13960.2552</v>
      </c>
      <c r="F994" s="8">
        <v>13960.2552</v>
      </c>
      <c r="G994" s="8">
        <v>13960.2552</v>
      </c>
    </row>
    <row r="995" spans="1:7" ht="60" outlineLevel="5" x14ac:dyDescent="0.25">
      <c r="A995" s="5"/>
      <c r="B995" s="5"/>
      <c r="C995" s="5" t="s">
        <v>123</v>
      </c>
      <c r="D995" s="9" t="s">
        <v>124</v>
      </c>
      <c r="E995" s="10">
        <v>13960.2552</v>
      </c>
      <c r="F995" s="10">
        <v>13960.2552</v>
      </c>
      <c r="G995" s="10">
        <v>13960.2552</v>
      </c>
    </row>
    <row r="996" spans="1:7" ht="45" outlineLevel="4" x14ac:dyDescent="0.25">
      <c r="A996" s="6"/>
      <c r="B996" s="6" t="s">
        <v>872</v>
      </c>
      <c r="C996" s="6" t="s">
        <v>0</v>
      </c>
      <c r="D996" s="7" t="s">
        <v>873</v>
      </c>
      <c r="E996" s="8">
        <v>4000</v>
      </c>
      <c r="F996" s="8">
        <v>6450</v>
      </c>
      <c r="G996" s="8">
        <v>6450</v>
      </c>
    </row>
    <row r="997" spans="1:7" ht="45" outlineLevel="5" x14ac:dyDescent="0.25">
      <c r="A997" s="5"/>
      <c r="B997" s="5"/>
      <c r="C997" s="5" t="s">
        <v>9</v>
      </c>
      <c r="D997" s="9" t="s">
        <v>10</v>
      </c>
      <c r="E997" s="10">
        <v>1650</v>
      </c>
      <c r="F997" s="10">
        <v>4100</v>
      </c>
      <c r="G997" s="10">
        <v>4100</v>
      </c>
    </row>
    <row r="998" spans="1:7" ht="60" outlineLevel="5" x14ac:dyDescent="0.25">
      <c r="A998" s="5"/>
      <c r="B998" s="5"/>
      <c r="C998" s="5" t="s">
        <v>123</v>
      </c>
      <c r="D998" s="9" t="s">
        <v>124</v>
      </c>
      <c r="E998" s="10">
        <v>2350</v>
      </c>
      <c r="F998" s="10">
        <v>2350</v>
      </c>
      <c r="G998" s="10">
        <v>2350</v>
      </c>
    </row>
    <row r="999" spans="1:7" ht="60" outlineLevel="4" x14ac:dyDescent="0.25">
      <c r="A999" s="6"/>
      <c r="B999" s="6" t="s">
        <v>874</v>
      </c>
      <c r="C999" s="6" t="s">
        <v>0</v>
      </c>
      <c r="D999" s="7" t="s">
        <v>875</v>
      </c>
      <c r="E999" s="8">
        <v>11900</v>
      </c>
      <c r="F999" s="8">
        <v>12900</v>
      </c>
      <c r="G999" s="8">
        <v>12900</v>
      </c>
    </row>
    <row r="1000" spans="1:7" ht="45" outlineLevel="5" x14ac:dyDescent="0.25">
      <c r="A1000" s="5"/>
      <c r="B1000" s="5"/>
      <c r="C1000" s="5" t="s">
        <v>9</v>
      </c>
      <c r="D1000" s="9" t="s">
        <v>10</v>
      </c>
      <c r="E1000" s="10">
        <v>600</v>
      </c>
      <c r="F1000" s="10">
        <v>1100</v>
      </c>
      <c r="G1000" s="10">
        <v>1100</v>
      </c>
    </row>
    <row r="1001" spans="1:7" ht="60" outlineLevel="5" x14ac:dyDescent="0.25">
      <c r="A1001" s="5"/>
      <c r="B1001" s="5"/>
      <c r="C1001" s="5" t="s">
        <v>123</v>
      </c>
      <c r="D1001" s="9" t="s">
        <v>124</v>
      </c>
      <c r="E1001" s="10">
        <v>11300</v>
      </c>
      <c r="F1001" s="10">
        <v>11800</v>
      </c>
      <c r="G1001" s="10">
        <v>11800</v>
      </c>
    </row>
    <row r="1002" spans="1:7" ht="75" outlineLevel="3" x14ac:dyDescent="0.25">
      <c r="A1002" s="6"/>
      <c r="B1002" s="6" t="s">
        <v>81</v>
      </c>
      <c r="C1002" s="6" t="s">
        <v>0</v>
      </c>
      <c r="D1002" s="7" t="s">
        <v>82</v>
      </c>
      <c r="E1002" s="8">
        <v>39978.9</v>
      </c>
      <c r="F1002" s="8">
        <v>69978.899999999994</v>
      </c>
      <c r="G1002" s="8">
        <v>69978.899999999994</v>
      </c>
    </row>
    <row r="1003" spans="1:7" ht="60" outlineLevel="4" x14ac:dyDescent="0.25">
      <c r="A1003" s="6"/>
      <c r="B1003" s="6" t="s">
        <v>83</v>
      </c>
      <c r="C1003" s="6" t="s">
        <v>0</v>
      </c>
      <c r="D1003" s="7" t="s">
        <v>84</v>
      </c>
      <c r="E1003" s="8">
        <v>33000</v>
      </c>
      <c r="F1003" s="8">
        <v>63000</v>
      </c>
      <c r="G1003" s="8">
        <v>63000</v>
      </c>
    </row>
    <row r="1004" spans="1:7" ht="45" outlineLevel="5" x14ac:dyDescent="0.25">
      <c r="A1004" s="5"/>
      <c r="B1004" s="5"/>
      <c r="C1004" s="5" t="s">
        <v>9</v>
      </c>
      <c r="D1004" s="9" t="s">
        <v>10</v>
      </c>
      <c r="E1004" s="10">
        <v>3000</v>
      </c>
      <c r="F1004" s="10">
        <v>3000</v>
      </c>
      <c r="G1004" s="10">
        <v>3000</v>
      </c>
    </row>
    <row r="1005" spans="1:7" outlineLevel="5" x14ac:dyDescent="0.25">
      <c r="A1005" s="5"/>
      <c r="B1005" s="5"/>
      <c r="C1005" s="5" t="s">
        <v>19</v>
      </c>
      <c r="D1005" s="9" t="s">
        <v>20</v>
      </c>
      <c r="E1005" s="10">
        <v>30000</v>
      </c>
      <c r="F1005" s="10">
        <v>60000</v>
      </c>
      <c r="G1005" s="10">
        <v>60000</v>
      </c>
    </row>
    <row r="1006" spans="1:7" ht="150" outlineLevel="4" x14ac:dyDescent="0.25">
      <c r="A1006" s="6"/>
      <c r="B1006" s="6" t="s">
        <v>876</v>
      </c>
      <c r="C1006" s="6" t="s">
        <v>0</v>
      </c>
      <c r="D1006" s="7" t="s">
        <v>877</v>
      </c>
      <c r="E1006" s="8">
        <v>1000</v>
      </c>
      <c r="F1006" s="8">
        <v>1000</v>
      </c>
      <c r="G1006" s="8">
        <v>1000</v>
      </c>
    </row>
    <row r="1007" spans="1:7" ht="45" outlineLevel="5" x14ac:dyDescent="0.25">
      <c r="A1007" s="5"/>
      <c r="B1007" s="5"/>
      <c r="C1007" s="5" t="s">
        <v>9</v>
      </c>
      <c r="D1007" s="9" t="s">
        <v>10</v>
      </c>
      <c r="E1007" s="10">
        <v>1000</v>
      </c>
      <c r="F1007" s="10">
        <v>1000</v>
      </c>
      <c r="G1007" s="10">
        <v>1000</v>
      </c>
    </row>
    <row r="1008" spans="1:7" ht="90" outlineLevel="4" x14ac:dyDescent="0.25">
      <c r="A1008" s="6"/>
      <c r="B1008" s="6" t="s">
        <v>878</v>
      </c>
      <c r="C1008" s="6" t="s">
        <v>0</v>
      </c>
      <c r="D1008" s="7" t="s">
        <v>879</v>
      </c>
      <c r="E1008" s="8">
        <v>5897</v>
      </c>
      <c r="F1008" s="8">
        <v>5897</v>
      </c>
      <c r="G1008" s="8">
        <v>5897</v>
      </c>
    </row>
    <row r="1009" spans="1:7" ht="45" outlineLevel="5" x14ac:dyDescent="0.25">
      <c r="A1009" s="5"/>
      <c r="B1009" s="5"/>
      <c r="C1009" s="5" t="s">
        <v>9</v>
      </c>
      <c r="D1009" s="9" t="s">
        <v>10</v>
      </c>
      <c r="E1009" s="10">
        <v>2350</v>
      </c>
      <c r="F1009" s="10">
        <v>2350</v>
      </c>
      <c r="G1009" s="10">
        <v>2350</v>
      </c>
    </row>
    <row r="1010" spans="1:7" ht="60" outlineLevel="5" x14ac:dyDescent="0.25">
      <c r="A1010" s="5"/>
      <c r="B1010" s="5"/>
      <c r="C1010" s="5" t="s">
        <v>123</v>
      </c>
      <c r="D1010" s="9" t="s">
        <v>124</v>
      </c>
      <c r="E1010" s="10">
        <v>3547</v>
      </c>
      <c r="F1010" s="10">
        <v>3547</v>
      </c>
      <c r="G1010" s="10">
        <v>3547</v>
      </c>
    </row>
    <row r="1011" spans="1:7" ht="90" outlineLevel="4" x14ac:dyDescent="0.25">
      <c r="A1011" s="6"/>
      <c r="B1011" s="6" t="s">
        <v>880</v>
      </c>
      <c r="C1011" s="6" t="s">
        <v>0</v>
      </c>
      <c r="D1011" s="7" t="s">
        <v>881</v>
      </c>
      <c r="E1011" s="8">
        <v>81.900000000000006</v>
      </c>
      <c r="F1011" s="8">
        <v>81.900000000000006</v>
      </c>
      <c r="G1011" s="8">
        <v>81.900000000000006</v>
      </c>
    </row>
    <row r="1012" spans="1:7" ht="60" outlineLevel="5" x14ac:dyDescent="0.25">
      <c r="A1012" s="5"/>
      <c r="B1012" s="5"/>
      <c r="C1012" s="5" t="s">
        <v>123</v>
      </c>
      <c r="D1012" s="9" t="s">
        <v>124</v>
      </c>
      <c r="E1012" s="10">
        <v>81.900000000000006</v>
      </c>
      <c r="F1012" s="10">
        <v>81.900000000000006</v>
      </c>
      <c r="G1012" s="10">
        <v>81.900000000000006</v>
      </c>
    </row>
    <row r="1013" spans="1:7" ht="60" outlineLevel="3" x14ac:dyDescent="0.25">
      <c r="A1013" s="6"/>
      <c r="B1013" s="6" t="s">
        <v>772</v>
      </c>
      <c r="C1013" s="6" t="s">
        <v>0</v>
      </c>
      <c r="D1013" s="7" t="s">
        <v>773</v>
      </c>
      <c r="E1013" s="8">
        <v>14500</v>
      </c>
      <c r="F1013" s="8">
        <v>14500</v>
      </c>
      <c r="G1013" s="8">
        <v>14500</v>
      </c>
    </row>
    <row r="1014" spans="1:7" ht="45" outlineLevel="4" x14ac:dyDescent="0.25">
      <c r="A1014" s="6"/>
      <c r="B1014" s="6" t="s">
        <v>813</v>
      </c>
      <c r="C1014" s="6" t="s">
        <v>0</v>
      </c>
      <c r="D1014" s="7" t="s">
        <v>814</v>
      </c>
      <c r="E1014" s="8">
        <v>8500</v>
      </c>
      <c r="F1014" s="8">
        <v>8500</v>
      </c>
      <c r="G1014" s="8">
        <v>8500</v>
      </c>
    </row>
    <row r="1015" spans="1:7" ht="60" outlineLevel="5" x14ac:dyDescent="0.25">
      <c r="A1015" s="5"/>
      <c r="B1015" s="5"/>
      <c r="C1015" s="5" t="s">
        <v>123</v>
      </c>
      <c r="D1015" s="9" t="s">
        <v>124</v>
      </c>
      <c r="E1015" s="10">
        <v>8500</v>
      </c>
      <c r="F1015" s="10">
        <v>8500</v>
      </c>
      <c r="G1015" s="10">
        <v>8500</v>
      </c>
    </row>
    <row r="1016" spans="1:7" ht="30" outlineLevel="4" x14ac:dyDescent="0.25">
      <c r="A1016" s="6"/>
      <c r="B1016" s="6" t="s">
        <v>882</v>
      </c>
      <c r="C1016" s="6" t="s">
        <v>0</v>
      </c>
      <c r="D1016" s="7" t="s">
        <v>883</v>
      </c>
      <c r="E1016" s="8">
        <v>6000</v>
      </c>
      <c r="F1016" s="8">
        <v>6000</v>
      </c>
      <c r="G1016" s="8">
        <v>6000</v>
      </c>
    </row>
    <row r="1017" spans="1:7" outlineLevel="5" x14ac:dyDescent="0.25">
      <c r="A1017" s="5"/>
      <c r="B1017" s="5"/>
      <c r="C1017" s="5" t="s">
        <v>43</v>
      </c>
      <c r="D1017" s="9" t="s">
        <v>44</v>
      </c>
      <c r="E1017" s="10">
        <v>6000</v>
      </c>
      <c r="F1017" s="10">
        <v>6000</v>
      </c>
      <c r="G1017" s="10">
        <v>6000</v>
      </c>
    </row>
    <row r="1018" spans="1:7" ht="90" outlineLevel="3" x14ac:dyDescent="0.25">
      <c r="A1018" s="6"/>
      <c r="B1018" s="6" t="s">
        <v>817</v>
      </c>
      <c r="C1018" s="6" t="s">
        <v>0</v>
      </c>
      <c r="D1018" s="7" t="s">
        <v>818</v>
      </c>
      <c r="E1018" s="8">
        <v>6000</v>
      </c>
      <c r="F1018" s="8">
        <v>6000</v>
      </c>
      <c r="G1018" s="8">
        <v>6000</v>
      </c>
    </row>
    <row r="1019" spans="1:7" ht="90" outlineLevel="4" x14ac:dyDescent="0.25">
      <c r="A1019" s="6"/>
      <c r="B1019" s="6" t="s">
        <v>884</v>
      </c>
      <c r="C1019" s="6" t="s">
        <v>0</v>
      </c>
      <c r="D1019" s="7" t="s">
        <v>885</v>
      </c>
      <c r="E1019" s="8">
        <v>6000</v>
      </c>
      <c r="F1019" s="8">
        <v>6000</v>
      </c>
      <c r="G1019" s="8">
        <v>6000</v>
      </c>
    </row>
    <row r="1020" spans="1:7" ht="60" outlineLevel="5" x14ac:dyDescent="0.25">
      <c r="A1020" s="5"/>
      <c r="B1020" s="5"/>
      <c r="C1020" s="5" t="s">
        <v>123</v>
      </c>
      <c r="D1020" s="9" t="s">
        <v>124</v>
      </c>
      <c r="E1020" s="10">
        <v>6000</v>
      </c>
      <c r="F1020" s="10">
        <v>6000</v>
      </c>
      <c r="G1020" s="10">
        <v>6000</v>
      </c>
    </row>
    <row r="1021" spans="1:7" ht="105" outlineLevel="3" x14ac:dyDescent="0.25">
      <c r="A1021" s="6"/>
      <c r="B1021" s="6" t="s">
        <v>886</v>
      </c>
      <c r="C1021" s="6" t="s">
        <v>0</v>
      </c>
      <c r="D1021" s="7" t="s">
        <v>887</v>
      </c>
      <c r="E1021" s="8">
        <v>114742.5</v>
      </c>
      <c r="F1021" s="8">
        <v>120056.8</v>
      </c>
      <c r="G1021" s="8">
        <v>120401.4</v>
      </c>
    </row>
    <row r="1022" spans="1:7" ht="45" outlineLevel="4" x14ac:dyDescent="0.25">
      <c r="A1022" s="6"/>
      <c r="B1022" s="6" t="s">
        <v>888</v>
      </c>
      <c r="C1022" s="6" t="s">
        <v>0</v>
      </c>
      <c r="D1022" s="7" t="s">
        <v>6</v>
      </c>
      <c r="E1022" s="8">
        <v>58073.7</v>
      </c>
      <c r="F1022" s="8">
        <v>58073.7</v>
      </c>
      <c r="G1022" s="8">
        <v>58073.7</v>
      </c>
    </row>
    <row r="1023" spans="1:7" ht="135" outlineLevel="5" x14ac:dyDescent="0.25">
      <c r="A1023" s="5"/>
      <c r="B1023" s="5"/>
      <c r="C1023" s="5" t="s">
        <v>7</v>
      </c>
      <c r="D1023" s="9" t="s">
        <v>8</v>
      </c>
      <c r="E1023" s="10">
        <v>50247.57</v>
      </c>
      <c r="F1023" s="10">
        <v>48981.1</v>
      </c>
      <c r="G1023" s="10">
        <v>48981.1</v>
      </c>
    </row>
    <row r="1024" spans="1:7" ht="45" outlineLevel="5" x14ac:dyDescent="0.25">
      <c r="A1024" s="5"/>
      <c r="B1024" s="5"/>
      <c r="C1024" s="5" t="s">
        <v>9</v>
      </c>
      <c r="D1024" s="9" t="s">
        <v>10</v>
      </c>
      <c r="E1024" s="10">
        <v>7822.83</v>
      </c>
      <c r="F1024" s="10">
        <v>9089.2999999999993</v>
      </c>
      <c r="G1024" s="10">
        <v>9089.2999999999993</v>
      </c>
    </row>
    <row r="1025" spans="1:7" outlineLevel="5" x14ac:dyDescent="0.25">
      <c r="A1025" s="5"/>
      <c r="B1025" s="5"/>
      <c r="C1025" s="5" t="s">
        <v>19</v>
      </c>
      <c r="D1025" s="9" t="s">
        <v>20</v>
      </c>
      <c r="E1025" s="10">
        <v>3.3</v>
      </c>
      <c r="F1025" s="10">
        <v>3.3</v>
      </c>
      <c r="G1025" s="10">
        <v>3.3</v>
      </c>
    </row>
    <row r="1026" spans="1:7" ht="45" outlineLevel="4" x14ac:dyDescent="0.25">
      <c r="A1026" s="6"/>
      <c r="B1026" s="6" t="s">
        <v>889</v>
      </c>
      <c r="C1026" s="6" t="s">
        <v>0</v>
      </c>
      <c r="D1026" s="7" t="s">
        <v>890</v>
      </c>
      <c r="E1026" s="8">
        <v>5656</v>
      </c>
      <c r="F1026" s="8">
        <v>3843</v>
      </c>
      <c r="G1026" s="8">
        <v>2831</v>
      </c>
    </row>
    <row r="1027" spans="1:7" ht="45" outlineLevel="5" x14ac:dyDescent="0.25">
      <c r="A1027" s="5"/>
      <c r="B1027" s="5"/>
      <c r="C1027" s="5" t="s">
        <v>9</v>
      </c>
      <c r="D1027" s="9" t="s">
        <v>10</v>
      </c>
      <c r="E1027" s="10">
        <v>5656</v>
      </c>
      <c r="F1027" s="10">
        <v>3843</v>
      </c>
      <c r="G1027" s="10">
        <v>2831</v>
      </c>
    </row>
    <row r="1028" spans="1:7" ht="60" outlineLevel="4" x14ac:dyDescent="0.25">
      <c r="A1028" s="6"/>
      <c r="B1028" s="6" t="s">
        <v>891</v>
      </c>
      <c r="C1028" s="6" t="s">
        <v>0</v>
      </c>
      <c r="D1028" s="7" t="s">
        <v>892</v>
      </c>
      <c r="E1028" s="8">
        <v>27960</v>
      </c>
      <c r="F1028" s="8">
        <v>27960</v>
      </c>
      <c r="G1028" s="8">
        <v>27960</v>
      </c>
    </row>
    <row r="1029" spans="1:7" ht="45" outlineLevel="5" x14ac:dyDescent="0.25">
      <c r="A1029" s="5"/>
      <c r="B1029" s="5"/>
      <c r="C1029" s="5" t="s">
        <v>9</v>
      </c>
      <c r="D1029" s="9" t="s">
        <v>10</v>
      </c>
      <c r="E1029" s="10">
        <v>11360</v>
      </c>
      <c r="F1029" s="10">
        <v>11360</v>
      </c>
      <c r="G1029" s="10">
        <v>11360</v>
      </c>
    </row>
    <row r="1030" spans="1:7" ht="60" outlineLevel="5" x14ac:dyDescent="0.25">
      <c r="A1030" s="5"/>
      <c r="B1030" s="5"/>
      <c r="C1030" s="5" t="s">
        <v>123</v>
      </c>
      <c r="D1030" s="9" t="s">
        <v>124</v>
      </c>
      <c r="E1030" s="10">
        <v>16600</v>
      </c>
      <c r="F1030" s="10">
        <v>16600</v>
      </c>
      <c r="G1030" s="10">
        <v>16600</v>
      </c>
    </row>
    <row r="1031" spans="1:7" ht="30" outlineLevel="4" x14ac:dyDescent="0.25">
      <c r="A1031" s="6"/>
      <c r="B1031" s="6" t="s">
        <v>893</v>
      </c>
      <c r="C1031" s="6" t="s">
        <v>0</v>
      </c>
      <c r="D1031" s="7" t="s">
        <v>894</v>
      </c>
      <c r="E1031" s="8">
        <v>2860.7</v>
      </c>
      <c r="F1031" s="8">
        <v>10360.700000000001</v>
      </c>
      <c r="G1031" s="8">
        <v>10360.700000000001</v>
      </c>
    </row>
    <row r="1032" spans="1:7" ht="45" outlineLevel="5" x14ac:dyDescent="0.25">
      <c r="A1032" s="5"/>
      <c r="B1032" s="5"/>
      <c r="C1032" s="5" t="s">
        <v>9</v>
      </c>
      <c r="D1032" s="9" t="s">
        <v>10</v>
      </c>
      <c r="E1032" s="10">
        <v>800</v>
      </c>
      <c r="F1032" s="10">
        <v>800</v>
      </c>
      <c r="G1032" s="10">
        <v>800</v>
      </c>
    </row>
    <row r="1033" spans="1:7" ht="60" outlineLevel="5" x14ac:dyDescent="0.25">
      <c r="A1033" s="5"/>
      <c r="B1033" s="5"/>
      <c r="C1033" s="5" t="s">
        <v>123</v>
      </c>
      <c r="D1033" s="9" t="s">
        <v>124</v>
      </c>
      <c r="E1033" s="10">
        <v>2060.6999999999998</v>
      </c>
      <c r="F1033" s="10">
        <v>9560.7000000000007</v>
      </c>
      <c r="G1033" s="10">
        <v>9560.7000000000007</v>
      </c>
    </row>
    <row r="1034" spans="1:7" ht="105" outlineLevel="4" x14ac:dyDescent="0.25">
      <c r="A1034" s="6"/>
      <c r="B1034" s="6" t="s">
        <v>895</v>
      </c>
      <c r="C1034" s="6" t="s">
        <v>0</v>
      </c>
      <c r="D1034" s="7" t="s">
        <v>896</v>
      </c>
      <c r="E1034" s="8">
        <v>20192.099999999999</v>
      </c>
      <c r="F1034" s="8">
        <v>19819.400000000001</v>
      </c>
      <c r="G1034" s="8">
        <v>21176</v>
      </c>
    </row>
    <row r="1035" spans="1:7" ht="135" outlineLevel="5" x14ac:dyDescent="0.25">
      <c r="A1035" s="5"/>
      <c r="B1035" s="5"/>
      <c r="C1035" s="5" t="s">
        <v>7</v>
      </c>
      <c r="D1035" s="9" t="s">
        <v>8</v>
      </c>
      <c r="E1035" s="10">
        <v>18619.5</v>
      </c>
      <c r="F1035" s="10">
        <v>16447.5</v>
      </c>
      <c r="G1035" s="10">
        <v>16447.5</v>
      </c>
    </row>
    <row r="1036" spans="1:7" ht="45" outlineLevel="5" x14ac:dyDescent="0.25">
      <c r="A1036" s="5"/>
      <c r="B1036" s="5"/>
      <c r="C1036" s="5" t="s">
        <v>9</v>
      </c>
      <c r="D1036" s="9" t="s">
        <v>10</v>
      </c>
      <c r="E1036" s="10">
        <v>1568.4</v>
      </c>
      <c r="F1036" s="10">
        <v>3370.4</v>
      </c>
      <c r="G1036" s="10">
        <v>4728.5</v>
      </c>
    </row>
    <row r="1037" spans="1:7" outlineLevel="5" x14ac:dyDescent="0.25">
      <c r="A1037" s="5"/>
      <c r="B1037" s="5"/>
      <c r="C1037" s="5" t="s">
        <v>19</v>
      </c>
      <c r="D1037" s="9" t="s">
        <v>20</v>
      </c>
      <c r="E1037" s="10">
        <v>4.2</v>
      </c>
      <c r="F1037" s="10">
        <v>1.5</v>
      </c>
      <c r="G1037" s="10"/>
    </row>
    <row r="1038" spans="1:7" ht="90" outlineLevel="2" x14ac:dyDescent="0.25">
      <c r="A1038" s="6"/>
      <c r="B1038" s="6" t="s">
        <v>470</v>
      </c>
      <c r="C1038" s="6" t="s">
        <v>0</v>
      </c>
      <c r="D1038" s="7" t="s">
        <v>471</v>
      </c>
      <c r="E1038" s="8">
        <v>200</v>
      </c>
      <c r="F1038" s="8">
        <v>200</v>
      </c>
      <c r="G1038" s="8">
        <v>200</v>
      </c>
    </row>
    <row r="1039" spans="1:7" ht="180" outlineLevel="3" x14ac:dyDescent="0.25">
      <c r="A1039" s="6"/>
      <c r="B1039" s="6" t="s">
        <v>897</v>
      </c>
      <c r="C1039" s="6" t="s">
        <v>0</v>
      </c>
      <c r="D1039" s="11" t="s">
        <v>898</v>
      </c>
      <c r="E1039" s="8">
        <v>200</v>
      </c>
      <c r="F1039" s="8">
        <v>200</v>
      </c>
      <c r="G1039" s="8">
        <v>200</v>
      </c>
    </row>
    <row r="1040" spans="1:7" ht="105" outlineLevel="4" x14ac:dyDescent="0.25">
      <c r="A1040" s="6"/>
      <c r="B1040" s="6" t="s">
        <v>899</v>
      </c>
      <c r="C1040" s="6" t="s">
        <v>0</v>
      </c>
      <c r="D1040" s="7" t="s">
        <v>900</v>
      </c>
      <c r="E1040" s="8">
        <v>200</v>
      </c>
      <c r="F1040" s="8">
        <v>200</v>
      </c>
      <c r="G1040" s="8">
        <v>200</v>
      </c>
    </row>
    <row r="1041" spans="1:7" ht="45" outlineLevel="5" x14ac:dyDescent="0.25">
      <c r="A1041" s="5"/>
      <c r="B1041" s="5"/>
      <c r="C1041" s="5" t="s">
        <v>9</v>
      </c>
      <c r="D1041" s="9" t="s">
        <v>10</v>
      </c>
      <c r="E1041" s="10">
        <v>200</v>
      </c>
      <c r="F1041" s="10">
        <v>200</v>
      </c>
      <c r="G1041" s="10">
        <v>200</v>
      </c>
    </row>
    <row r="1042" spans="1:7" ht="45" outlineLevel="2" x14ac:dyDescent="0.25">
      <c r="A1042" s="6"/>
      <c r="B1042" s="6" t="s">
        <v>101</v>
      </c>
      <c r="C1042" s="6" t="s">
        <v>0</v>
      </c>
      <c r="D1042" s="7" t="s">
        <v>102</v>
      </c>
      <c r="E1042" s="8">
        <v>53425.599999999999</v>
      </c>
      <c r="F1042" s="8">
        <v>55694</v>
      </c>
      <c r="G1042" s="8">
        <v>57970.594700000001</v>
      </c>
    </row>
    <row r="1043" spans="1:7" ht="105" outlineLevel="3" x14ac:dyDescent="0.25">
      <c r="A1043" s="6"/>
      <c r="B1043" s="6" t="s">
        <v>103</v>
      </c>
      <c r="C1043" s="6" t="s">
        <v>0</v>
      </c>
      <c r="D1043" s="7" t="s">
        <v>104</v>
      </c>
      <c r="E1043" s="8">
        <v>40419.435700000002</v>
      </c>
      <c r="F1043" s="8">
        <v>42405.009599999998</v>
      </c>
      <c r="G1043" s="8">
        <v>44681.594700000001</v>
      </c>
    </row>
    <row r="1044" spans="1:7" ht="60" outlineLevel="4" x14ac:dyDescent="0.25">
      <c r="A1044" s="6"/>
      <c r="B1044" s="6" t="s">
        <v>901</v>
      </c>
      <c r="C1044" s="6" t="s">
        <v>0</v>
      </c>
      <c r="D1044" s="7" t="s">
        <v>902</v>
      </c>
      <c r="E1044" s="8">
        <v>800</v>
      </c>
      <c r="F1044" s="8">
        <v>800</v>
      </c>
      <c r="G1044" s="8">
        <v>800</v>
      </c>
    </row>
    <row r="1045" spans="1:7" ht="60" outlineLevel="5" x14ac:dyDescent="0.25">
      <c r="A1045" s="5"/>
      <c r="B1045" s="5"/>
      <c r="C1045" s="5" t="s">
        <v>123</v>
      </c>
      <c r="D1045" s="9" t="s">
        <v>124</v>
      </c>
      <c r="E1045" s="10">
        <v>800</v>
      </c>
      <c r="F1045" s="10">
        <v>800</v>
      </c>
      <c r="G1045" s="10">
        <v>800</v>
      </c>
    </row>
    <row r="1046" spans="1:7" ht="60" outlineLevel="4" x14ac:dyDescent="0.25">
      <c r="A1046" s="6"/>
      <c r="B1046" s="6" t="s">
        <v>105</v>
      </c>
      <c r="C1046" s="6" t="s">
        <v>0</v>
      </c>
      <c r="D1046" s="7" t="s">
        <v>106</v>
      </c>
      <c r="E1046" s="8">
        <v>1500</v>
      </c>
      <c r="F1046" s="8">
        <v>1500</v>
      </c>
      <c r="G1046" s="8">
        <v>1500</v>
      </c>
    </row>
    <row r="1047" spans="1:7" ht="60" outlineLevel="5" x14ac:dyDescent="0.25">
      <c r="A1047" s="5"/>
      <c r="B1047" s="5"/>
      <c r="C1047" s="5" t="s">
        <v>123</v>
      </c>
      <c r="D1047" s="9" t="s">
        <v>124</v>
      </c>
      <c r="E1047" s="10">
        <v>1500</v>
      </c>
      <c r="F1047" s="10">
        <v>1500</v>
      </c>
      <c r="G1047" s="10">
        <v>1500</v>
      </c>
    </row>
    <row r="1048" spans="1:7" ht="105" outlineLevel="4" x14ac:dyDescent="0.25">
      <c r="A1048" s="6"/>
      <c r="B1048" s="6" t="s">
        <v>903</v>
      </c>
      <c r="C1048" s="6" t="s">
        <v>0</v>
      </c>
      <c r="D1048" s="7" t="s">
        <v>904</v>
      </c>
      <c r="E1048" s="8">
        <v>38119.435700000002</v>
      </c>
      <c r="F1048" s="8">
        <v>40105.009599999998</v>
      </c>
      <c r="G1048" s="8">
        <v>42381.594700000001</v>
      </c>
    </row>
    <row r="1049" spans="1:7" ht="60" outlineLevel="5" x14ac:dyDescent="0.25">
      <c r="A1049" s="5"/>
      <c r="B1049" s="5"/>
      <c r="C1049" s="5" t="s">
        <v>123</v>
      </c>
      <c r="D1049" s="9" t="s">
        <v>124</v>
      </c>
      <c r="E1049" s="10">
        <v>38119.435700000002</v>
      </c>
      <c r="F1049" s="10">
        <v>40105.009599999998</v>
      </c>
      <c r="G1049" s="10">
        <v>42381.594700000001</v>
      </c>
    </row>
    <row r="1050" spans="1:7" ht="90" outlineLevel="3" x14ac:dyDescent="0.25">
      <c r="A1050" s="6"/>
      <c r="B1050" s="6" t="s">
        <v>905</v>
      </c>
      <c r="C1050" s="6" t="s">
        <v>0</v>
      </c>
      <c r="D1050" s="7" t="s">
        <v>906</v>
      </c>
      <c r="E1050" s="8">
        <v>4216.3</v>
      </c>
      <c r="F1050" s="8">
        <v>4699</v>
      </c>
      <c r="G1050" s="8">
        <v>4699</v>
      </c>
    </row>
    <row r="1051" spans="1:7" ht="30" outlineLevel="4" x14ac:dyDescent="0.25">
      <c r="A1051" s="6"/>
      <c r="B1051" s="6" t="s">
        <v>907</v>
      </c>
      <c r="C1051" s="6" t="s">
        <v>0</v>
      </c>
      <c r="D1051" s="7" t="s">
        <v>908</v>
      </c>
      <c r="E1051" s="8">
        <v>4016.3</v>
      </c>
      <c r="F1051" s="8">
        <v>4499</v>
      </c>
      <c r="G1051" s="8">
        <v>4499</v>
      </c>
    </row>
    <row r="1052" spans="1:7" ht="45" outlineLevel="5" x14ac:dyDescent="0.25">
      <c r="A1052" s="5"/>
      <c r="B1052" s="5"/>
      <c r="C1052" s="5" t="s">
        <v>9</v>
      </c>
      <c r="D1052" s="9" t="s">
        <v>10</v>
      </c>
      <c r="E1052" s="10">
        <v>2882.3</v>
      </c>
      <c r="F1052" s="10">
        <v>3365</v>
      </c>
      <c r="G1052" s="10">
        <v>3365</v>
      </c>
    </row>
    <row r="1053" spans="1:7" ht="30" outlineLevel="5" x14ac:dyDescent="0.25">
      <c r="A1053" s="5"/>
      <c r="B1053" s="5"/>
      <c r="C1053" s="5" t="s">
        <v>33</v>
      </c>
      <c r="D1053" s="9" t="s">
        <v>34</v>
      </c>
      <c r="E1053" s="10">
        <v>1134</v>
      </c>
      <c r="F1053" s="10">
        <v>1134</v>
      </c>
      <c r="G1053" s="10">
        <v>1134</v>
      </c>
    </row>
    <row r="1054" spans="1:7" ht="30" outlineLevel="4" x14ac:dyDescent="0.25">
      <c r="A1054" s="6"/>
      <c r="B1054" s="6" t="s">
        <v>909</v>
      </c>
      <c r="C1054" s="6" t="s">
        <v>0</v>
      </c>
      <c r="D1054" s="7" t="s">
        <v>910</v>
      </c>
      <c r="E1054" s="8">
        <v>200</v>
      </c>
      <c r="F1054" s="8">
        <v>200</v>
      </c>
      <c r="G1054" s="8">
        <v>200</v>
      </c>
    </row>
    <row r="1055" spans="1:7" ht="45" outlineLevel="5" x14ac:dyDescent="0.25">
      <c r="A1055" s="5"/>
      <c r="B1055" s="5"/>
      <c r="C1055" s="5" t="s">
        <v>9</v>
      </c>
      <c r="D1055" s="9" t="s">
        <v>10</v>
      </c>
      <c r="E1055" s="10">
        <v>100</v>
      </c>
      <c r="F1055" s="10">
        <v>100</v>
      </c>
      <c r="G1055" s="10">
        <v>100</v>
      </c>
    </row>
    <row r="1056" spans="1:7" ht="60" outlineLevel="5" x14ac:dyDescent="0.25">
      <c r="A1056" s="5"/>
      <c r="B1056" s="5"/>
      <c r="C1056" s="5" t="s">
        <v>123</v>
      </c>
      <c r="D1056" s="9" t="s">
        <v>124</v>
      </c>
      <c r="E1056" s="10">
        <v>100</v>
      </c>
      <c r="F1056" s="10">
        <v>100</v>
      </c>
      <c r="G1056" s="10">
        <v>100</v>
      </c>
    </row>
    <row r="1057" spans="1:7" ht="90" outlineLevel="3" x14ac:dyDescent="0.25">
      <c r="A1057" s="6"/>
      <c r="B1057" s="6" t="s">
        <v>823</v>
      </c>
      <c r="C1057" s="6" t="s">
        <v>0</v>
      </c>
      <c r="D1057" s="7" t="s">
        <v>824</v>
      </c>
      <c r="E1057" s="8">
        <v>700</v>
      </c>
      <c r="F1057" s="8">
        <v>500</v>
      </c>
      <c r="G1057" s="8">
        <v>500</v>
      </c>
    </row>
    <row r="1058" spans="1:7" ht="60" outlineLevel="4" x14ac:dyDescent="0.25">
      <c r="A1058" s="6"/>
      <c r="B1058" s="6" t="s">
        <v>911</v>
      </c>
      <c r="C1058" s="6" t="s">
        <v>0</v>
      </c>
      <c r="D1058" s="7" t="s">
        <v>912</v>
      </c>
      <c r="E1058" s="8">
        <v>500</v>
      </c>
      <c r="F1058" s="8">
        <v>500</v>
      </c>
      <c r="G1058" s="8">
        <v>500</v>
      </c>
    </row>
    <row r="1059" spans="1:7" ht="60" outlineLevel="5" x14ac:dyDescent="0.25">
      <c r="A1059" s="5"/>
      <c r="B1059" s="5"/>
      <c r="C1059" s="5" t="s">
        <v>123</v>
      </c>
      <c r="D1059" s="9" t="s">
        <v>124</v>
      </c>
      <c r="E1059" s="10">
        <v>500</v>
      </c>
      <c r="F1059" s="10">
        <v>500</v>
      </c>
      <c r="G1059" s="10">
        <v>500</v>
      </c>
    </row>
    <row r="1060" spans="1:7" ht="45" outlineLevel="4" x14ac:dyDescent="0.25">
      <c r="A1060" s="6"/>
      <c r="B1060" s="6" t="s">
        <v>826</v>
      </c>
      <c r="C1060" s="6" t="s">
        <v>0</v>
      </c>
      <c r="D1060" s="7" t="s">
        <v>827</v>
      </c>
      <c r="E1060" s="8">
        <v>200</v>
      </c>
      <c r="F1060" s="8"/>
      <c r="G1060" s="8"/>
    </row>
    <row r="1061" spans="1:7" ht="60" outlineLevel="5" x14ac:dyDescent="0.25">
      <c r="A1061" s="5"/>
      <c r="B1061" s="5"/>
      <c r="C1061" s="5" t="s">
        <v>123</v>
      </c>
      <c r="D1061" s="9" t="s">
        <v>124</v>
      </c>
      <c r="E1061" s="10">
        <v>200</v>
      </c>
      <c r="F1061" s="10"/>
      <c r="G1061" s="10"/>
    </row>
    <row r="1062" spans="1:7" ht="105" outlineLevel="3" x14ac:dyDescent="0.25">
      <c r="A1062" s="6"/>
      <c r="B1062" s="6" t="s">
        <v>913</v>
      </c>
      <c r="C1062" s="6" t="s">
        <v>0</v>
      </c>
      <c r="D1062" s="7" t="s">
        <v>914</v>
      </c>
      <c r="E1062" s="8">
        <v>7290</v>
      </c>
      <c r="F1062" s="8">
        <v>7290</v>
      </c>
      <c r="G1062" s="8">
        <v>7290</v>
      </c>
    </row>
    <row r="1063" spans="1:7" ht="30" outlineLevel="4" x14ac:dyDescent="0.25">
      <c r="A1063" s="6"/>
      <c r="B1063" s="6" t="s">
        <v>915</v>
      </c>
      <c r="C1063" s="6" t="s">
        <v>0</v>
      </c>
      <c r="D1063" s="7" t="s">
        <v>916</v>
      </c>
      <c r="E1063" s="8">
        <v>2000</v>
      </c>
      <c r="F1063" s="8">
        <v>2000</v>
      </c>
      <c r="G1063" s="8">
        <v>2000</v>
      </c>
    </row>
    <row r="1064" spans="1:7" ht="45" outlineLevel="5" x14ac:dyDescent="0.25">
      <c r="A1064" s="5"/>
      <c r="B1064" s="5"/>
      <c r="C1064" s="5" t="s">
        <v>9</v>
      </c>
      <c r="D1064" s="9" t="s">
        <v>10</v>
      </c>
      <c r="E1064" s="10">
        <v>2000</v>
      </c>
      <c r="F1064" s="10">
        <v>2000</v>
      </c>
      <c r="G1064" s="10">
        <v>2000</v>
      </c>
    </row>
    <row r="1065" spans="1:7" ht="30" outlineLevel="4" x14ac:dyDescent="0.25">
      <c r="A1065" s="6"/>
      <c r="B1065" s="6" t="s">
        <v>917</v>
      </c>
      <c r="C1065" s="6" t="s">
        <v>0</v>
      </c>
      <c r="D1065" s="7" t="s">
        <v>918</v>
      </c>
      <c r="E1065" s="8">
        <v>2290</v>
      </c>
      <c r="F1065" s="8">
        <v>2290</v>
      </c>
      <c r="G1065" s="8">
        <v>2290</v>
      </c>
    </row>
    <row r="1066" spans="1:7" ht="45" outlineLevel="5" x14ac:dyDescent="0.25">
      <c r="A1066" s="5"/>
      <c r="B1066" s="5"/>
      <c r="C1066" s="5" t="s">
        <v>9</v>
      </c>
      <c r="D1066" s="9" t="s">
        <v>10</v>
      </c>
      <c r="E1066" s="10">
        <v>550</v>
      </c>
      <c r="F1066" s="10">
        <v>550</v>
      </c>
      <c r="G1066" s="10">
        <v>550</v>
      </c>
    </row>
    <row r="1067" spans="1:7" ht="60" outlineLevel="5" x14ac:dyDescent="0.25">
      <c r="A1067" s="5"/>
      <c r="B1067" s="5"/>
      <c r="C1067" s="5" t="s">
        <v>123</v>
      </c>
      <c r="D1067" s="9" t="s">
        <v>124</v>
      </c>
      <c r="E1067" s="10">
        <v>1740</v>
      </c>
      <c r="F1067" s="10">
        <v>1740</v>
      </c>
      <c r="G1067" s="10">
        <v>1740</v>
      </c>
    </row>
    <row r="1068" spans="1:7" ht="30" outlineLevel="4" x14ac:dyDescent="0.25">
      <c r="A1068" s="6"/>
      <c r="B1068" s="6" t="s">
        <v>919</v>
      </c>
      <c r="C1068" s="6" t="s">
        <v>0</v>
      </c>
      <c r="D1068" s="7" t="s">
        <v>920</v>
      </c>
      <c r="E1068" s="8">
        <v>3000</v>
      </c>
      <c r="F1068" s="8">
        <v>3000</v>
      </c>
      <c r="G1068" s="8">
        <v>3000</v>
      </c>
    </row>
    <row r="1069" spans="1:7" ht="45" outlineLevel="5" x14ac:dyDescent="0.25">
      <c r="A1069" s="5"/>
      <c r="B1069" s="5"/>
      <c r="C1069" s="5" t="s">
        <v>9</v>
      </c>
      <c r="D1069" s="9" t="s">
        <v>10</v>
      </c>
      <c r="E1069" s="10">
        <v>3000</v>
      </c>
      <c r="F1069" s="10">
        <v>3000</v>
      </c>
      <c r="G1069" s="10">
        <v>3000</v>
      </c>
    </row>
    <row r="1070" spans="1:7" ht="105" outlineLevel="3" x14ac:dyDescent="0.25">
      <c r="A1070" s="6"/>
      <c r="B1070" s="6" t="s">
        <v>921</v>
      </c>
      <c r="C1070" s="6" t="s">
        <v>0</v>
      </c>
      <c r="D1070" s="7" t="s">
        <v>922</v>
      </c>
      <c r="E1070" s="8">
        <v>800</v>
      </c>
      <c r="F1070" s="8">
        <v>800</v>
      </c>
      <c r="G1070" s="8">
        <v>800</v>
      </c>
    </row>
    <row r="1071" spans="1:7" ht="30" outlineLevel="4" x14ac:dyDescent="0.25">
      <c r="A1071" s="6"/>
      <c r="B1071" s="6" t="s">
        <v>923</v>
      </c>
      <c r="C1071" s="6" t="s">
        <v>0</v>
      </c>
      <c r="D1071" s="7" t="s">
        <v>924</v>
      </c>
      <c r="E1071" s="8">
        <v>800</v>
      </c>
      <c r="F1071" s="8">
        <v>800</v>
      </c>
      <c r="G1071" s="8">
        <v>800</v>
      </c>
    </row>
    <row r="1072" spans="1:7" ht="45" outlineLevel="5" x14ac:dyDescent="0.25">
      <c r="A1072" s="5"/>
      <c r="B1072" s="5"/>
      <c r="C1072" s="5" t="s">
        <v>9</v>
      </c>
      <c r="D1072" s="9" t="s">
        <v>10</v>
      </c>
      <c r="E1072" s="10">
        <v>800</v>
      </c>
      <c r="F1072" s="10">
        <v>800</v>
      </c>
      <c r="G1072" s="10">
        <v>800</v>
      </c>
    </row>
    <row r="1073" spans="1:7" ht="60" outlineLevel="2" x14ac:dyDescent="0.25">
      <c r="A1073" s="6"/>
      <c r="B1073" s="6" t="s">
        <v>51</v>
      </c>
      <c r="C1073" s="6" t="s">
        <v>0</v>
      </c>
      <c r="D1073" s="7" t="s">
        <v>52</v>
      </c>
      <c r="E1073" s="8">
        <v>2918.3</v>
      </c>
      <c r="F1073" s="8">
        <v>553</v>
      </c>
      <c r="G1073" s="8">
        <v>553</v>
      </c>
    </row>
    <row r="1074" spans="1:7" ht="90" outlineLevel="3" x14ac:dyDescent="0.25">
      <c r="A1074" s="6"/>
      <c r="B1074" s="6" t="s">
        <v>450</v>
      </c>
      <c r="C1074" s="6" t="s">
        <v>0</v>
      </c>
      <c r="D1074" s="7" t="s">
        <v>451</v>
      </c>
      <c r="E1074" s="8">
        <v>250</v>
      </c>
      <c r="F1074" s="8">
        <v>250</v>
      </c>
      <c r="G1074" s="8">
        <v>250</v>
      </c>
    </row>
    <row r="1075" spans="1:7" ht="60" outlineLevel="4" x14ac:dyDescent="0.25">
      <c r="A1075" s="6"/>
      <c r="B1075" s="6" t="s">
        <v>452</v>
      </c>
      <c r="C1075" s="6" t="s">
        <v>0</v>
      </c>
      <c r="D1075" s="7" t="s">
        <v>453</v>
      </c>
      <c r="E1075" s="8">
        <v>250</v>
      </c>
      <c r="F1075" s="8">
        <v>250</v>
      </c>
      <c r="G1075" s="8">
        <v>250</v>
      </c>
    </row>
    <row r="1076" spans="1:7" ht="45" outlineLevel="5" x14ac:dyDescent="0.25">
      <c r="A1076" s="5"/>
      <c r="B1076" s="5"/>
      <c r="C1076" s="5" t="s">
        <v>9</v>
      </c>
      <c r="D1076" s="9" t="s">
        <v>10</v>
      </c>
      <c r="E1076" s="10">
        <v>250</v>
      </c>
      <c r="F1076" s="10">
        <v>250</v>
      </c>
      <c r="G1076" s="10">
        <v>250</v>
      </c>
    </row>
    <row r="1077" spans="1:7" ht="165" outlineLevel="3" x14ac:dyDescent="0.25">
      <c r="A1077" s="6"/>
      <c r="B1077" s="6" t="s">
        <v>925</v>
      </c>
      <c r="C1077" s="6" t="s">
        <v>0</v>
      </c>
      <c r="D1077" s="11" t="s">
        <v>926</v>
      </c>
      <c r="E1077" s="8">
        <v>2365.3000000000002</v>
      </c>
      <c r="F1077" s="8"/>
      <c r="G1077" s="8"/>
    </row>
    <row r="1078" spans="1:7" ht="30" outlineLevel="4" x14ac:dyDescent="0.25">
      <c r="A1078" s="6"/>
      <c r="B1078" s="6" t="s">
        <v>927</v>
      </c>
      <c r="C1078" s="6" t="s">
        <v>0</v>
      </c>
      <c r="D1078" s="7" t="s">
        <v>928</v>
      </c>
      <c r="E1078" s="8">
        <v>2365.3000000000002</v>
      </c>
      <c r="F1078" s="8"/>
      <c r="G1078" s="8"/>
    </row>
    <row r="1079" spans="1:7" ht="45" outlineLevel="5" x14ac:dyDescent="0.25">
      <c r="A1079" s="5"/>
      <c r="B1079" s="5"/>
      <c r="C1079" s="5" t="s">
        <v>9</v>
      </c>
      <c r="D1079" s="9" t="s">
        <v>10</v>
      </c>
      <c r="E1079" s="10">
        <v>2365.3000000000002</v>
      </c>
      <c r="F1079" s="10"/>
      <c r="G1079" s="10"/>
    </row>
    <row r="1080" spans="1:7" ht="120" outlineLevel="3" x14ac:dyDescent="0.25">
      <c r="A1080" s="6"/>
      <c r="B1080" s="6" t="s">
        <v>413</v>
      </c>
      <c r="C1080" s="6" t="s">
        <v>0</v>
      </c>
      <c r="D1080" s="7" t="s">
        <v>414</v>
      </c>
      <c r="E1080" s="8">
        <v>303</v>
      </c>
      <c r="F1080" s="8">
        <v>303</v>
      </c>
      <c r="G1080" s="8">
        <v>303</v>
      </c>
    </row>
    <row r="1081" spans="1:7" ht="90" outlineLevel="4" x14ac:dyDescent="0.25">
      <c r="A1081" s="6"/>
      <c r="B1081" s="6" t="s">
        <v>427</v>
      </c>
      <c r="C1081" s="6" t="s">
        <v>0</v>
      </c>
      <c r="D1081" s="7" t="s">
        <v>428</v>
      </c>
      <c r="E1081" s="8">
        <v>303</v>
      </c>
      <c r="F1081" s="8">
        <v>303</v>
      </c>
      <c r="G1081" s="8">
        <v>303</v>
      </c>
    </row>
    <row r="1082" spans="1:7" ht="45" outlineLevel="5" x14ac:dyDescent="0.25">
      <c r="A1082" s="5"/>
      <c r="B1082" s="5"/>
      <c r="C1082" s="5" t="s">
        <v>9</v>
      </c>
      <c r="D1082" s="9" t="s">
        <v>10</v>
      </c>
      <c r="E1082" s="10">
        <v>303</v>
      </c>
      <c r="F1082" s="10">
        <v>303</v>
      </c>
      <c r="G1082" s="10">
        <v>303</v>
      </c>
    </row>
    <row r="1083" spans="1:7" ht="45" outlineLevel="2" x14ac:dyDescent="0.25">
      <c r="A1083" s="6"/>
      <c r="B1083" s="6" t="s">
        <v>175</v>
      </c>
      <c r="C1083" s="6" t="s">
        <v>0</v>
      </c>
      <c r="D1083" s="7" t="s">
        <v>176</v>
      </c>
      <c r="E1083" s="8"/>
      <c r="F1083" s="8">
        <v>15600</v>
      </c>
      <c r="G1083" s="8"/>
    </row>
    <row r="1084" spans="1:7" ht="135" outlineLevel="3" x14ac:dyDescent="0.25">
      <c r="A1084" s="6"/>
      <c r="B1084" s="6" t="s">
        <v>462</v>
      </c>
      <c r="C1084" s="6" t="s">
        <v>0</v>
      </c>
      <c r="D1084" s="7" t="s">
        <v>463</v>
      </c>
      <c r="E1084" s="8"/>
      <c r="F1084" s="8">
        <v>15600</v>
      </c>
      <c r="G1084" s="8"/>
    </row>
    <row r="1085" spans="1:7" ht="45" outlineLevel="4" x14ac:dyDescent="0.25">
      <c r="A1085" s="6"/>
      <c r="B1085" s="6" t="s">
        <v>929</v>
      </c>
      <c r="C1085" s="6" t="s">
        <v>0</v>
      </c>
      <c r="D1085" s="7" t="s">
        <v>930</v>
      </c>
      <c r="E1085" s="8"/>
      <c r="F1085" s="8">
        <v>15600</v>
      </c>
      <c r="G1085" s="8"/>
    </row>
    <row r="1086" spans="1:7" ht="45" outlineLevel="5" x14ac:dyDescent="0.25">
      <c r="A1086" s="5"/>
      <c r="B1086" s="5"/>
      <c r="C1086" s="5" t="s">
        <v>9</v>
      </c>
      <c r="D1086" s="9" t="s">
        <v>10</v>
      </c>
      <c r="E1086" s="10"/>
      <c r="F1086" s="10">
        <v>15600</v>
      </c>
      <c r="G1086" s="10"/>
    </row>
    <row r="1087" spans="1:7" ht="60" outlineLevel="2" x14ac:dyDescent="0.25">
      <c r="A1087" s="6"/>
      <c r="B1087" s="6" t="s">
        <v>301</v>
      </c>
      <c r="C1087" s="6" t="s">
        <v>0</v>
      </c>
      <c r="D1087" s="7" t="s">
        <v>302</v>
      </c>
      <c r="E1087" s="8">
        <v>12000</v>
      </c>
      <c r="F1087" s="8">
        <v>7230</v>
      </c>
      <c r="G1087" s="8">
        <v>7230</v>
      </c>
    </row>
    <row r="1088" spans="1:7" ht="105" outlineLevel="3" x14ac:dyDescent="0.25">
      <c r="A1088" s="6"/>
      <c r="B1088" s="6" t="s">
        <v>303</v>
      </c>
      <c r="C1088" s="6" t="s">
        <v>0</v>
      </c>
      <c r="D1088" s="7" t="s">
        <v>304</v>
      </c>
      <c r="E1088" s="8">
        <v>1000</v>
      </c>
      <c r="F1088" s="8">
        <v>1000</v>
      </c>
      <c r="G1088" s="8">
        <v>1000</v>
      </c>
    </row>
    <row r="1089" spans="1:7" ht="30" outlineLevel="4" x14ac:dyDescent="0.25">
      <c r="A1089" s="6"/>
      <c r="B1089" s="6" t="s">
        <v>931</v>
      </c>
      <c r="C1089" s="6" t="s">
        <v>0</v>
      </c>
      <c r="D1089" s="7" t="s">
        <v>932</v>
      </c>
      <c r="E1089" s="8">
        <v>1000</v>
      </c>
      <c r="F1089" s="8">
        <v>1000</v>
      </c>
      <c r="G1089" s="8">
        <v>1000</v>
      </c>
    </row>
    <row r="1090" spans="1:7" ht="60" outlineLevel="5" x14ac:dyDescent="0.25">
      <c r="A1090" s="5"/>
      <c r="B1090" s="5"/>
      <c r="C1090" s="5" t="s">
        <v>123</v>
      </c>
      <c r="D1090" s="9" t="s">
        <v>124</v>
      </c>
      <c r="E1090" s="10">
        <v>1000</v>
      </c>
      <c r="F1090" s="10">
        <v>1000</v>
      </c>
      <c r="G1090" s="10">
        <v>1000</v>
      </c>
    </row>
    <row r="1091" spans="1:7" ht="105" outlineLevel="3" x14ac:dyDescent="0.25">
      <c r="A1091" s="6"/>
      <c r="B1091" s="6" t="s">
        <v>353</v>
      </c>
      <c r="C1091" s="6" t="s">
        <v>0</v>
      </c>
      <c r="D1091" s="7" t="s">
        <v>354</v>
      </c>
      <c r="E1091" s="8">
        <v>11000</v>
      </c>
      <c r="F1091" s="8">
        <v>6230</v>
      </c>
      <c r="G1091" s="8">
        <v>6230</v>
      </c>
    </row>
    <row r="1092" spans="1:7" ht="75" outlineLevel="4" x14ac:dyDescent="0.25">
      <c r="A1092" s="6"/>
      <c r="B1092" s="6" t="s">
        <v>355</v>
      </c>
      <c r="C1092" s="6" t="s">
        <v>0</v>
      </c>
      <c r="D1092" s="7" t="s">
        <v>356</v>
      </c>
      <c r="E1092" s="8">
        <v>960</v>
      </c>
      <c r="F1092" s="8">
        <v>960</v>
      </c>
      <c r="G1092" s="8">
        <v>960</v>
      </c>
    </row>
    <row r="1093" spans="1:7" ht="45" outlineLevel="5" x14ac:dyDescent="0.25">
      <c r="A1093" s="5"/>
      <c r="B1093" s="5"/>
      <c r="C1093" s="5" t="s">
        <v>9</v>
      </c>
      <c r="D1093" s="9" t="s">
        <v>10</v>
      </c>
      <c r="E1093" s="10">
        <v>800</v>
      </c>
      <c r="F1093" s="10">
        <v>800</v>
      </c>
      <c r="G1093" s="10">
        <v>800</v>
      </c>
    </row>
    <row r="1094" spans="1:7" ht="60" outlineLevel="5" x14ac:dyDescent="0.25">
      <c r="A1094" s="5"/>
      <c r="B1094" s="5"/>
      <c r="C1094" s="5" t="s">
        <v>123</v>
      </c>
      <c r="D1094" s="9" t="s">
        <v>124</v>
      </c>
      <c r="E1094" s="10">
        <v>160</v>
      </c>
      <c r="F1094" s="10">
        <v>160</v>
      </c>
      <c r="G1094" s="10">
        <v>160</v>
      </c>
    </row>
    <row r="1095" spans="1:7" ht="60" outlineLevel="4" x14ac:dyDescent="0.25">
      <c r="A1095" s="6"/>
      <c r="B1095" s="6" t="s">
        <v>357</v>
      </c>
      <c r="C1095" s="6" t="s">
        <v>0</v>
      </c>
      <c r="D1095" s="7" t="s">
        <v>358</v>
      </c>
      <c r="E1095" s="8">
        <v>510</v>
      </c>
      <c r="F1095" s="8">
        <v>510</v>
      </c>
      <c r="G1095" s="8">
        <v>510</v>
      </c>
    </row>
    <row r="1096" spans="1:7" ht="45" outlineLevel="5" x14ac:dyDescent="0.25">
      <c r="A1096" s="5"/>
      <c r="B1096" s="5"/>
      <c r="C1096" s="5" t="s">
        <v>9</v>
      </c>
      <c r="D1096" s="9" t="s">
        <v>10</v>
      </c>
      <c r="E1096" s="10">
        <v>150</v>
      </c>
      <c r="F1096" s="10">
        <v>150</v>
      </c>
      <c r="G1096" s="10">
        <v>150</v>
      </c>
    </row>
    <row r="1097" spans="1:7" ht="60" outlineLevel="5" x14ac:dyDescent="0.25">
      <c r="A1097" s="5"/>
      <c r="B1097" s="5"/>
      <c r="C1097" s="5" t="s">
        <v>123</v>
      </c>
      <c r="D1097" s="9" t="s">
        <v>124</v>
      </c>
      <c r="E1097" s="10">
        <v>360</v>
      </c>
      <c r="F1097" s="10">
        <v>360</v>
      </c>
      <c r="G1097" s="10">
        <v>360</v>
      </c>
    </row>
    <row r="1098" spans="1:7" ht="165" outlineLevel="4" x14ac:dyDescent="0.25">
      <c r="A1098" s="6"/>
      <c r="B1098" s="6" t="s">
        <v>359</v>
      </c>
      <c r="C1098" s="6" t="s">
        <v>0</v>
      </c>
      <c r="D1098" s="11" t="s">
        <v>360</v>
      </c>
      <c r="E1098" s="8">
        <v>350</v>
      </c>
      <c r="F1098" s="8">
        <v>350</v>
      </c>
      <c r="G1098" s="8">
        <v>350</v>
      </c>
    </row>
    <row r="1099" spans="1:7" ht="45" outlineLevel="5" x14ac:dyDescent="0.25">
      <c r="A1099" s="5"/>
      <c r="B1099" s="5"/>
      <c r="C1099" s="5" t="s">
        <v>9</v>
      </c>
      <c r="D1099" s="9" t="s">
        <v>10</v>
      </c>
      <c r="E1099" s="10">
        <v>350</v>
      </c>
      <c r="F1099" s="10">
        <v>350</v>
      </c>
      <c r="G1099" s="10">
        <v>350</v>
      </c>
    </row>
    <row r="1100" spans="1:7" ht="75" outlineLevel="4" x14ac:dyDescent="0.25">
      <c r="A1100" s="6"/>
      <c r="B1100" s="6" t="s">
        <v>365</v>
      </c>
      <c r="C1100" s="6" t="s">
        <v>0</v>
      </c>
      <c r="D1100" s="7" t="s">
        <v>366</v>
      </c>
      <c r="E1100" s="8">
        <v>3470</v>
      </c>
      <c r="F1100" s="8">
        <v>3470</v>
      </c>
      <c r="G1100" s="8">
        <v>3470</v>
      </c>
    </row>
    <row r="1101" spans="1:7" ht="45" outlineLevel="5" x14ac:dyDescent="0.25">
      <c r="A1101" s="5"/>
      <c r="B1101" s="5"/>
      <c r="C1101" s="5" t="s">
        <v>9</v>
      </c>
      <c r="D1101" s="9" t="s">
        <v>10</v>
      </c>
      <c r="E1101" s="10">
        <v>1100</v>
      </c>
      <c r="F1101" s="10">
        <v>1100</v>
      </c>
      <c r="G1101" s="10">
        <v>1100</v>
      </c>
    </row>
    <row r="1102" spans="1:7" ht="60" outlineLevel="5" x14ac:dyDescent="0.25">
      <c r="A1102" s="5"/>
      <c r="B1102" s="5"/>
      <c r="C1102" s="5" t="s">
        <v>123</v>
      </c>
      <c r="D1102" s="9" t="s">
        <v>124</v>
      </c>
      <c r="E1102" s="10">
        <v>2370</v>
      </c>
      <c r="F1102" s="10">
        <v>2370</v>
      </c>
      <c r="G1102" s="10">
        <v>2370</v>
      </c>
    </row>
    <row r="1103" spans="1:7" ht="45" outlineLevel="4" x14ac:dyDescent="0.25">
      <c r="A1103" s="6"/>
      <c r="B1103" s="6" t="s">
        <v>367</v>
      </c>
      <c r="C1103" s="6" t="s">
        <v>0</v>
      </c>
      <c r="D1103" s="7" t="s">
        <v>368</v>
      </c>
      <c r="E1103" s="8">
        <v>5710</v>
      </c>
      <c r="F1103" s="8">
        <v>940</v>
      </c>
      <c r="G1103" s="8">
        <v>940</v>
      </c>
    </row>
    <row r="1104" spans="1:7" ht="60" outlineLevel="5" x14ac:dyDescent="0.25">
      <c r="A1104" s="5"/>
      <c r="B1104" s="5"/>
      <c r="C1104" s="5" t="s">
        <v>123</v>
      </c>
      <c r="D1104" s="9" t="s">
        <v>124</v>
      </c>
      <c r="E1104" s="10">
        <v>5710</v>
      </c>
      <c r="F1104" s="10">
        <v>940</v>
      </c>
      <c r="G1104" s="10">
        <v>940</v>
      </c>
    </row>
    <row r="1105" spans="1:7" ht="30" x14ac:dyDescent="0.25">
      <c r="A1105" s="6" t="s">
        <v>933</v>
      </c>
      <c r="B1105" s="6" t="s">
        <v>0</v>
      </c>
      <c r="C1105" s="6" t="s">
        <v>0</v>
      </c>
      <c r="D1105" s="7" t="s">
        <v>934</v>
      </c>
      <c r="E1105" s="8">
        <v>3579894.2968700002</v>
      </c>
      <c r="F1105" s="8">
        <v>3854076.8491799999</v>
      </c>
      <c r="G1105" s="8">
        <v>4228960.5553700002</v>
      </c>
    </row>
    <row r="1106" spans="1:7" outlineLevel="1" x14ac:dyDescent="0.25">
      <c r="A1106" s="6" t="s">
        <v>935</v>
      </c>
      <c r="B1106" s="6" t="s">
        <v>0</v>
      </c>
      <c r="C1106" s="6" t="s">
        <v>0</v>
      </c>
      <c r="D1106" s="7" t="s">
        <v>936</v>
      </c>
      <c r="E1106" s="8">
        <v>3028120.3634199998</v>
      </c>
      <c r="F1106" s="8">
        <v>2910130.9521699999</v>
      </c>
      <c r="G1106" s="8">
        <v>4032018.6158599998</v>
      </c>
    </row>
    <row r="1107" spans="1:7" ht="45" outlineLevel="2" x14ac:dyDescent="0.25">
      <c r="A1107" s="6"/>
      <c r="B1107" s="6" t="s">
        <v>107</v>
      </c>
      <c r="C1107" s="6" t="s">
        <v>0</v>
      </c>
      <c r="D1107" s="7" t="s">
        <v>108</v>
      </c>
      <c r="E1107" s="8">
        <v>3009120.3</v>
      </c>
      <c r="F1107" s="8">
        <v>2896130.9521699999</v>
      </c>
      <c r="G1107" s="8">
        <v>4018018.6158599998</v>
      </c>
    </row>
    <row r="1108" spans="1:7" ht="90" outlineLevel="3" x14ac:dyDescent="0.25">
      <c r="A1108" s="6"/>
      <c r="B1108" s="6" t="s">
        <v>937</v>
      </c>
      <c r="C1108" s="6" t="s">
        <v>0</v>
      </c>
      <c r="D1108" s="7" t="s">
        <v>938</v>
      </c>
      <c r="E1108" s="8">
        <v>1442974.3634200001</v>
      </c>
      <c r="F1108" s="8">
        <v>1335136.75217</v>
      </c>
      <c r="G1108" s="8">
        <v>1295229.81586</v>
      </c>
    </row>
    <row r="1109" spans="1:7" ht="30" outlineLevel="4" x14ac:dyDescent="0.25">
      <c r="A1109" s="6"/>
      <c r="B1109" s="6" t="s">
        <v>939</v>
      </c>
      <c r="C1109" s="6" t="s">
        <v>0</v>
      </c>
      <c r="D1109" s="7" t="s">
        <v>940</v>
      </c>
      <c r="E1109" s="8">
        <v>848257.48626000003</v>
      </c>
      <c r="F1109" s="8">
        <v>790508.40263000003</v>
      </c>
      <c r="G1109" s="8">
        <v>773851.28038000001</v>
      </c>
    </row>
    <row r="1110" spans="1:7" ht="60" outlineLevel="5" x14ac:dyDescent="0.25">
      <c r="A1110" s="5"/>
      <c r="B1110" s="5"/>
      <c r="C1110" s="5" t="s">
        <v>123</v>
      </c>
      <c r="D1110" s="9" t="s">
        <v>124</v>
      </c>
      <c r="E1110" s="10">
        <v>848257.48626000003</v>
      </c>
      <c r="F1110" s="10">
        <v>790508.40263000003</v>
      </c>
      <c r="G1110" s="10">
        <v>773851.28038000001</v>
      </c>
    </row>
    <row r="1111" spans="1:7" ht="30" outlineLevel="4" x14ac:dyDescent="0.25">
      <c r="A1111" s="6"/>
      <c r="B1111" s="6" t="s">
        <v>941</v>
      </c>
      <c r="C1111" s="6" t="s">
        <v>0</v>
      </c>
      <c r="D1111" s="7" t="s">
        <v>942</v>
      </c>
      <c r="E1111" s="8">
        <v>16127.33</v>
      </c>
      <c r="F1111" s="8">
        <v>15731.63</v>
      </c>
      <c r="G1111" s="8">
        <v>14978.11</v>
      </c>
    </row>
    <row r="1112" spans="1:7" ht="60" outlineLevel="5" x14ac:dyDescent="0.25">
      <c r="A1112" s="5"/>
      <c r="B1112" s="5"/>
      <c r="C1112" s="5" t="s">
        <v>123</v>
      </c>
      <c r="D1112" s="9" t="s">
        <v>124</v>
      </c>
      <c r="E1112" s="10">
        <v>16127.33</v>
      </c>
      <c r="F1112" s="10">
        <v>15731.63</v>
      </c>
      <c r="G1112" s="10">
        <v>14978.11</v>
      </c>
    </row>
    <row r="1113" spans="1:7" ht="75" outlineLevel="4" x14ac:dyDescent="0.25">
      <c r="A1113" s="6"/>
      <c r="B1113" s="6" t="s">
        <v>943</v>
      </c>
      <c r="C1113" s="6" t="s">
        <v>0</v>
      </c>
      <c r="D1113" s="7" t="s">
        <v>944</v>
      </c>
      <c r="E1113" s="8">
        <v>62442.424279999999</v>
      </c>
      <c r="F1113" s="8">
        <v>50949.989540000002</v>
      </c>
      <c r="G1113" s="8">
        <v>49099.300159999999</v>
      </c>
    </row>
    <row r="1114" spans="1:7" ht="60" outlineLevel="5" x14ac:dyDescent="0.25">
      <c r="A1114" s="5"/>
      <c r="B1114" s="5"/>
      <c r="C1114" s="5" t="s">
        <v>123</v>
      </c>
      <c r="D1114" s="9" t="s">
        <v>124</v>
      </c>
      <c r="E1114" s="10">
        <v>62442.424279999999</v>
      </c>
      <c r="F1114" s="10">
        <v>50949.989540000002</v>
      </c>
      <c r="G1114" s="10">
        <v>49099.300159999999</v>
      </c>
    </row>
    <row r="1115" spans="1:7" ht="75" outlineLevel="4" x14ac:dyDescent="0.25">
      <c r="A1115" s="6"/>
      <c r="B1115" s="6" t="s">
        <v>945</v>
      </c>
      <c r="C1115" s="6" t="s">
        <v>0</v>
      </c>
      <c r="D1115" s="7" t="s">
        <v>946</v>
      </c>
      <c r="E1115" s="8">
        <v>41066.400000000001</v>
      </c>
      <c r="F1115" s="8">
        <v>37666.400000000001</v>
      </c>
      <c r="G1115" s="8">
        <v>32666.400000000001</v>
      </c>
    </row>
    <row r="1116" spans="1:7" ht="60" outlineLevel="5" x14ac:dyDescent="0.25">
      <c r="A1116" s="5"/>
      <c r="B1116" s="5"/>
      <c r="C1116" s="5" t="s">
        <v>123</v>
      </c>
      <c r="D1116" s="9" t="s">
        <v>124</v>
      </c>
      <c r="E1116" s="10">
        <v>41066.400000000001</v>
      </c>
      <c r="F1116" s="10">
        <v>37666.400000000001</v>
      </c>
      <c r="G1116" s="10">
        <v>32666.400000000001</v>
      </c>
    </row>
    <row r="1117" spans="1:7" ht="45" outlineLevel="4" x14ac:dyDescent="0.25">
      <c r="A1117" s="6"/>
      <c r="B1117" s="6" t="s">
        <v>947</v>
      </c>
      <c r="C1117" s="6" t="s">
        <v>0</v>
      </c>
      <c r="D1117" s="7" t="s">
        <v>948</v>
      </c>
      <c r="E1117" s="8">
        <v>125454</v>
      </c>
      <c r="F1117" s="8">
        <v>96939</v>
      </c>
      <c r="G1117" s="8">
        <v>89639</v>
      </c>
    </row>
    <row r="1118" spans="1:7" ht="60" outlineLevel="5" x14ac:dyDescent="0.25">
      <c r="A1118" s="5"/>
      <c r="B1118" s="5"/>
      <c r="C1118" s="5" t="s">
        <v>123</v>
      </c>
      <c r="D1118" s="9" t="s">
        <v>124</v>
      </c>
      <c r="E1118" s="10">
        <v>125454</v>
      </c>
      <c r="F1118" s="10">
        <v>96939</v>
      </c>
      <c r="G1118" s="10">
        <v>89639</v>
      </c>
    </row>
    <row r="1119" spans="1:7" ht="30" outlineLevel="4" x14ac:dyDescent="0.25">
      <c r="A1119" s="6"/>
      <c r="B1119" s="6" t="s">
        <v>949</v>
      </c>
      <c r="C1119" s="6" t="s">
        <v>0</v>
      </c>
      <c r="D1119" s="7" t="s">
        <v>950</v>
      </c>
      <c r="E1119" s="8">
        <v>105803.5</v>
      </c>
      <c r="F1119" s="8">
        <v>103865.82</v>
      </c>
      <c r="G1119" s="8">
        <v>101695.5</v>
      </c>
    </row>
    <row r="1120" spans="1:7" ht="60" outlineLevel="5" x14ac:dyDescent="0.25">
      <c r="A1120" s="5"/>
      <c r="B1120" s="5"/>
      <c r="C1120" s="5" t="s">
        <v>123</v>
      </c>
      <c r="D1120" s="9" t="s">
        <v>124</v>
      </c>
      <c r="E1120" s="10">
        <v>105803.5</v>
      </c>
      <c r="F1120" s="10">
        <v>103865.82</v>
      </c>
      <c r="G1120" s="10">
        <v>101695.5</v>
      </c>
    </row>
    <row r="1121" spans="1:7" ht="45" outlineLevel="4" x14ac:dyDescent="0.25">
      <c r="A1121" s="6"/>
      <c r="B1121" s="6" t="s">
        <v>951</v>
      </c>
      <c r="C1121" s="6" t="s">
        <v>0</v>
      </c>
      <c r="D1121" s="7" t="s">
        <v>952</v>
      </c>
      <c r="E1121" s="8">
        <v>218040.62288000001</v>
      </c>
      <c r="F1121" s="8">
        <v>213670.81</v>
      </c>
      <c r="G1121" s="8">
        <v>207255.62531999999</v>
      </c>
    </row>
    <row r="1122" spans="1:7" ht="60" outlineLevel="5" x14ac:dyDescent="0.25">
      <c r="A1122" s="5"/>
      <c r="B1122" s="5"/>
      <c r="C1122" s="5" t="s">
        <v>123</v>
      </c>
      <c r="D1122" s="9" t="s">
        <v>124</v>
      </c>
      <c r="E1122" s="10">
        <v>218040.62288000001</v>
      </c>
      <c r="F1122" s="10">
        <v>213670.81</v>
      </c>
      <c r="G1122" s="10">
        <v>207255.62531999999</v>
      </c>
    </row>
    <row r="1123" spans="1:7" ht="45" outlineLevel="4" x14ac:dyDescent="0.25">
      <c r="A1123" s="6"/>
      <c r="B1123" s="6" t="s">
        <v>953</v>
      </c>
      <c r="C1123" s="6" t="s">
        <v>0</v>
      </c>
      <c r="D1123" s="7" t="s">
        <v>954</v>
      </c>
      <c r="E1123" s="8">
        <v>903</v>
      </c>
      <c r="F1123" s="8">
        <v>903</v>
      </c>
      <c r="G1123" s="8">
        <v>903</v>
      </c>
    </row>
    <row r="1124" spans="1:7" outlineLevel="5" x14ac:dyDescent="0.25">
      <c r="A1124" s="5"/>
      <c r="B1124" s="5"/>
      <c r="C1124" s="5" t="s">
        <v>43</v>
      </c>
      <c r="D1124" s="9" t="s">
        <v>44</v>
      </c>
      <c r="E1124" s="10">
        <v>903</v>
      </c>
      <c r="F1124" s="10">
        <v>903</v>
      </c>
      <c r="G1124" s="10">
        <v>903</v>
      </c>
    </row>
    <row r="1125" spans="1:7" ht="45" outlineLevel="4" x14ac:dyDescent="0.25">
      <c r="A1125" s="6"/>
      <c r="B1125" s="6" t="s">
        <v>955</v>
      </c>
      <c r="C1125" s="6" t="s">
        <v>0</v>
      </c>
      <c r="D1125" s="7" t="s">
        <v>956</v>
      </c>
      <c r="E1125" s="8">
        <v>7200</v>
      </c>
      <c r="F1125" s="8">
        <v>7200</v>
      </c>
      <c r="G1125" s="8">
        <v>7200</v>
      </c>
    </row>
    <row r="1126" spans="1:7" outlineLevel="5" x14ac:dyDescent="0.25">
      <c r="A1126" s="5"/>
      <c r="B1126" s="5"/>
      <c r="C1126" s="5" t="s">
        <v>43</v>
      </c>
      <c r="D1126" s="9" t="s">
        <v>44</v>
      </c>
      <c r="E1126" s="10">
        <v>7200</v>
      </c>
      <c r="F1126" s="10">
        <v>7200</v>
      </c>
      <c r="G1126" s="10">
        <v>7200</v>
      </c>
    </row>
    <row r="1127" spans="1:7" ht="30" outlineLevel="4" x14ac:dyDescent="0.25">
      <c r="A1127" s="6"/>
      <c r="B1127" s="6" t="s">
        <v>957</v>
      </c>
      <c r="C1127" s="6" t="s">
        <v>0</v>
      </c>
      <c r="D1127" s="7" t="s">
        <v>958</v>
      </c>
      <c r="E1127" s="8">
        <v>2000</v>
      </c>
      <c r="F1127" s="8">
        <v>2000</v>
      </c>
      <c r="G1127" s="8">
        <v>2000</v>
      </c>
    </row>
    <row r="1128" spans="1:7" outlineLevel="5" x14ac:dyDescent="0.25">
      <c r="A1128" s="5"/>
      <c r="B1128" s="5"/>
      <c r="C1128" s="5" t="s">
        <v>43</v>
      </c>
      <c r="D1128" s="9" t="s">
        <v>44</v>
      </c>
      <c r="E1128" s="10">
        <v>2000</v>
      </c>
      <c r="F1128" s="10">
        <v>2000</v>
      </c>
      <c r="G1128" s="10">
        <v>2000</v>
      </c>
    </row>
    <row r="1129" spans="1:7" ht="45" outlineLevel="4" x14ac:dyDescent="0.25">
      <c r="A1129" s="6"/>
      <c r="B1129" s="6" t="s">
        <v>959</v>
      </c>
      <c r="C1129" s="6" t="s">
        <v>0</v>
      </c>
      <c r="D1129" s="7" t="s">
        <v>960</v>
      </c>
      <c r="E1129" s="8">
        <v>13250</v>
      </c>
      <c r="F1129" s="8">
        <v>13250</v>
      </c>
      <c r="G1129" s="8">
        <v>13250</v>
      </c>
    </row>
    <row r="1130" spans="1:7" outlineLevel="5" x14ac:dyDescent="0.25">
      <c r="A1130" s="5"/>
      <c r="B1130" s="5"/>
      <c r="C1130" s="5" t="s">
        <v>43</v>
      </c>
      <c r="D1130" s="9" t="s">
        <v>44</v>
      </c>
      <c r="E1130" s="10">
        <v>13250</v>
      </c>
      <c r="F1130" s="10">
        <v>13250</v>
      </c>
      <c r="G1130" s="10">
        <v>13250</v>
      </c>
    </row>
    <row r="1131" spans="1:7" ht="60" outlineLevel="4" x14ac:dyDescent="0.25">
      <c r="A1131" s="6"/>
      <c r="B1131" s="6" t="s">
        <v>961</v>
      </c>
      <c r="C1131" s="6" t="s">
        <v>0</v>
      </c>
      <c r="D1131" s="7" t="s">
        <v>962</v>
      </c>
      <c r="E1131" s="8">
        <v>1649.6</v>
      </c>
      <c r="F1131" s="8">
        <v>1771.7</v>
      </c>
      <c r="G1131" s="8">
        <v>1911.6</v>
      </c>
    </row>
    <row r="1132" spans="1:7" ht="30" outlineLevel="5" x14ac:dyDescent="0.25">
      <c r="A1132" s="5"/>
      <c r="B1132" s="5"/>
      <c r="C1132" s="5" t="s">
        <v>33</v>
      </c>
      <c r="D1132" s="9" t="s">
        <v>34</v>
      </c>
      <c r="E1132" s="10">
        <v>1649.6</v>
      </c>
      <c r="F1132" s="10">
        <v>1771.7</v>
      </c>
      <c r="G1132" s="10">
        <v>1911.6</v>
      </c>
    </row>
    <row r="1133" spans="1:7" ht="60" outlineLevel="4" x14ac:dyDescent="0.25">
      <c r="A1133" s="6"/>
      <c r="B1133" s="6" t="s">
        <v>963</v>
      </c>
      <c r="C1133" s="6" t="s">
        <v>0</v>
      </c>
      <c r="D1133" s="7" t="s">
        <v>964</v>
      </c>
      <c r="E1133" s="8">
        <v>500</v>
      </c>
      <c r="F1133" s="8">
        <v>500</v>
      </c>
      <c r="G1133" s="8">
        <v>500</v>
      </c>
    </row>
    <row r="1134" spans="1:7" ht="30" outlineLevel="5" x14ac:dyDescent="0.25">
      <c r="A1134" s="5"/>
      <c r="B1134" s="5"/>
      <c r="C1134" s="5" t="s">
        <v>33</v>
      </c>
      <c r="D1134" s="9" t="s">
        <v>34</v>
      </c>
      <c r="E1134" s="10">
        <v>500</v>
      </c>
      <c r="F1134" s="10">
        <v>500</v>
      </c>
      <c r="G1134" s="10">
        <v>500</v>
      </c>
    </row>
    <row r="1135" spans="1:7" ht="75" outlineLevel="4" x14ac:dyDescent="0.25">
      <c r="A1135" s="6"/>
      <c r="B1135" s="6" t="s">
        <v>965</v>
      </c>
      <c r="C1135" s="6" t="s">
        <v>0</v>
      </c>
      <c r="D1135" s="7" t="s">
        <v>966</v>
      </c>
      <c r="E1135" s="8">
        <v>100</v>
      </c>
      <c r="F1135" s="8"/>
      <c r="G1135" s="8">
        <v>100</v>
      </c>
    </row>
    <row r="1136" spans="1:7" ht="30" outlineLevel="5" x14ac:dyDescent="0.25">
      <c r="A1136" s="5"/>
      <c r="B1136" s="5"/>
      <c r="C1136" s="5" t="s">
        <v>33</v>
      </c>
      <c r="D1136" s="9" t="s">
        <v>34</v>
      </c>
      <c r="E1136" s="10">
        <v>100</v>
      </c>
      <c r="F1136" s="10"/>
      <c r="G1136" s="10">
        <v>100</v>
      </c>
    </row>
    <row r="1137" spans="1:7" ht="75" outlineLevel="4" x14ac:dyDescent="0.25">
      <c r="A1137" s="6"/>
      <c r="B1137" s="6" t="s">
        <v>967</v>
      </c>
      <c r="C1137" s="6" t="s">
        <v>0</v>
      </c>
      <c r="D1137" s="7" t="s">
        <v>865</v>
      </c>
      <c r="E1137" s="8">
        <v>180</v>
      </c>
      <c r="F1137" s="8">
        <v>180</v>
      </c>
      <c r="G1137" s="8">
        <v>180</v>
      </c>
    </row>
    <row r="1138" spans="1:7" ht="30" outlineLevel="5" x14ac:dyDescent="0.25">
      <c r="A1138" s="5"/>
      <c r="B1138" s="5"/>
      <c r="C1138" s="5" t="s">
        <v>33</v>
      </c>
      <c r="D1138" s="9" t="s">
        <v>34</v>
      </c>
      <c r="E1138" s="10">
        <v>180</v>
      </c>
      <c r="F1138" s="10">
        <v>180</v>
      </c>
      <c r="G1138" s="10">
        <v>180</v>
      </c>
    </row>
    <row r="1139" spans="1:7" ht="150" outlineLevel="3" x14ac:dyDescent="0.25">
      <c r="A1139" s="6"/>
      <c r="B1139" s="6" t="s">
        <v>968</v>
      </c>
      <c r="C1139" s="6" t="s">
        <v>0</v>
      </c>
      <c r="D1139" s="7" t="s">
        <v>969</v>
      </c>
      <c r="E1139" s="8">
        <v>91514.8</v>
      </c>
      <c r="F1139" s="8">
        <v>88514.8</v>
      </c>
      <c r="G1139" s="8">
        <v>88085.7</v>
      </c>
    </row>
    <row r="1140" spans="1:7" ht="105" outlineLevel="4" x14ac:dyDescent="0.25">
      <c r="A1140" s="6"/>
      <c r="B1140" s="6" t="s">
        <v>970</v>
      </c>
      <c r="C1140" s="6" t="s">
        <v>0</v>
      </c>
      <c r="D1140" s="7" t="s">
        <v>971</v>
      </c>
      <c r="E1140" s="8">
        <v>91514.8</v>
      </c>
      <c r="F1140" s="8">
        <v>88514.8</v>
      </c>
      <c r="G1140" s="8">
        <v>88085.7</v>
      </c>
    </row>
    <row r="1141" spans="1:7" ht="45" outlineLevel="5" x14ac:dyDescent="0.25">
      <c r="A1141" s="5"/>
      <c r="B1141" s="5"/>
      <c r="C1141" s="5" t="s">
        <v>9</v>
      </c>
      <c r="D1141" s="9" t="s">
        <v>10</v>
      </c>
      <c r="E1141" s="10">
        <v>64946.9</v>
      </c>
      <c r="F1141" s="10">
        <v>69189.3</v>
      </c>
      <c r="G1141" s="10">
        <v>69189.3</v>
      </c>
    </row>
    <row r="1142" spans="1:7" ht="60" outlineLevel="5" x14ac:dyDescent="0.25">
      <c r="A1142" s="5"/>
      <c r="B1142" s="5"/>
      <c r="C1142" s="5" t="s">
        <v>123</v>
      </c>
      <c r="D1142" s="9" t="s">
        <v>124</v>
      </c>
      <c r="E1142" s="10">
        <v>22325.5</v>
      </c>
      <c r="F1142" s="10">
        <v>19325.5</v>
      </c>
      <c r="G1142" s="10">
        <v>18896.400000000001</v>
      </c>
    </row>
    <row r="1143" spans="1:7" outlineLevel="5" x14ac:dyDescent="0.25">
      <c r="A1143" s="5"/>
      <c r="B1143" s="5"/>
      <c r="C1143" s="5" t="s">
        <v>19</v>
      </c>
      <c r="D1143" s="9" t="s">
        <v>20</v>
      </c>
      <c r="E1143" s="10">
        <v>4242.3999999999996</v>
      </c>
      <c r="F1143" s="10"/>
      <c r="G1143" s="10"/>
    </row>
    <row r="1144" spans="1:7" ht="135" outlineLevel="3" x14ac:dyDescent="0.25">
      <c r="A1144" s="6"/>
      <c r="B1144" s="6" t="s">
        <v>838</v>
      </c>
      <c r="C1144" s="6" t="s">
        <v>0</v>
      </c>
      <c r="D1144" s="7" t="s">
        <v>839</v>
      </c>
      <c r="E1144" s="8">
        <v>1473914.3</v>
      </c>
      <c r="F1144" s="8">
        <v>1471776.3</v>
      </c>
      <c r="G1144" s="8">
        <v>2633946.5</v>
      </c>
    </row>
    <row r="1145" spans="1:7" ht="60" outlineLevel="4" x14ac:dyDescent="0.25">
      <c r="A1145" s="6"/>
      <c r="B1145" s="6" t="s">
        <v>840</v>
      </c>
      <c r="C1145" s="6" t="s">
        <v>0</v>
      </c>
      <c r="D1145" s="7" t="s">
        <v>841</v>
      </c>
      <c r="E1145" s="8">
        <v>16971.2</v>
      </c>
      <c r="F1145" s="8">
        <v>4591</v>
      </c>
      <c r="G1145" s="8"/>
    </row>
    <row r="1146" spans="1:7" ht="60" outlineLevel="5" x14ac:dyDescent="0.25">
      <c r="A1146" s="5"/>
      <c r="B1146" s="5"/>
      <c r="C1146" s="5" t="s">
        <v>123</v>
      </c>
      <c r="D1146" s="9" t="s">
        <v>124</v>
      </c>
      <c r="E1146" s="10">
        <v>16971.2</v>
      </c>
      <c r="F1146" s="10">
        <v>4591</v>
      </c>
      <c r="G1146" s="10"/>
    </row>
    <row r="1147" spans="1:7" ht="60" outlineLevel="4" x14ac:dyDescent="0.25">
      <c r="A1147" s="6"/>
      <c r="B1147" s="6" t="s">
        <v>972</v>
      </c>
      <c r="C1147" s="6" t="s">
        <v>0</v>
      </c>
      <c r="D1147" s="7" t="s">
        <v>558</v>
      </c>
      <c r="E1147" s="8">
        <v>1456943.1</v>
      </c>
      <c r="F1147" s="8">
        <v>1467185.3</v>
      </c>
      <c r="G1147" s="8">
        <v>2633946.5</v>
      </c>
    </row>
    <row r="1148" spans="1:7" ht="45" outlineLevel="5" x14ac:dyDescent="0.25">
      <c r="A1148" s="5"/>
      <c r="B1148" s="5"/>
      <c r="C1148" s="5" t="s">
        <v>431</v>
      </c>
      <c r="D1148" s="9" t="s">
        <v>432</v>
      </c>
      <c r="E1148" s="10">
        <v>1456943.1</v>
      </c>
      <c r="F1148" s="10">
        <v>1467185.3</v>
      </c>
      <c r="G1148" s="10">
        <v>2633946.5</v>
      </c>
    </row>
    <row r="1149" spans="1:7" ht="90" outlineLevel="3" x14ac:dyDescent="0.25">
      <c r="A1149" s="6"/>
      <c r="B1149" s="6" t="s">
        <v>109</v>
      </c>
      <c r="C1149" s="6" t="s">
        <v>0</v>
      </c>
      <c r="D1149" s="7" t="s">
        <v>110</v>
      </c>
      <c r="E1149" s="8">
        <v>716.9</v>
      </c>
      <c r="F1149" s="8">
        <v>703.1</v>
      </c>
      <c r="G1149" s="8">
        <v>756.6</v>
      </c>
    </row>
    <row r="1150" spans="1:7" ht="75" outlineLevel="4" x14ac:dyDescent="0.25">
      <c r="A1150" s="6"/>
      <c r="B1150" s="6" t="s">
        <v>973</v>
      </c>
      <c r="C1150" s="6" t="s">
        <v>0</v>
      </c>
      <c r="D1150" s="7" t="s">
        <v>974</v>
      </c>
      <c r="E1150" s="8">
        <v>716.9</v>
      </c>
      <c r="F1150" s="8">
        <v>703.1</v>
      </c>
      <c r="G1150" s="8">
        <v>756.6</v>
      </c>
    </row>
    <row r="1151" spans="1:7" ht="135" outlineLevel="5" x14ac:dyDescent="0.25">
      <c r="A1151" s="5"/>
      <c r="B1151" s="5"/>
      <c r="C1151" s="5" t="s">
        <v>7</v>
      </c>
      <c r="D1151" s="9" t="s">
        <v>8</v>
      </c>
      <c r="E1151" s="10">
        <v>597.9</v>
      </c>
      <c r="F1151" s="10">
        <v>576.5</v>
      </c>
      <c r="G1151" s="10">
        <v>620.4</v>
      </c>
    </row>
    <row r="1152" spans="1:7" ht="45" outlineLevel="5" x14ac:dyDescent="0.25">
      <c r="A1152" s="5"/>
      <c r="B1152" s="5"/>
      <c r="C1152" s="5" t="s">
        <v>9</v>
      </c>
      <c r="D1152" s="9" t="s">
        <v>10</v>
      </c>
      <c r="E1152" s="10">
        <v>119</v>
      </c>
      <c r="F1152" s="10">
        <v>126.6</v>
      </c>
      <c r="G1152" s="10">
        <v>136.19999999999999</v>
      </c>
    </row>
    <row r="1153" spans="1:7" ht="60" outlineLevel="2" x14ac:dyDescent="0.25">
      <c r="A1153" s="6"/>
      <c r="B1153" s="6" t="s">
        <v>301</v>
      </c>
      <c r="C1153" s="6" t="s">
        <v>0</v>
      </c>
      <c r="D1153" s="7" t="s">
        <v>302</v>
      </c>
      <c r="E1153" s="8">
        <v>19000</v>
      </c>
      <c r="F1153" s="8">
        <v>14000</v>
      </c>
      <c r="G1153" s="8">
        <v>14000</v>
      </c>
    </row>
    <row r="1154" spans="1:7" ht="105" outlineLevel="3" x14ac:dyDescent="0.25">
      <c r="A1154" s="6"/>
      <c r="B1154" s="6" t="s">
        <v>303</v>
      </c>
      <c r="C1154" s="6" t="s">
        <v>0</v>
      </c>
      <c r="D1154" s="7" t="s">
        <v>304</v>
      </c>
      <c r="E1154" s="8">
        <v>10500</v>
      </c>
      <c r="F1154" s="8">
        <v>10500</v>
      </c>
      <c r="G1154" s="8">
        <v>10500</v>
      </c>
    </row>
    <row r="1155" spans="1:7" ht="30" outlineLevel="4" x14ac:dyDescent="0.25">
      <c r="A1155" s="6"/>
      <c r="B1155" s="6" t="s">
        <v>975</v>
      </c>
      <c r="C1155" s="6" t="s">
        <v>0</v>
      </c>
      <c r="D1155" s="7" t="s">
        <v>976</v>
      </c>
      <c r="E1155" s="8">
        <v>10500</v>
      </c>
      <c r="F1155" s="8">
        <v>10500</v>
      </c>
      <c r="G1155" s="8">
        <v>10500</v>
      </c>
    </row>
    <row r="1156" spans="1:7" ht="60" outlineLevel="5" x14ac:dyDescent="0.25">
      <c r="A1156" s="5"/>
      <c r="B1156" s="5"/>
      <c r="C1156" s="5" t="s">
        <v>123</v>
      </c>
      <c r="D1156" s="9" t="s">
        <v>124</v>
      </c>
      <c r="E1156" s="10">
        <v>10500</v>
      </c>
      <c r="F1156" s="10">
        <v>10500</v>
      </c>
      <c r="G1156" s="10">
        <v>10500</v>
      </c>
    </row>
    <row r="1157" spans="1:7" ht="105" outlineLevel="3" x14ac:dyDescent="0.25">
      <c r="A1157" s="6"/>
      <c r="B1157" s="6" t="s">
        <v>353</v>
      </c>
      <c r="C1157" s="6" t="s">
        <v>0</v>
      </c>
      <c r="D1157" s="7" t="s">
        <v>354</v>
      </c>
      <c r="E1157" s="8">
        <v>8500</v>
      </c>
      <c r="F1157" s="8">
        <v>3500</v>
      </c>
      <c r="G1157" s="8">
        <v>3500</v>
      </c>
    </row>
    <row r="1158" spans="1:7" ht="45" outlineLevel="4" x14ac:dyDescent="0.25">
      <c r="A1158" s="6"/>
      <c r="B1158" s="6" t="s">
        <v>367</v>
      </c>
      <c r="C1158" s="6" t="s">
        <v>0</v>
      </c>
      <c r="D1158" s="7" t="s">
        <v>368</v>
      </c>
      <c r="E1158" s="8">
        <v>8500</v>
      </c>
      <c r="F1158" s="8">
        <v>3500</v>
      </c>
      <c r="G1158" s="8">
        <v>3500</v>
      </c>
    </row>
    <row r="1159" spans="1:7" ht="60" outlineLevel="5" x14ac:dyDescent="0.25">
      <c r="A1159" s="5"/>
      <c r="B1159" s="5"/>
      <c r="C1159" s="5" t="s">
        <v>123</v>
      </c>
      <c r="D1159" s="9" t="s">
        <v>124</v>
      </c>
      <c r="E1159" s="10">
        <v>8500</v>
      </c>
      <c r="F1159" s="10">
        <v>3500</v>
      </c>
      <c r="G1159" s="10">
        <v>3500</v>
      </c>
    </row>
    <row r="1160" spans="1:7" ht="30" outlineLevel="1" x14ac:dyDescent="0.25">
      <c r="A1160" s="6" t="s">
        <v>977</v>
      </c>
      <c r="B1160" s="6" t="s">
        <v>0</v>
      </c>
      <c r="C1160" s="6" t="s">
        <v>0</v>
      </c>
      <c r="D1160" s="7" t="s">
        <v>978</v>
      </c>
      <c r="E1160" s="8">
        <v>551773.93345000001</v>
      </c>
      <c r="F1160" s="8">
        <v>943945.89700999996</v>
      </c>
      <c r="G1160" s="8">
        <v>196941.93951</v>
      </c>
    </row>
    <row r="1161" spans="1:7" ht="90" outlineLevel="2" x14ac:dyDescent="0.25">
      <c r="A1161" s="6"/>
      <c r="B1161" s="6" t="s">
        <v>470</v>
      </c>
      <c r="C1161" s="6" t="s">
        <v>0</v>
      </c>
      <c r="D1161" s="7" t="s">
        <v>471</v>
      </c>
      <c r="E1161" s="8">
        <v>2356</v>
      </c>
      <c r="F1161" s="8">
        <v>2531</v>
      </c>
      <c r="G1161" s="8">
        <v>2531</v>
      </c>
    </row>
    <row r="1162" spans="1:7" ht="195" outlineLevel="3" x14ac:dyDescent="0.25">
      <c r="A1162" s="6"/>
      <c r="B1162" s="6" t="s">
        <v>472</v>
      </c>
      <c r="C1162" s="6" t="s">
        <v>0</v>
      </c>
      <c r="D1162" s="11" t="s">
        <v>473</v>
      </c>
      <c r="E1162" s="8">
        <v>1960</v>
      </c>
      <c r="F1162" s="8">
        <v>2135</v>
      </c>
      <c r="G1162" s="8">
        <v>2135</v>
      </c>
    </row>
    <row r="1163" spans="1:7" ht="75" outlineLevel="4" x14ac:dyDescent="0.25">
      <c r="A1163" s="6"/>
      <c r="B1163" s="6" t="s">
        <v>474</v>
      </c>
      <c r="C1163" s="6" t="s">
        <v>0</v>
      </c>
      <c r="D1163" s="7" t="s">
        <v>475</v>
      </c>
      <c r="E1163" s="8">
        <v>1585</v>
      </c>
      <c r="F1163" s="8">
        <v>1760</v>
      </c>
      <c r="G1163" s="8">
        <v>1760</v>
      </c>
    </row>
    <row r="1164" spans="1:7" ht="60" outlineLevel="5" x14ac:dyDescent="0.25">
      <c r="A1164" s="5"/>
      <c r="B1164" s="5"/>
      <c r="C1164" s="5" t="s">
        <v>123</v>
      </c>
      <c r="D1164" s="9" t="s">
        <v>124</v>
      </c>
      <c r="E1164" s="10">
        <v>1585</v>
      </c>
      <c r="F1164" s="10">
        <v>1760</v>
      </c>
      <c r="G1164" s="10">
        <v>1760</v>
      </c>
    </row>
    <row r="1165" spans="1:7" ht="180" outlineLevel="4" x14ac:dyDescent="0.25">
      <c r="A1165" s="6"/>
      <c r="B1165" s="6" t="s">
        <v>979</v>
      </c>
      <c r="C1165" s="6" t="s">
        <v>0</v>
      </c>
      <c r="D1165" s="11" t="s">
        <v>980</v>
      </c>
      <c r="E1165" s="8">
        <v>375</v>
      </c>
      <c r="F1165" s="8">
        <v>375</v>
      </c>
      <c r="G1165" s="8">
        <v>375</v>
      </c>
    </row>
    <row r="1166" spans="1:7" ht="45" outlineLevel="5" x14ac:dyDescent="0.25">
      <c r="A1166" s="5"/>
      <c r="B1166" s="5"/>
      <c r="C1166" s="5" t="s">
        <v>9</v>
      </c>
      <c r="D1166" s="9" t="s">
        <v>10</v>
      </c>
      <c r="E1166" s="10">
        <v>15</v>
      </c>
      <c r="F1166" s="10">
        <v>15</v>
      </c>
      <c r="G1166" s="10">
        <v>15</v>
      </c>
    </row>
    <row r="1167" spans="1:7" ht="60" outlineLevel="5" x14ac:dyDescent="0.25">
      <c r="A1167" s="5"/>
      <c r="B1167" s="5"/>
      <c r="C1167" s="5" t="s">
        <v>123</v>
      </c>
      <c r="D1167" s="9" t="s">
        <v>124</v>
      </c>
      <c r="E1167" s="10">
        <v>360</v>
      </c>
      <c r="F1167" s="10">
        <v>360</v>
      </c>
      <c r="G1167" s="10">
        <v>360</v>
      </c>
    </row>
    <row r="1168" spans="1:7" ht="180" outlineLevel="3" x14ac:dyDescent="0.25">
      <c r="A1168" s="6"/>
      <c r="B1168" s="6" t="s">
        <v>897</v>
      </c>
      <c r="C1168" s="6" t="s">
        <v>0</v>
      </c>
      <c r="D1168" s="11" t="s">
        <v>898</v>
      </c>
      <c r="E1168" s="8">
        <v>396</v>
      </c>
      <c r="F1168" s="8">
        <v>396</v>
      </c>
      <c r="G1168" s="8">
        <v>396</v>
      </c>
    </row>
    <row r="1169" spans="1:7" ht="75" outlineLevel="4" x14ac:dyDescent="0.25">
      <c r="A1169" s="6"/>
      <c r="B1169" s="6" t="s">
        <v>981</v>
      </c>
      <c r="C1169" s="6" t="s">
        <v>0</v>
      </c>
      <c r="D1169" s="7" t="s">
        <v>982</v>
      </c>
      <c r="E1169" s="8">
        <v>366</v>
      </c>
      <c r="F1169" s="8">
        <v>366</v>
      </c>
      <c r="G1169" s="8">
        <v>366</v>
      </c>
    </row>
    <row r="1170" spans="1:7" ht="60" outlineLevel="5" x14ac:dyDescent="0.25">
      <c r="A1170" s="5"/>
      <c r="B1170" s="5"/>
      <c r="C1170" s="5" t="s">
        <v>123</v>
      </c>
      <c r="D1170" s="9" t="s">
        <v>124</v>
      </c>
      <c r="E1170" s="10">
        <v>366</v>
      </c>
      <c r="F1170" s="10">
        <v>366</v>
      </c>
      <c r="G1170" s="10">
        <v>366</v>
      </c>
    </row>
    <row r="1171" spans="1:7" ht="105" outlineLevel="4" x14ac:dyDescent="0.25">
      <c r="A1171" s="6"/>
      <c r="B1171" s="6" t="s">
        <v>899</v>
      </c>
      <c r="C1171" s="6" t="s">
        <v>0</v>
      </c>
      <c r="D1171" s="7" t="s">
        <v>900</v>
      </c>
      <c r="E1171" s="8">
        <v>30</v>
      </c>
      <c r="F1171" s="8">
        <v>30</v>
      </c>
      <c r="G1171" s="8">
        <v>30</v>
      </c>
    </row>
    <row r="1172" spans="1:7" ht="45" outlineLevel="5" x14ac:dyDescent="0.25">
      <c r="A1172" s="5"/>
      <c r="B1172" s="5"/>
      <c r="C1172" s="5" t="s">
        <v>9</v>
      </c>
      <c r="D1172" s="9" t="s">
        <v>10</v>
      </c>
      <c r="E1172" s="10">
        <v>30</v>
      </c>
      <c r="F1172" s="10">
        <v>30</v>
      </c>
      <c r="G1172" s="10">
        <v>30</v>
      </c>
    </row>
    <row r="1173" spans="1:7" ht="45" outlineLevel="2" x14ac:dyDescent="0.25">
      <c r="A1173" s="6"/>
      <c r="B1173" s="6" t="s">
        <v>101</v>
      </c>
      <c r="C1173" s="6" t="s">
        <v>0</v>
      </c>
      <c r="D1173" s="7" t="s">
        <v>102</v>
      </c>
      <c r="E1173" s="8">
        <v>283.5</v>
      </c>
      <c r="F1173" s="8">
        <v>283.5</v>
      </c>
      <c r="G1173" s="8">
        <v>283.5</v>
      </c>
    </row>
    <row r="1174" spans="1:7" ht="90" outlineLevel="3" x14ac:dyDescent="0.25">
      <c r="A1174" s="6"/>
      <c r="B1174" s="6" t="s">
        <v>905</v>
      </c>
      <c r="C1174" s="6" t="s">
        <v>0</v>
      </c>
      <c r="D1174" s="7" t="s">
        <v>906</v>
      </c>
      <c r="E1174" s="8">
        <v>283.5</v>
      </c>
      <c r="F1174" s="8">
        <v>283.5</v>
      </c>
      <c r="G1174" s="8">
        <v>283.5</v>
      </c>
    </row>
    <row r="1175" spans="1:7" ht="30" outlineLevel="4" x14ac:dyDescent="0.25">
      <c r="A1175" s="6"/>
      <c r="B1175" s="6" t="s">
        <v>907</v>
      </c>
      <c r="C1175" s="6" t="s">
        <v>0</v>
      </c>
      <c r="D1175" s="7" t="s">
        <v>908</v>
      </c>
      <c r="E1175" s="8">
        <v>283.5</v>
      </c>
      <c r="F1175" s="8">
        <v>283.5</v>
      </c>
      <c r="G1175" s="8">
        <v>283.5</v>
      </c>
    </row>
    <row r="1176" spans="1:7" ht="30" outlineLevel="5" x14ac:dyDescent="0.25">
      <c r="A1176" s="5"/>
      <c r="B1176" s="5"/>
      <c r="C1176" s="5" t="s">
        <v>33</v>
      </c>
      <c r="D1176" s="9" t="s">
        <v>34</v>
      </c>
      <c r="E1176" s="10">
        <v>283.5</v>
      </c>
      <c r="F1176" s="10">
        <v>283.5</v>
      </c>
      <c r="G1176" s="10">
        <v>283.5</v>
      </c>
    </row>
    <row r="1177" spans="1:7" ht="45" outlineLevel="2" x14ac:dyDescent="0.25">
      <c r="A1177" s="6"/>
      <c r="B1177" s="6" t="s">
        <v>107</v>
      </c>
      <c r="C1177" s="6" t="s">
        <v>0</v>
      </c>
      <c r="D1177" s="7" t="s">
        <v>108</v>
      </c>
      <c r="E1177" s="8">
        <v>492894.43345000001</v>
      </c>
      <c r="F1177" s="8">
        <v>884891.3</v>
      </c>
      <c r="G1177" s="8">
        <v>137887.43951</v>
      </c>
    </row>
    <row r="1178" spans="1:7" ht="135" outlineLevel="3" x14ac:dyDescent="0.25">
      <c r="A1178" s="6"/>
      <c r="B1178" s="6" t="s">
        <v>838</v>
      </c>
      <c r="C1178" s="6" t="s">
        <v>0</v>
      </c>
      <c r="D1178" s="7" t="s">
        <v>839</v>
      </c>
      <c r="E1178" s="8">
        <v>354000</v>
      </c>
      <c r="F1178" s="8">
        <v>746000</v>
      </c>
      <c r="G1178" s="8"/>
    </row>
    <row r="1179" spans="1:7" ht="60" outlineLevel="4" x14ac:dyDescent="0.25">
      <c r="A1179" s="6"/>
      <c r="B1179" s="6" t="s">
        <v>972</v>
      </c>
      <c r="C1179" s="6" t="s">
        <v>0</v>
      </c>
      <c r="D1179" s="7" t="s">
        <v>558</v>
      </c>
      <c r="E1179" s="8">
        <v>354000</v>
      </c>
      <c r="F1179" s="8">
        <v>746000</v>
      </c>
      <c r="G1179" s="8"/>
    </row>
    <row r="1180" spans="1:7" ht="45" outlineLevel="5" x14ac:dyDescent="0.25">
      <c r="A1180" s="5"/>
      <c r="B1180" s="5"/>
      <c r="C1180" s="5" t="s">
        <v>431</v>
      </c>
      <c r="D1180" s="9" t="s">
        <v>432</v>
      </c>
      <c r="E1180" s="10">
        <v>354000</v>
      </c>
      <c r="F1180" s="10">
        <v>746000</v>
      </c>
      <c r="G1180" s="10"/>
    </row>
    <row r="1181" spans="1:7" ht="75" outlineLevel="3" x14ac:dyDescent="0.25">
      <c r="A1181" s="6"/>
      <c r="B1181" s="6" t="s">
        <v>983</v>
      </c>
      <c r="C1181" s="6" t="s">
        <v>0</v>
      </c>
      <c r="D1181" s="7" t="s">
        <v>984</v>
      </c>
      <c r="E1181" s="8">
        <v>88577.133449999994</v>
      </c>
      <c r="F1181" s="8">
        <v>88577.097009999998</v>
      </c>
      <c r="G1181" s="8">
        <v>88577.139509999994</v>
      </c>
    </row>
    <row r="1182" spans="1:7" ht="105" outlineLevel="4" x14ac:dyDescent="0.25">
      <c r="A1182" s="6"/>
      <c r="B1182" s="6" t="s">
        <v>985</v>
      </c>
      <c r="C1182" s="6" t="s">
        <v>0</v>
      </c>
      <c r="D1182" s="7" t="s">
        <v>986</v>
      </c>
      <c r="E1182" s="8">
        <v>71481.533450000003</v>
      </c>
      <c r="F1182" s="8">
        <v>71481.497010000006</v>
      </c>
      <c r="G1182" s="8">
        <v>71481.539510000002</v>
      </c>
    </row>
    <row r="1183" spans="1:7" ht="60" outlineLevel="5" x14ac:dyDescent="0.25">
      <c r="A1183" s="5"/>
      <c r="B1183" s="5"/>
      <c r="C1183" s="5" t="s">
        <v>123</v>
      </c>
      <c r="D1183" s="9" t="s">
        <v>124</v>
      </c>
      <c r="E1183" s="10">
        <v>71481.533450000003</v>
      </c>
      <c r="F1183" s="10">
        <v>71481.497010000006</v>
      </c>
      <c r="G1183" s="10">
        <v>71481.539510000002</v>
      </c>
    </row>
    <row r="1184" spans="1:7" ht="90" outlineLevel="4" x14ac:dyDescent="0.25">
      <c r="A1184" s="6"/>
      <c r="B1184" s="6" t="s">
        <v>987</v>
      </c>
      <c r="C1184" s="6" t="s">
        <v>0</v>
      </c>
      <c r="D1184" s="7" t="s">
        <v>988</v>
      </c>
      <c r="E1184" s="8">
        <v>17095.599999999999</v>
      </c>
      <c r="F1184" s="8">
        <v>17095.599999999999</v>
      </c>
      <c r="G1184" s="8">
        <v>17095.599999999999</v>
      </c>
    </row>
    <row r="1185" spans="1:7" outlineLevel="5" x14ac:dyDescent="0.25">
      <c r="A1185" s="5"/>
      <c r="B1185" s="5"/>
      <c r="C1185" s="5" t="s">
        <v>43</v>
      </c>
      <c r="D1185" s="9" t="s">
        <v>44</v>
      </c>
      <c r="E1185" s="10">
        <v>17095.599999999999</v>
      </c>
      <c r="F1185" s="10">
        <v>17095.599999999999</v>
      </c>
      <c r="G1185" s="10">
        <v>17095.599999999999</v>
      </c>
    </row>
    <row r="1186" spans="1:7" ht="90" outlineLevel="3" x14ac:dyDescent="0.25">
      <c r="A1186" s="6"/>
      <c r="B1186" s="6" t="s">
        <v>109</v>
      </c>
      <c r="C1186" s="6" t="s">
        <v>0</v>
      </c>
      <c r="D1186" s="7" t="s">
        <v>110</v>
      </c>
      <c r="E1186" s="8">
        <v>50317.3</v>
      </c>
      <c r="F1186" s="8">
        <v>50314.3</v>
      </c>
      <c r="G1186" s="8">
        <v>49310.3</v>
      </c>
    </row>
    <row r="1187" spans="1:7" ht="45" outlineLevel="4" x14ac:dyDescent="0.25">
      <c r="A1187" s="6"/>
      <c r="B1187" s="6" t="s">
        <v>989</v>
      </c>
      <c r="C1187" s="6" t="s">
        <v>0</v>
      </c>
      <c r="D1187" s="7" t="s">
        <v>6</v>
      </c>
      <c r="E1187" s="8">
        <v>45317.3</v>
      </c>
      <c r="F1187" s="8">
        <v>45314.3</v>
      </c>
      <c r="G1187" s="8">
        <v>45310.3</v>
      </c>
    </row>
    <row r="1188" spans="1:7" ht="135" outlineLevel="5" x14ac:dyDescent="0.25">
      <c r="A1188" s="5"/>
      <c r="B1188" s="5"/>
      <c r="C1188" s="5" t="s">
        <v>7</v>
      </c>
      <c r="D1188" s="9" t="s">
        <v>8</v>
      </c>
      <c r="E1188" s="10">
        <v>39288.5</v>
      </c>
      <c r="F1188" s="10">
        <v>38578.5</v>
      </c>
      <c r="G1188" s="10">
        <v>38578.5</v>
      </c>
    </row>
    <row r="1189" spans="1:7" ht="45" outlineLevel="5" x14ac:dyDescent="0.25">
      <c r="A1189" s="5"/>
      <c r="B1189" s="5"/>
      <c r="C1189" s="5" t="s">
        <v>9</v>
      </c>
      <c r="D1189" s="9" t="s">
        <v>10</v>
      </c>
      <c r="E1189" s="10">
        <v>5992.8</v>
      </c>
      <c r="F1189" s="10">
        <v>6702.8</v>
      </c>
      <c r="G1189" s="10">
        <v>6702.8</v>
      </c>
    </row>
    <row r="1190" spans="1:7" outlineLevel="5" x14ac:dyDescent="0.25">
      <c r="A1190" s="5"/>
      <c r="B1190" s="5"/>
      <c r="C1190" s="5" t="s">
        <v>19</v>
      </c>
      <c r="D1190" s="9" t="s">
        <v>20</v>
      </c>
      <c r="E1190" s="10">
        <v>36</v>
      </c>
      <c r="F1190" s="10">
        <v>33</v>
      </c>
      <c r="G1190" s="10">
        <v>29</v>
      </c>
    </row>
    <row r="1191" spans="1:7" ht="60" outlineLevel="4" x14ac:dyDescent="0.25">
      <c r="A1191" s="6"/>
      <c r="B1191" s="6" t="s">
        <v>990</v>
      </c>
      <c r="C1191" s="6" t="s">
        <v>0</v>
      </c>
      <c r="D1191" s="7" t="s">
        <v>991</v>
      </c>
      <c r="E1191" s="8">
        <v>5000</v>
      </c>
      <c r="F1191" s="8">
        <v>5000</v>
      </c>
      <c r="G1191" s="8">
        <v>4000</v>
      </c>
    </row>
    <row r="1192" spans="1:7" ht="60" outlineLevel="5" x14ac:dyDescent="0.25">
      <c r="A1192" s="5"/>
      <c r="B1192" s="5"/>
      <c r="C1192" s="5" t="s">
        <v>123</v>
      </c>
      <c r="D1192" s="9" t="s">
        <v>124</v>
      </c>
      <c r="E1192" s="10">
        <v>5000</v>
      </c>
      <c r="F1192" s="10">
        <v>5000</v>
      </c>
      <c r="G1192" s="10">
        <v>4000</v>
      </c>
    </row>
    <row r="1193" spans="1:7" ht="60" outlineLevel="2" x14ac:dyDescent="0.25">
      <c r="A1193" s="6"/>
      <c r="B1193" s="6" t="s">
        <v>301</v>
      </c>
      <c r="C1193" s="6" t="s">
        <v>0</v>
      </c>
      <c r="D1193" s="7" t="s">
        <v>302</v>
      </c>
      <c r="E1193" s="8">
        <v>56240</v>
      </c>
      <c r="F1193" s="8">
        <v>56240</v>
      </c>
      <c r="G1193" s="8">
        <v>56240</v>
      </c>
    </row>
    <row r="1194" spans="1:7" ht="120" outlineLevel="3" x14ac:dyDescent="0.25">
      <c r="A1194" s="6"/>
      <c r="B1194" s="6" t="s">
        <v>323</v>
      </c>
      <c r="C1194" s="6" t="s">
        <v>0</v>
      </c>
      <c r="D1194" s="7" t="s">
        <v>324</v>
      </c>
      <c r="E1194" s="8">
        <v>56000</v>
      </c>
      <c r="F1194" s="8">
        <v>56000</v>
      </c>
      <c r="G1194" s="8">
        <v>56000</v>
      </c>
    </row>
    <row r="1195" spans="1:7" ht="60" outlineLevel="4" x14ac:dyDescent="0.25">
      <c r="A1195" s="6"/>
      <c r="B1195" s="6" t="s">
        <v>992</v>
      </c>
      <c r="C1195" s="6" t="s">
        <v>0</v>
      </c>
      <c r="D1195" s="7" t="s">
        <v>993</v>
      </c>
      <c r="E1195" s="8">
        <v>56000</v>
      </c>
      <c r="F1195" s="8">
        <v>56000</v>
      </c>
      <c r="G1195" s="8">
        <v>56000</v>
      </c>
    </row>
    <row r="1196" spans="1:7" outlineLevel="5" x14ac:dyDescent="0.25">
      <c r="A1196" s="5"/>
      <c r="B1196" s="5"/>
      <c r="C1196" s="5" t="s">
        <v>19</v>
      </c>
      <c r="D1196" s="9" t="s">
        <v>20</v>
      </c>
      <c r="E1196" s="10">
        <v>56000</v>
      </c>
      <c r="F1196" s="10">
        <v>56000</v>
      </c>
      <c r="G1196" s="10">
        <v>56000</v>
      </c>
    </row>
    <row r="1197" spans="1:7" ht="105" outlineLevel="3" x14ac:dyDescent="0.25">
      <c r="A1197" s="6"/>
      <c r="B1197" s="6" t="s">
        <v>353</v>
      </c>
      <c r="C1197" s="6" t="s">
        <v>0</v>
      </c>
      <c r="D1197" s="7" t="s">
        <v>354</v>
      </c>
      <c r="E1197" s="8">
        <v>240</v>
      </c>
      <c r="F1197" s="8">
        <v>240</v>
      </c>
      <c r="G1197" s="8">
        <v>240</v>
      </c>
    </row>
    <row r="1198" spans="1:7" ht="90" outlineLevel="4" x14ac:dyDescent="0.25">
      <c r="A1198" s="6"/>
      <c r="B1198" s="6" t="s">
        <v>361</v>
      </c>
      <c r="C1198" s="6" t="s">
        <v>0</v>
      </c>
      <c r="D1198" s="7" t="s">
        <v>362</v>
      </c>
      <c r="E1198" s="8">
        <v>240</v>
      </c>
      <c r="F1198" s="8">
        <v>240</v>
      </c>
      <c r="G1198" s="8">
        <v>240</v>
      </c>
    </row>
    <row r="1199" spans="1:7" ht="45" outlineLevel="5" x14ac:dyDescent="0.25">
      <c r="A1199" s="5"/>
      <c r="B1199" s="5"/>
      <c r="C1199" s="5" t="s">
        <v>9</v>
      </c>
      <c r="D1199" s="9" t="s">
        <v>10</v>
      </c>
      <c r="E1199" s="10">
        <v>240</v>
      </c>
      <c r="F1199" s="10">
        <v>240</v>
      </c>
      <c r="G1199" s="10">
        <v>240</v>
      </c>
    </row>
    <row r="1200" spans="1:7" x14ac:dyDescent="0.25">
      <c r="A1200" s="6" t="s">
        <v>994</v>
      </c>
      <c r="B1200" s="6" t="s">
        <v>0</v>
      </c>
      <c r="C1200" s="6" t="s">
        <v>0</v>
      </c>
      <c r="D1200" s="7" t="s">
        <v>995</v>
      </c>
      <c r="E1200" s="8">
        <v>21776138.649730001</v>
      </c>
      <c r="F1200" s="8">
        <v>22012466.52169</v>
      </c>
      <c r="G1200" s="8">
        <v>21150513.115339998</v>
      </c>
    </row>
    <row r="1201" spans="1:7" ht="30" outlineLevel="1" x14ac:dyDescent="0.25">
      <c r="A1201" s="6" t="s">
        <v>996</v>
      </c>
      <c r="B1201" s="6" t="s">
        <v>0</v>
      </c>
      <c r="C1201" s="6" t="s">
        <v>0</v>
      </c>
      <c r="D1201" s="7" t="s">
        <v>997</v>
      </c>
      <c r="E1201" s="8">
        <v>5326824.9898899999</v>
      </c>
      <c r="F1201" s="8">
        <v>5842445.5498900004</v>
      </c>
      <c r="G1201" s="8">
        <v>4980615.64989</v>
      </c>
    </row>
    <row r="1202" spans="1:7" ht="45" outlineLevel="2" x14ac:dyDescent="0.25">
      <c r="A1202" s="6"/>
      <c r="B1202" s="6" t="s">
        <v>998</v>
      </c>
      <c r="C1202" s="6" t="s">
        <v>0</v>
      </c>
      <c r="D1202" s="7" t="s">
        <v>999</v>
      </c>
      <c r="E1202" s="8">
        <v>5321960.9898899999</v>
      </c>
      <c r="F1202" s="8">
        <v>5842445.5498900004</v>
      </c>
      <c r="G1202" s="8">
        <v>4980615.64989</v>
      </c>
    </row>
    <row r="1203" spans="1:7" ht="120" outlineLevel="3" x14ac:dyDescent="0.25">
      <c r="A1203" s="6"/>
      <c r="B1203" s="6" t="s">
        <v>1000</v>
      </c>
      <c r="C1203" s="6" t="s">
        <v>0</v>
      </c>
      <c r="D1203" s="7" t="s">
        <v>1001</v>
      </c>
      <c r="E1203" s="8">
        <v>41468.101990000003</v>
      </c>
      <c r="F1203" s="8">
        <v>41468.101990000003</v>
      </c>
      <c r="G1203" s="8">
        <v>41468.101990000003</v>
      </c>
    </row>
    <row r="1204" spans="1:7" ht="45" outlineLevel="4" x14ac:dyDescent="0.25">
      <c r="A1204" s="6"/>
      <c r="B1204" s="6" t="s">
        <v>1002</v>
      </c>
      <c r="C1204" s="6" t="s">
        <v>0</v>
      </c>
      <c r="D1204" s="7" t="s">
        <v>1003</v>
      </c>
      <c r="E1204" s="8">
        <v>9066.0154899999998</v>
      </c>
      <c r="F1204" s="8">
        <v>9066.0154899999998</v>
      </c>
      <c r="G1204" s="8">
        <v>9066.0154899999998</v>
      </c>
    </row>
    <row r="1205" spans="1:7" ht="60" outlineLevel="5" x14ac:dyDescent="0.25">
      <c r="A1205" s="5"/>
      <c r="B1205" s="5"/>
      <c r="C1205" s="5" t="s">
        <v>123</v>
      </c>
      <c r="D1205" s="9" t="s">
        <v>124</v>
      </c>
      <c r="E1205" s="10">
        <v>9066.0154899999998</v>
      </c>
      <c r="F1205" s="10">
        <v>9066.0154899999998</v>
      </c>
      <c r="G1205" s="10">
        <v>9066.0154899999998</v>
      </c>
    </row>
    <row r="1206" spans="1:7" ht="45" outlineLevel="4" x14ac:dyDescent="0.25">
      <c r="A1206" s="6"/>
      <c r="B1206" s="6" t="s">
        <v>1004</v>
      </c>
      <c r="C1206" s="6" t="s">
        <v>0</v>
      </c>
      <c r="D1206" s="7" t="s">
        <v>1005</v>
      </c>
      <c r="E1206" s="8">
        <v>32402.086500000001</v>
      </c>
      <c r="F1206" s="8">
        <v>32402.086500000001</v>
      </c>
      <c r="G1206" s="8">
        <v>32402.086500000001</v>
      </c>
    </row>
    <row r="1207" spans="1:7" ht="45" outlineLevel="5" x14ac:dyDescent="0.25">
      <c r="A1207" s="5"/>
      <c r="B1207" s="5"/>
      <c r="C1207" s="5" t="s">
        <v>9</v>
      </c>
      <c r="D1207" s="9" t="s">
        <v>10</v>
      </c>
      <c r="E1207" s="10">
        <v>32402.086500000001</v>
      </c>
      <c r="F1207" s="10">
        <v>32402.086500000001</v>
      </c>
      <c r="G1207" s="10">
        <v>32402.086500000001</v>
      </c>
    </row>
    <row r="1208" spans="1:7" ht="180" outlineLevel="3" x14ac:dyDescent="0.25">
      <c r="A1208" s="6"/>
      <c r="B1208" s="6" t="s">
        <v>1006</v>
      </c>
      <c r="C1208" s="6" t="s">
        <v>0</v>
      </c>
      <c r="D1208" s="11" t="s">
        <v>1007</v>
      </c>
      <c r="E1208" s="8">
        <v>4150517.59112</v>
      </c>
      <c r="F1208" s="8">
        <v>4148908.9911199999</v>
      </c>
      <c r="G1208" s="8">
        <v>4148908.9911199999</v>
      </c>
    </row>
    <row r="1209" spans="1:7" ht="75" outlineLevel="4" x14ac:dyDescent="0.25">
      <c r="A1209" s="6"/>
      <c r="B1209" s="6" t="s">
        <v>1008</v>
      </c>
      <c r="C1209" s="6" t="s">
        <v>0</v>
      </c>
      <c r="D1209" s="7" t="s">
        <v>1009</v>
      </c>
      <c r="E1209" s="8">
        <v>4070091.1911200001</v>
      </c>
      <c r="F1209" s="8">
        <v>4070091.1911200001</v>
      </c>
      <c r="G1209" s="8">
        <v>4070091.1911200001</v>
      </c>
    </row>
    <row r="1210" spans="1:7" ht="60" outlineLevel="5" x14ac:dyDescent="0.25">
      <c r="A1210" s="5"/>
      <c r="B1210" s="5"/>
      <c r="C1210" s="5" t="s">
        <v>123</v>
      </c>
      <c r="D1210" s="9" t="s">
        <v>124</v>
      </c>
      <c r="E1210" s="10">
        <v>4070091.1911200001</v>
      </c>
      <c r="F1210" s="10">
        <v>4070091.1911200001</v>
      </c>
      <c r="G1210" s="10">
        <v>4070091.1911200001</v>
      </c>
    </row>
    <row r="1211" spans="1:7" ht="240" outlineLevel="4" x14ac:dyDescent="0.25">
      <c r="A1211" s="6"/>
      <c r="B1211" s="6" t="s">
        <v>1010</v>
      </c>
      <c r="C1211" s="6" t="s">
        <v>0</v>
      </c>
      <c r="D1211" s="11" t="s">
        <v>1011</v>
      </c>
      <c r="E1211" s="8">
        <v>80426.399999999994</v>
      </c>
      <c r="F1211" s="8">
        <v>78817.8</v>
      </c>
      <c r="G1211" s="8">
        <v>78817.8</v>
      </c>
    </row>
    <row r="1212" spans="1:7" ht="45" outlineLevel="5" x14ac:dyDescent="0.25">
      <c r="A1212" s="5"/>
      <c r="B1212" s="5"/>
      <c r="C1212" s="5" t="s">
        <v>9</v>
      </c>
      <c r="D1212" s="9" t="s">
        <v>10</v>
      </c>
      <c r="E1212" s="10">
        <v>80426.399999999994</v>
      </c>
      <c r="F1212" s="10">
        <v>78817.8</v>
      </c>
      <c r="G1212" s="10">
        <v>78817.8</v>
      </c>
    </row>
    <row r="1213" spans="1:7" ht="165" outlineLevel="3" x14ac:dyDescent="0.25">
      <c r="A1213" s="6"/>
      <c r="B1213" s="6" t="s">
        <v>1012</v>
      </c>
      <c r="C1213" s="6" t="s">
        <v>0</v>
      </c>
      <c r="D1213" s="11" t="s">
        <v>1013</v>
      </c>
      <c r="E1213" s="8">
        <v>845736.74</v>
      </c>
      <c r="F1213" s="8">
        <v>1367829.9</v>
      </c>
      <c r="G1213" s="8">
        <v>506000</v>
      </c>
    </row>
    <row r="1214" spans="1:7" ht="45" outlineLevel="4" x14ac:dyDescent="0.25">
      <c r="A1214" s="6"/>
      <c r="B1214" s="6" t="s">
        <v>1014</v>
      </c>
      <c r="C1214" s="6" t="s">
        <v>0</v>
      </c>
      <c r="D1214" s="7" t="s">
        <v>1015</v>
      </c>
      <c r="E1214" s="8">
        <v>337257.84</v>
      </c>
      <c r="F1214" s="8">
        <v>500000</v>
      </c>
      <c r="G1214" s="8">
        <v>500000</v>
      </c>
    </row>
    <row r="1215" spans="1:7" ht="60" outlineLevel="5" x14ac:dyDescent="0.25">
      <c r="A1215" s="5"/>
      <c r="B1215" s="5"/>
      <c r="C1215" s="5" t="s">
        <v>123</v>
      </c>
      <c r="D1215" s="9" t="s">
        <v>124</v>
      </c>
      <c r="E1215" s="10">
        <v>337257.84</v>
      </c>
      <c r="F1215" s="10">
        <v>500000</v>
      </c>
      <c r="G1215" s="10">
        <v>500000</v>
      </c>
    </row>
    <row r="1216" spans="1:7" ht="60" outlineLevel="4" x14ac:dyDescent="0.25">
      <c r="A1216" s="6"/>
      <c r="B1216" s="6" t="s">
        <v>1016</v>
      </c>
      <c r="C1216" s="6" t="s">
        <v>0</v>
      </c>
      <c r="D1216" s="7" t="s">
        <v>822</v>
      </c>
      <c r="E1216" s="8">
        <v>508478.9</v>
      </c>
      <c r="F1216" s="8">
        <v>867829.9</v>
      </c>
      <c r="G1216" s="8">
        <v>6000</v>
      </c>
    </row>
    <row r="1217" spans="1:7" ht="45" outlineLevel="5" x14ac:dyDescent="0.25">
      <c r="A1217" s="5"/>
      <c r="B1217" s="5"/>
      <c r="C1217" s="5" t="s">
        <v>431</v>
      </c>
      <c r="D1217" s="9" t="s">
        <v>432</v>
      </c>
      <c r="E1217" s="10">
        <v>508478.9</v>
      </c>
      <c r="F1217" s="10">
        <v>867829.9</v>
      </c>
      <c r="G1217" s="10">
        <v>6000</v>
      </c>
    </row>
    <row r="1218" spans="1:7" ht="75" outlineLevel="3" x14ac:dyDescent="0.25">
      <c r="A1218" s="6"/>
      <c r="B1218" s="6" t="s">
        <v>1017</v>
      </c>
      <c r="C1218" s="6" t="s">
        <v>0</v>
      </c>
      <c r="D1218" s="7" t="s">
        <v>1018</v>
      </c>
      <c r="E1218" s="8">
        <v>284238.55677999998</v>
      </c>
      <c r="F1218" s="8">
        <v>284238.55677999998</v>
      </c>
      <c r="G1218" s="8">
        <v>284238.55677999998</v>
      </c>
    </row>
    <row r="1219" spans="1:7" ht="75" outlineLevel="4" x14ac:dyDescent="0.25">
      <c r="A1219" s="6"/>
      <c r="B1219" s="6" t="s">
        <v>1019</v>
      </c>
      <c r="C1219" s="6" t="s">
        <v>0</v>
      </c>
      <c r="D1219" s="7" t="s">
        <v>1020</v>
      </c>
      <c r="E1219" s="8">
        <v>284238.55677999998</v>
      </c>
      <c r="F1219" s="8">
        <v>284238.55677999998</v>
      </c>
      <c r="G1219" s="8">
        <v>284238.55677999998</v>
      </c>
    </row>
    <row r="1220" spans="1:7" ht="60" outlineLevel="5" x14ac:dyDescent="0.25">
      <c r="A1220" s="5"/>
      <c r="B1220" s="5"/>
      <c r="C1220" s="5" t="s">
        <v>123</v>
      </c>
      <c r="D1220" s="9" t="s">
        <v>124</v>
      </c>
      <c r="E1220" s="10">
        <v>284238.55677999998</v>
      </c>
      <c r="F1220" s="10">
        <v>284238.55677999998</v>
      </c>
      <c r="G1220" s="10">
        <v>284238.55677999998</v>
      </c>
    </row>
    <row r="1221" spans="1:7" ht="90" outlineLevel="2" x14ac:dyDescent="0.25">
      <c r="A1221" s="6"/>
      <c r="B1221" s="6" t="s">
        <v>470</v>
      </c>
      <c r="C1221" s="6" t="s">
        <v>0</v>
      </c>
      <c r="D1221" s="7" t="s">
        <v>471</v>
      </c>
      <c r="E1221" s="8">
        <v>4746</v>
      </c>
      <c r="F1221" s="8"/>
      <c r="G1221" s="8"/>
    </row>
    <row r="1222" spans="1:7" ht="195" outlineLevel="3" x14ac:dyDescent="0.25">
      <c r="A1222" s="6"/>
      <c r="B1222" s="6" t="s">
        <v>472</v>
      </c>
      <c r="C1222" s="6" t="s">
        <v>0</v>
      </c>
      <c r="D1222" s="11" t="s">
        <v>473</v>
      </c>
      <c r="E1222" s="8">
        <v>4746</v>
      </c>
      <c r="F1222" s="8"/>
      <c r="G1222" s="8"/>
    </row>
    <row r="1223" spans="1:7" ht="75" outlineLevel="4" x14ac:dyDescent="0.25">
      <c r="A1223" s="6"/>
      <c r="B1223" s="6" t="s">
        <v>474</v>
      </c>
      <c r="C1223" s="6" t="s">
        <v>0</v>
      </c>
      <c r="D1223" s="7" t="s">
        <v>475</v>
      </c>
      <c r="E1223" s="8">
        <v>4746</v>
      </c>
      <c r="F1223" s="8"/>
      <c r="G1223" s="8"/>
    </row>
    <row r="1224" spans="1:7" ht="60" outlineLevel="5" x14ac:dyDescent="0.25">
      <c r="A1224" s="5"/>
      <c r="B1224" s="5"/>
      <c r="C1224" s="5" t="s">
        <v>123</v>
      </c>
      <c r="D1224" s="9" t="s">
        <v>124</v>
      </c>
      <c r="E1224" s="10">
        <v>4746</v>
      </c>
      <c r="F1224" s="10"/>
      <c r="G1224" s="10"/>
    </row>
    <row r="1225" spans="1:7" ht="45" outlineLevel="2" x14ac:dyDescent="0.25">
      <c r="A1225" s="6"/>
      <c r="B1225" s="6" t="s">
        <v>149</v>
      </c>
      <c r="C1225" s="6" t="s">
        <v>0</v>
      </c>
      <c r="D1225" s="7" t="s">
        <v>150</v>
      </c>
      <c r="E1225" s="8">
        <v>118</v>
      </c>
      <c r="F1225" s="8"/>
      <c r="G1225" s="8"/>
    </row>
    <row r="1226" spans="1:7" ht="75" outlineLevel="3" x14ac:dyDescent="0.25">
      <c r="A1226" s="6"/>
      <c r="B1226" s="6" t="s">
        <v>1021</v>
      </c>
      <c r="C1226" s="6" t="s">
        <v>0</v>
      </c>
      <c r="D1226" s="7" t="s">
        <v>1022</v>
      </c>
      <c r="E1226" s="8">
        <v>118</v>
      </c>
      <c r="F1226" s="8"/>
      <c r="G1226" s="8"/>
    </row>
    <row r="1227" spans="1:7" ht="105" outlineLevel="4" x14ac:dyDescent="0.25">
      <c r="A1227" s="6"/>
      <c r="B1227" s="6" t="s">
        <v>1023</v>
      </c>
      <c r="C1227" s="6" t="s">
        <v>0</v>
      </c>
      <c r="D1227" s="7" t="s">
        <v>1024</v>
      </c>
      <c r="E1227" s="8">
        <v>118</v>
      </c>
      <c r="F1227" s="8"/>
      <c r="G1227" s="8"/>
    </row>
    <row r="1228" spans="1:7" ht="60" outlineLevel="5" x14ac:dyDescent="0.25">
      <c r="A1228" s="5"/>
      <c r="B1228" s="5"/>
      <c r="C1228" s="5" t="s">
        <v>123</v>
      </c>
      <c r="D1228" s="9" t="s">
        <v>124</v>
      </c>
      <c r="E1228" s="10">
        <v>118</v>
      </c>
      <c r="F1228" s="10"/>
      <c r="G1228" s="10"/>
    </row>
    <row r="1229" spans="1:7" outlineLevel="1" x14ac:dyDescent="0.25">
      <c r="A1229" s="6" t="s">
        <v>1025</v>
      </c>
      <c r="B1229" s="6" t="s">
        <v>0</v>
      </c>
      <c r="C1229" s="6" t="s">
        <v>0</v>
      </c>
      <c r="D1229" s="7" t="s">
        <v>1026</v>
      </c>
      <c r="E1229" s="8">
        <v>1244531.92151</v>
      </c>
      <c r="F1229" s="8">
        <v>1176814.8215099999</v>
      </c>
      <c r="G1229" s="8">
        <v>1176814.8215099999</v>
      </c>
    </row>
    <row r="1230" spans="1:7" ht="45" outlineLevel="2" x14ac:dyDescent="0.25">
      <c r="A1230" s="6"/>
      <c r="B1230" s="6" t="s">
        <v>998</v>
      </c>
      <c r="C1230" s="6" t="s">
        <v>0</v>
      </c>
      <c r="D1230" s="7" t="s">
        <v>999</v>
      </c>
      <c r="E1230" s="8">
        <v>1244349.92151</v>
      </c>
      <c r="F1230" s="8">
        <v>1176814.8215099999</v>
      </c>
      <c r="G1230" s="8">
        <v>1176814.8215099999</v>
      </c>
    </row>
    <row r="1231" spans="1:7" ht="120" outlineLevel="3" x14ac:dyDescent="0.25">
      <c r="A1231" s="6"/>
      <c r="B1231" s="6" t="s">
        <v>1000</v>
      </c>
      <c r="C1231" s="6" t="s">
        <v>0</v>
      </c>
      <c r="D1231" s="7" t="s">
        <v>1001</v>
      </c>
      <c r="E1231" s="8">
        <v>262798.77299999999</v>
      </c>
      <c r="F1231" s="8">
        <v>257633.37299999999</v>
      </c>
      <c r="G1231" s="8">
        <v>257633.37299999999</v>
      </c>
    </row>
    <row r="1232" spans="1:7" ht="45" outlineLevel="4" x14ac:dyDescent="0.25">
      <c r="A1232" s="6"/>
      <c r="B1232" s="6" t="s">
        <v>1002</v>
      </c>
      <c r="C1232" s="6" t="s">
        <v>0</v>
      </c>
      <c r="D1232" s="7" t="s">
        <v>1003</v>
      </c>
      <c r="E1232" s="8">
        <v>4533.973</v>
      </c>
      <c r="F1232" s="8">
        <v>4533.973</v>
      </c>
      <c r="G1232" s="8">
        <v>4533.973</v>
      </c>
    </row>
    <row r="1233" spans="1:7" ht="60" outlineLevel="5" x14ac:dyDescent="0.25">
      <c r="A1233" s="5"/>
      <c r="B1233" s="5"/>
      <c r="C1233" s="5" t="s">
        <v>123</v>
      </c>
      <c r="D1233" s="9" t="s">
        <v>124</v>
      </c>
      <c r="E1233" s="10">
        <v>4533.973</v>
      </c>
      <c r="F1233" s="10">
        <v>4533.973</v>
      </c>
      <c r="G1233" s="10">
        <v>4533.973</v>
      </c>
    </row>
    <row r="1234" spans="1:7" ht="45" outlineLevel="4" x14ac:dyDescent="0.25">
      <c r="A1234" s="6"/>
      <c r="B1234" s="6" t="s">
        <v>1027</v>
      </c>
      <c r="C1234" s="6" t="s">
        <v>0</v>
      </c>
      <c r="D1234" s="7" t="s">
        <v>1028</v>
      </c>
      <c r="E1234" s="8">
        <v>255411</v>
      </c>
      <c r="F1234" s="8">
        <v>250302.7</v>
      </c>
      <c r="G1234" s="8">
        <v>250302.7</v>
      </c>
    </row>
    <row r="1235" spans="1:7" ht="45" outlineLevel="5" x14ac:dyDescent="0.25">
      <c r="A1235" s="5"/>
      <c r="B1235" s="5"/>
      <c r="C1235" s="5" t="s">
        <v>9</v>
      </c>
      <c r="D1235" s="9" t="s">
        <v>10</v>
      </c>
      <c r="E1235" s="10">
        <v>50000</v>
      </c>
      <c r="F1235" s="10">
        <v>50000</v>
      </c>
      <c r="G1235" s="10">
        <v>50000</v>
      </c>
    </row>
    <row r="1236" spans="1:7" ht="30" outlineLevel="5" x14ac:dyDescent="0.25">
      <c r="A1236" s="5"/>
      <c r="B1236" s="5"/>
      <c r="C1236" s="5" t="s">
        <v>33</v>
      </c>
      <c r="D1236" s="9" t="s">
        <v>34</v>
      </c>
      <c r="E1236" s="10">
        <v>205411</v>
      </c>
      <c r="F1236" s="10">
        <v>200302.7</v>
      </c>
      <c r="G1236" s="10">
        <v>200302.7</v>
      </c>
    </row>
    <row r="1237" spans="1:7" ht="45" outlineLevel="4" x14ac:dyDescent="0.25">
      <c r="A1237" s="6"/>
      <c r="B1237" s="6" t="s">
        <v>1029</v>
      </c>
      <c r="C1237" s="6" t="s">
        <v>0</v>
      </c>
      <c r="D1237" s="7" t="s">
        <v>1030</v>
      </c>
      <c r="E1237" s="8">
        <v>2853.8</v>
      </c>
      <c r="F1237" s="8">
        <v>2796.7</v>
      </c>
      <c r="G1237" s="8">
        <v>2796.7</v>
      </c>
    </row>
    <row r="1238" spans="1:7" ht="45" outlineLevel="5" x14ac:dyDescent="0.25">
      <c r="A1238" s="5"/>
      <c r="B1238" s="5"/>
      <c r="C1238" s="5" t="s">
        <v>9</v>
      </c>
      <c r="D1238" s="9" t="s">
        <v>10</v>
      </c>
      <c r="E1238" s="10">
        <v>2853.8</v>
      </c>
      <c r="F1238" s="10">
        <v>2796.7</v>
      </c>
      <c r="G1238" s="10">
        <v>2796.7</v>
      </c>
    </row>
    <row r="1239" spans="1:7" ht="180" outlineLevel="3" x14ac:dyDescent="0.25">
      <c r="A1239" s="6"/>
      <c r="B1239" s="6" t="s">
        <v>1006</v>
      </c>
      <c r="C1239" s="6" t="s">
        <v>0</v>
      </c>
      <c r="D1239" s="11" t="s">
        <v>1007</v>
      </c>
      <c r="E1239" s="8">
        <v>969951.14850999997</v>
      </c>
      <c r="F1239" s="8">
        <v>919181.44851000002</v>
      </c>
      <c r="G1239" s="8">
        <v>919181.44851000002</v>
      </c>
    </row>
    <row r="1240" spans="1:7" ht="30" outlineLevel="4" x14ac:dyDescent="0.25">
      <c r="A1240" s="6"/>
      <c r="B1240" s="6" t="s">
        <v>1031</v>
      </c>
      <c r="C1240" s="6" t="s">
        <v>0</v>
      </c>
      <c r="D1240" s="7" t="s">
        <v>118</v>
      </c>
      <c r="E1240" s="8">
        <v>153349.04629999999</v>
      </c>
      <c r="F1240" s="8">
        <v>153349.04629999999</v>
      </c>
      <c r="G1240" s="8">
        <v>153349.04629999999</v>
      </c>
    </row>
    <row r="1241" spans="1:7" ht="135" outlineLevel="5" x14ac:dyDescent="0.25">
      <c r="A1241" s="5"/>
      <c r="B1241" s="5"/>
      <c r="C1241" s="5" t="s">
        <v>7</v>
      </c>
      <c r="D1241" s="9" t="s">
        <v>8</v>
      </c>
      <c r="E1241" s="10">
        <v>95661.221390000006</v>
      </c>
      <c r="F1241" s="10">
        <v>95661.221390000006</v>
      </c>
      <c r="G1241" s="10">
        <v>95661.221390000006</v>
      </c>
    </row>
    <row r="1242" spans="1:7" ht="45" outlineLevel="5" x14ac:dyDescent="0.25">
      <c r="A1242" s="5"/>
      <c r="B1242" s="5"/>
      <c r="C1242" s="5" t="s">
        <v>9</v>
      </c>
      <c r="D1242" s="9" t="s">
        <v>10</v>
      </c>
      <c r="E1242" s="10">
        <v>53277.199399999998</v>
      </c>
      <c r="F1242" s="10">
        <v>53277.199399999998</v>
      </c>
      <c r="G1242" s="10">
        <v>53277.199399999998</v>
      </c>
    </row>
    <row r="1243" spans="1:7" outlineLevel="5" x14ac:dyDescent="0.25">
      <c r="A1243" s="5"/>
      <c r="B1243" s="5"/>
      <c r="C1243" s="5" t="s">
        <v>19</v>
      </c>
      <c r="D1243" s="9" t="s">
        <v>20</v>
      </c>
      <c r="E1243" s="10">
        <v>4410.6255099999998</v>
      </c>
      <c r="F1243" s="10">
        <v>4410.6255099999998</v>
      </c>
      <c r="G1243" s="10">
        <v>4410.6255099999998</v>
      </c>
    </row>
    <row r="1244" spans="1:7" ht="75" outlineLevel="4" x14ac:dyDescent="0.25">
      <c r="A1244" s="6"/>
      <c r="B1244" s="6" t="s">
        <v>1008</v>
      </c>
      <c r="C1244" s="6" t="s">
        <v>0</v>
      </c>
      <c r="D1244" s="7" t="s">
        <v>1009</v>
      </c>
      <c r="E1244" s="8">
        <v>456982.20221000002</v>
      </c>
      <c r="F1244" s="8">
        <v>456982.20221000002</v>
      </c>
      <c r="G1244" s="8">
        <v>456982.20221000002</v>
      </c>
    </row>
    <row r="1245" spans="1:7" ht="60" outlineLevel="5" x14ac:dyDescent="0.25">
      <c r="A1245" s="5"/>
      <c r="B1245" s="5"/>
      <c r="C1245" s="5" t="s">
        <v>123</v>
      </c>
      <c r="D1245" s="9" t="s">
        <v>124</v>
      </c>
      <c r="E1245" s="10">
        <v>456982.20221000002</v>
      </c>
      <c r="F1245" s="10">
        <v>456982.20221000002</v>
      </c>
      <c r="G1245" s="10">
        <v>456982.20221000002</v>
      </c>
    </row>
    <row r="1246" spans="1:7" ht="90" outlineLevel="4" x14ac:dyDescent="0.25">
      <c r="A1246" s="6"/>
      <c r="B1246" s="6" t="s">
        <v>1032</v>
      </c>
      <c r="C1246" s="6" t="s">
        <v>0</v>
      </c>
      <c r="D1246" s="7" t="s">
        <v>1033</v>
      </c>
      <c r="E1246" s="8">
        <v>315153.3</v>
      </c>
      <c r="F1246" s="8">
        <v>308850.2</v>
      </c>
      <c r="G1246" s="8">
        <v>308850.2</v>
      </c>
    </row>
    <row r="1247" spans="1:7" ht="45" outlineLevel="5" x14ac:dyDescent="0.25">
      <c r="A1247" s="5"/>
      <c r="B1247" s="5"/>
      <c r="C1247" s="5" t="s">
        <v>9</v>
      </c>
      <c r="D1247" s="9" t="s">
        <v>10</v>
      </c>
      <c r="E1247" s="10">
        <v>315153.3</v>
      </c>
      <c r="F1247" s="10">
        <v>308850.2</v>
      </c>
      <c r="G1247" s="10">
        <v>308850.2</v>
      </c>
    </row>
    <row r="1248" spans="1:7" ht="75" outlineLevel="4" x14ac:dyDescent="0.25">
      <c r="A1248" s="6"/>
      <c r="B1248" s="6" t="s">
        <v>1034</v>
      </c>
      <c r="C1248" s="6" t="s">
        <v>0</v>
      </c>
      <c r="D1248" s="7" t="s">
        <v>1035</v>
      </c>
      <c r="E1248" s="8">
        <v>44466.6</v>
      </c>
      <c r="F1248" s="8"/>
      <c r="G1248" s="8"/>
    </row>
    <row r="1249" spans="1:7" ht="45" outlineLevel="5" x14ac:dyDescent="0.25">
      <c r="A1249" s="5"/>
      <c r="B1249" s="5"/>
      <c r="C1249" s="5" t="s">
        <v>9</v>
      </c>
      <c r="D1249" s="9" t="s">
        <v>10</v>
      </c>
      <c r="E1249" s="10">
        <v>44466.6</v>
      </c>
      <c r="F1249" s="10"/>
      <c r="G1249" s="10"/>
    </row>
    <row r="1250" spans="1:7" ht="165" outlineLevel="3" x14ac:dyDescent="0.25">
      <c r="A1250" s="6"/>
      <c r="B1250" s="6" t="s">
        <v>1012</v>
      </c>
      <c r="C1250" s="6" t="s">
        <v>0</v>
      </c>
      <c r="D1250" s="11" t="s">
        <v>1013</v>
      </c>
      <c r="E1250" s="8">
        <v>11600</v>
      </c>
      <c r="F1250" s="8"/>
      <c r="G1250" s="8"/>
    </row>
    <row r="1251" spans="1:7" ht="60" outlineLevel="4" x14ac:dyDescent="0.25">
      <c r="A1251" s="6"/>
      <c r="B1251" s="6" t="s">
        <v>1016</v>
      </c>
      <c r="C1251" s="6" t="s">
        <v>0</v>
      </c>
      <c r="D1251" s="7" t="s">
        <v>822</v>
      </c>
      <c r="E1251" s="8">
        <v>11600</v>
      </c>
      <c r="F1251" s="8"/>
      <c r="G1251" s="8"/>
    </row>
    <row r="1252" spans="1:7" ht="45" outlineLevel="5" x14ac:dyDescent="0.25">
      <c r="A1252" s="5"/>
      <c r="B1252" s="5"/>
      <c r="C1252" s="5" t="s">
        <v>431</v>
      </c>
      <c r="D1252" s="9" t="s">
        <v>432</v>
      </c>
      <c r="E1252" s="10">
        <v>11600</v>
      </c>
      <c r="F1252" s="10"/>
      <c r="G1252" s="10"/>
    </row>
    <row r="1253" spans="1:7" ht="45" outlineLevel="2" x14ac:dyDescent="0.25">
      <c r="A1253" s="6"/>
      <c r="B1253" s="6" t="s">
        <v>149</v>
      </c>
      <c r="C1253" s="6" t="s">
        <v>0</v>
      </c>
      <c r="D1253" s="7" t="s">
        <v>150</v>
      </c>
      <c r="E1253" s="8">
        <v>182</v>
      </c>
      <c r="F1253" s="8"/>
      <c r="G1253" s="8"/>
    </row>
    <row r="1254" spans="1:7" ht="75" outlineLevel="3" x14ac:dyDescent="0.25">
      <c r="A1254" s="6"/>
      <c r="B1254" s="6" t="s">
        <v>1021</v>
      </c>
      <c r="C1254" s="6" t="s">
        <v>0</v>
      </c>
      <c r="D1254" s="7" t="s">
        <v>1022</v>
      </c>
      <c r="E1254" s="8">
        <v>182</v>
      </c>
      <c r="F1254" s="8"/>
      <c r="G1254" s="8"/>
    </row>
    <row r="1255" spans="1:7" ht="105" outlineLevel="4" x14ac:dyDescent="0.25">
      <c r="A1255" s="6"/>
      <c r="B1255" s="6" t="s">
        <v>1023</v>
      </c>
      <c r="C1255" s="6" t="s">
        <v>0</v>
      </c>
      <c r="D1255" s="7" t="s">
        <v>1024</v>
      </c>
      <c r="E1255" s="8">
        <v>182</v>
      </c>
      <c r="F1255" s="8"/>
      <c r="G1255" s="8"/>
    </row>
    <row r="1256" spans="1:7" ht="45" outlineLevel="5" x14ac:dyDescent="0.25">
      <c r="A1256" s="5"/>
      <c r="B1256" s="5"/>
      <c r="C1256" s="5" t="s">
        <v>9</v>
      </c>
      <c r="D1256" s="9" t="s">
        <v>10</v>
      </c>
      <c r="E1256" s="10">
        <v>182</v>
      </c>
      <c r="F1256" s="10"/>
      <c r="G1256" s="10"/>
    </row>
    <row r="1257" spans="1:7" outlineLevel="1" x14ac:dyDescent="0.25">
      <c r="A1257" s="6" t="s">
        <v>1036</v>
      </c>
      <c r="B1257" s="6" t="s">
        <v>0</v>
      </c>
      <c r="C1257" s="6" t="s">
        <v>0</v>
      </c>
      <c r="D1257" s="7" t="s">
        <v>1037</v>
      </c>
      <c r="E1257" s="8">
        <v>261173.97284</v>
      </c>
      <c r="F1257" s="8">
        <v>261173.97284</v>
      </c>
      <c r="G1257" s="8">
        <v>261173.97284</v>
      </c>
    </row>
    <row r="1258" spans="1:7" ht="45" outlineLevel="2" x14ac:dyDescent="0.25">
      <c r="A1258" s="6"/>
      <c r="B1258" s="6" t="s">
        <v>998</v>
      </c>
      <c r="C1258" s="6" t="s">
        <v>0</v>
      </c>
      <c r="D1258" s="7" t="s">
        <v>999</v>
      </c>
      <c r="E1258" s="8">
        <v>261173.97284</v>
      </c>
      <c r="F1258" s="8">
        <v>261173.97284</v>
      </c>
      <c r="G1258" s="8">
        <v>261173.97284</v>
      </c>
    </row>
    <row r="1259" spans="1:7" ht="180" outlineLevel="3" x14ac:dyDescent="0.25">
      <c r="A1259" s="6"/>
      <c r="B1259" s="6" t="s">
        <v>1006</v>
      </c>
      <c r="C1259" s="6" t="s">
        <v>0</v>
      </c>
      <c r="D1259" s="11" t="s">
        <v>1007</v>
      </c>
      <c r="E1259" s="8">
        <v>261173.97284</v>
      </c>
      <c r="F1259" s="8">
        <v>261173.97284</v>
      </c>
      <c r="G1259" s="8">
        <v>261173.97284</v>
      </c>
    </row>
    <row r="1260" spans="1:7" ht="75" outlineLevel="4" x14ac:dyDescent="0.25">
      <c r="A1260" s="6"/>
      <c r="B1260" s="6" t="s">
        <v>1008</v>
      </c>
      <c r="C1260" s="6" t="s">
        <v>0</v>
      </c>
      <c r="D1260" s="7" t="s">
        <v>1009</v>
      </c>
      <c r="E1260" s="8">
        <v>261173.97284</v>
      </c>
      <c r="F1260" s="8">
        <v>261173.97284</v>
      </c>
      <c r="G1260" s="8">
        <v>261173.97284</v>
      </c>
    </row>
    <row r="1261" spans="1:7" ht="60" outlineLevel="5" x14ac:dyDescent="0.25">
      <c r="A1261" s="5"/>
      <c r="B1261" s="5"/>
      <c r="C1261" s="5" t="s">
        <v>123</v>
      </c>
      <c r="D1261" s="9" t="s">
        <v>124</v>
      </c>
      <c r="E1261" s="10">
        <v>261173.97284</v>
      </c>
      <c r="F1261" s="10">
        <v>261173.97284</v>
      </c>
      <c r="G1261" s="10">
        <v>261173.97284</v>
      </c>
    </row>
    <row r="1262" spans="1:7" ht="30" outlineLevel="1" x14ac:dyDescent="0.25">
      <c r="A1262" s="6" t="s">
        <v>1038</v>
      </c>
      <c r="B1262" s="6" t="s">
        <v>0</v>
      </c>
      <c r="C1262" s="6" t="s">
        <v>0</v>
      </c>
      <c r="D1262" s="7" t="s">
        <v>1039</v>
      </c>
      <c r="E1262" s="8">
        <v>322924.45328000002</v>
      </c>
      <c r="F1262" s="8">
        <v>322924.45328000002</v>
      </c>
      <c r="G1262" s="8">
        <v>322924.45328000002</v>
      </c>
    </row>
    <row r="1263" spans="1:7" ht="45" outlineLevel="2" x14ac:dyDescent="0.25">
      <c r="A1263" s="6"/>
      <c r="B1263" s="6" t="s">
        <v>998</v>
      </c>
      <c r="C1263" s="6" t="s">
        <v>0</v>
      </c>
      <c r="D1263" s="7" t="s">
        <v>999</v>
      </c>
      <c r="E1263" s="8">
        <v>322924.45328000002</v>
      </c>
      <c r="F1263" s="8">
        <v>322924.45328000002</v>
      </c>
      <c r="G1263" s="8">
        <v>322924.45328000002</v>
      </c>
    </row>
    <row r="1264" spans="1:7" ht="105" outlineLevel="3" x14ac:dyDescent="0.25">
      <c r="A1264" s="6"/>
      <c r="B1264" s="6" t="s">
        <v>1040</v>
      </c>
      <c r="C1264" s="6" t="s">
        <v>0</v>
      </c>
      <c r="D1264" s="7" t="s">
        <v>1041</v>
      </c>
      <c r="E1264" s="8">
        <v>322924.45328000002</v>
      </c>
      <c r="F1264" s="8">
        <v>322924.45328000002</v>
      </c>
      <c r="G1264" s="8">
        <v>322924.45328000002</v>
      </c>
    </row>
    <row r="1265" spans="1:7" ht="75" outlineLevel="4" x14ac:dyDescent="0.25">
      <c r="A1265" s="6"/>
      <c r="B1265" s="6" t="s">
        <v>1042</v>
      </c>
      <c r="C1265" s="6" t="s">
        <v>0</v>
      </c>
      <c r="D1265" s="7" t="s">
        <v>1043</v>
      </c>
      <c r="E1265" s="8">
        <v>191531.05577000001</v>
      </c>
      <c r="F1265" s="8">
        <v>191531.05577000001</v>
      </c>
      <c r="G1265" s="8">
        <v>191531.05577000001</v>
      </c>
    </row>
    <row r="1266" spans="1:7" ht="60" outlineLevel="5" x14ac:dyDescent="0.25">
      <c r="A1266" s="5"/>
      <c r="B1266" s="5"/>
      <c r="C1266" s="5" t="s">
        <v>123</v>
      </c>
      <c r="D1266" s="9" t="s">
        <v>124</v>
      </c>
      <c r="E1266" s="10">
        <v>191531.05577000001</v>
      </c>
      <c r="F1266" s="10">
        <v>191531.05577000001</v>
      </c>
      <c r="G1266" s="10">
        <v>191531.05577000001</v>
      </c>
    </row>
    <row r="1267" spans="1:7" ht="45" outlineLevel="4" x14ac:dyDescent="0.25">
      <c r="A1267" s="6"/>
      <c r="B1267" s="6" t="s">
        <v>1044</v>
      </c>
      <c r="C1267" s="6" t="s">
        <v>0</v>
      </c>
      <c r="D1267" s="7" t="s">
        <v>1045</v>
      </c>
      <c r="E1267" s="8">
        <v>131393.39751000001</v>
      </c>
      <c r="F1267" s="8">
        <v>131393.39751000001</v>
      </c>
      <c r="G1267" s="8">
        <v>131393.39751000001</v>
      </c>
    </row>
    <row r="1268" spans="1:7" ht="60" outlineLevel="5" x14ac:dyDescent="0.25">
      <c r="A1268" s="5"/>
      <c r="B1268" s="5"/>
      <c r="C1268" s="5" t="s">
        <v>123</v>
      </c>
      <c r="D1268" s="9" t="s">
        <v>124</v>
      </c>
      <c r="E1268" s="10">
        <v>131393.39751000001</v>
      </c>
      <c r="F1268" s="10">
        <v>131393.39751000001</v>
      </c>
      <c r="G1268" s="10">
        <v>131393.39751000001</v>
      </c>
    </row>
    <row r="1269" spans="1:7" ht="60" outlineLevel="1" x14ac:dyDescent="0.25">
      <c r="A1269" s="6" t="s">
        <v>1046</v>
      </c>
      <c r="B1269" s="6" t="s">
        <v>0</v>
      </c>
      <c r="C1269" s="6" t="s">
        <v>0</v>
      </c>
      <c r="D1269" s="7" t="s">
        <v>1047</v>
      </c>
      <c r="E1269" s="8">
        <v>228038.88232999999</v>
      </c>
      <c r="F1269" s="8">
        <v>228038.88232999999</v>
      </c>
      <c r="G1269" s="8">
        <v>228038.88232999999</v>
      </c>
    </row>
    <row r="1270" spans="1:7" ht="45" outlineLevel="2" x14ac:dyDescent="0.25">
      <c r="A1270" s="6"/>
      <c r="B1270" s="6" t="s">
        <v>998</v>
      </c>
      <c r="C1270" s="6" t="s">
        <v>0</v>
      </c>
      <c r="D1270" s="7" t="s">
        <v>999</v>
      </c>
      <c r="E1270" s="8">
        <v>228038.88232999999</v>
      </c>
      <c r="F1270" s="8">
        <v>228038.88232999999</v>
      </c>
      <c r="G1270" s="8">
        <v>228038.88232999999</v>
      </c>
    </row>
    <row r="1271" spans="1:7" ht="180" outlineLevel="3" x14ac:dyDescent="0.25">
      <c r="A1271" s="6"/>
      <c r="B1271" s="6" t="s">
        <v>1006</v>
      </c>
      <c r="C1271" s="6" t="s">
        <v>0</v>
      </c>
      <c r="D1271" s="11" t="s">
        <v>1007</v>
      </c>
      <c r="E1271" s="8">
        <v>228038.88232999999</v>
      </c>
      <c r="F1271" s="8">
        <v>228038.88232999999</v>
      </c>
      <c r="G1271" s="8">
        <v>228038.88232999999</v>
      </c>
    </row>
    <row r="1272" spans="1:7" ht="75" outlineLevel="4" x14ac:dyDescent="0.25">
      <c r="A1272" s="6"/>
      <c r="B1272" s="6" t="s">
        <v>1008</v>
      </c>
      <c r="C1272" s="6" t="s">
        <v>0</v>
      </c>
      <c r="D1272" s="7" t="s">
        <v>1009</v>
      </c>
      <c r="E1272" s="8">
        <v>228038.88232999999</v>
      </c>
      <c r="F1272" s="8">
        <v>228038.88232999999</v>
      </c>
      <c r="G1272" s="8">
        <v>228038.88232999999</v>
      </c>
    </row>
    <row r="1273" spans="1:7" ht="60" outlineLevel="5" x14ac:dyDescent="0.25">
      <c r="A1273" s="5"/>
      <c r="B1273" s="5"/>
      <c r="C1273" s="5" t="s">
        <v>123</v>
      </c>
      <c r="D1273" s="9" t="s">
        <v>124</v>
      </c>
      <c r="E1273" s="10">
        <v>228038.88232999999</v>
      </c>
      <c r="F1273" s="10">
        <v>228038.88232999999</v>
      </c>
      <c r="G1273" s="10">
        <v>228038.88232999999</v>
      </c>
    </row>
    <row r="1274" spans="1:7" ht="30" outlineLevel="1" x14ac:dyDescent="0.25">
      <c r="A1274" s="6" t="s">
        <v>1048</v>
      </c>
      <c r="B1274" s="6" t="s">
        <v>0</v>
      </c>
      <c r="C1274" s="6" t="s">
        <v>0</v>
      </c>
      <c r="D1274" s="7" t="s">
        <v>1049</v>
      </c>
      <c r="E1274" s="8">
        <v>5951.4561599999997</v>
      </c>
      <c r="F1274" s="8">
        <v>5951.4561599999997</v>
      </c>
      <c r="G1274" s="8">
        <v>5951.4561599999997</v>
      </c>
    </row>
    <row r="1275" spans="1:7" ht="45" outlineLevel="2" x14ac:dyDescent="0.25">
      <c r="A1275" s="6"/>
      <c r="B1275" s="6" t="s">
        <v>998</v>
      </c>
      <c r="C1275" s="6" t="s">
        <v>0</v>
      </c>
      <c r="D1275" s="7" t="s">
        <v>999</v>
      </c>
      <c r="E1275" s="8">
        <v>5951.4</v>
      </c>
      <c r="F1275" s="8">
        <v>5951.4561599999997</v>
      </c>
      <c r="G1275" s="8">
        <v>5951.4561599999997</v>
      </c>
    </row>
    <row r="1276" spans="1:7" ht="120" outlineLevel="3" x14ac:dyDescent="0.25">
      <c r="A1276" s="6"/>
      <c r="B1276" s="6" t="s">
        <v>1000</v>
      </c>
      <c r="C1276" s="6" t="s">
        <v>0</v>
      </c>
      <c r="D1276" s="7" t="s">
        <v>1001</v>
      </c>
      <c r="E1276" s="8">
        <v>5951.4561599999997</v>
      </c>
      <c r="F1276" s="8">
        <v>5951.4561599999997</v>
      </c>
      <c r="G1276" s="8">
        <v>5951.4561599999997</v>
      </c>
    </row>
    <row r="1277" spans="1:7" ht="45" outlineLevel="4" x14ac:dyDescent="0.25">
      <c r="A1277" s="6"/>
      <c r="B1277" s="6" t="s">
        <v>1002</v>
      </c>
      <c r="C1277" s="6" t="s">
        <v>0</v>
      </c>
      <c r="D1277" s="7" t="s">
        <v>1003</v>
      </c>
      <c r="E1277" s="8">
        <v>5951.4561599999997</v>
      </c>
      <c r="F1277" s="8">
        <v>5951.4561599999997</v>
      </c>
      <c r="G1277" s="8">
        <v>5951.4561599999997</v>
      </c>
    </row>
    <row r="1278" spans="1:7" ht="60" outlineLevel="5" x14ac:dyDescent="0.25">
      <c r="A1278" s="5"/>
      <c r="B1278" s="5"/>
      <c r="C1278" s="5" t="s">
        <v>123</v>
      </c>
      <c r="D1278" s="9" t="s">
        <v>124</v>
      </c>
      <c r="E1278" s="10">
        <v>5951.4561599999997</v>
      </c>
      <c r="F1278" s="10">
        <v>5951.4561599999997</v>
      </c>
      <c r="G1278" s="10">
        <v>5951.4561599999997</v>
      </c>
    </row>
    <row r="1279" spans="1:7" ht="30" outlineLevel="1" x14ac:dyDescent="0.25">
      <c r="A1279" s="6" t="s">
        <v>1050</v>
      </c>
      <c r="B1279" s="6" t="s">
        <v>0</v>
      </c>
      <c r="C1279" s="6" t="s">
        <v>0</v>
      </c>
      <c r="D1279" s="7" t="s">
        <v>1051</v>
      </c>
      <c r="E1279" s="8">
        <v>14386692.973719999</v>
      </c>
      <c r="F1279" s="8">
        <v>14175117.385679999</v>
      </c>
      <c r="G1279" s="8">
        <v>14174993.87933</v>
      </c>
    </row>
    <row r="1280" spans="1:7" ht="45" outlineLevel="2" x14ac:dyDescent="0.25">
      <c r="A1280" s="6"/>
      <c r="B1280" s="6" t="s">
        <v>998</v>
      </c>
      <c r="C1280" s="6" t="s">
        <v>0</v>
      </c>
      <c r="D1280" s="7" t="s">
        <v>999</v>
      </c>
      <c r="E1280" s="8">
        <v>14376711.6</v>
      </c>
      <c r="F1280" s="8">
        <v>14167717.385679999</v>
      </c>
      <c r="G1280" s="8">
        <v>14167593.87933</v>
      </c>
    </row>
    <row r="1281" spans="1:7" ht="120" outlineLevel="3" x14ac:dyDescent="0.25">
      <c r="A1281" s="6"/>
      <c r="B1281" s="6" t="s">
        <v>1000</v>
      </c>
      <c r="C1281" s="6" t="s">
        <v>0</v>
      </c>
      <c r="D1281" s="7" t="s">
        <v>1001</v>
      </c>
      <c r="E1281" s="8">
        <v>1187575.4707800001</v>
      </c>
      <c r="F1281" s="8">
        <v>1161236.0227399999</v>
      </c>
      <c r="G1281" s="8">
        <v>1161189.02639</v>
      </c>
    </row>
    <row r="1282" spans="1:7" ht="45" outlineLevel="4" x14ac:dyDescent="0.25">
      <c r="A1282" s="6"/>
      <c r="B1282" s="6" t="s">
        <v>1002</v>
      </c>
      <c r="C1282" s="6" t="s">
        <v>0</v>
      </c>
      <c r="D1282" s="7" t="s">
        <v>1003</v>
      </c>
      <c r="E1282" s="8">
        <v>19383.58496</v>
      </c>
      <c r="F1282" s="8">
        <v>19383.58496</v>
      </c>
      <c r="G1282" s="8">
        <v>19383.58496</v>
      </c>
    </row>
    <row r="1283" spans="1:7" ht="60" outlineLevel="5" x14ac:dyDescent="0.25">
      <c r="A1283" s="5"/>
      <c r="B1283" s="5"/>
      <c r="C1283" s="5" t="s">
        <v>123</v>
      </c>
      <c r="D1283" s="9" t="s">
        <v>124</v>
      </c>
      <c r="E1283" s="10">
        <v>19383.58496</v>
      </c>
      <c r="F1283" s="10">
        <v>19383.58496</v>
      </c>
      <c r="G1283" s="10">
        <v>19383.58496</v>
      </c>
    </row>
    <row r="1284" spans="1:7" ht="45" outlineLevel="4" x14ac:dyDescent="0.25">
      <c r="A1284" s="6"/>
      <c r="B1284" s="6" t="s">
        <v>1004</v>
      </c>
      <c r="C1284" s="6" t="s">
        <v>0</v>
      </c>
      <c r="D1284" s="7" t="s">
        <v>1005</v>
      </c>
      <c r="E1284" s="8">
        <v>1082721.0868200001</v>
      </c>
      <c r="F1284" s="8">
        <v>1056850.3387800001</v>
      </c>
      <c r="G1284" s="8">
        <v>1056803.34243</v>
      </c>
    </row>
    <row r="1285" spans="1:7" ht="45" outlineLevel="5" x14ac:dyDescent="0.25">
      <c r="A1285" s="5"/>
      <c r="B1285" s="5"/>
      <c r="C1285" s="5" t="s">
        <v>9</v>
      </c>
      <c r="D1285" s="9" t="s">
        <v>10</v>
      </c>
      <c r="E1285" s="10">
        <v>603529.05432</v>
      </c>
      <c r="F1285" s="10">
        <v>577658.30628000002</v>
      </c>
      <c r="G1285" s="10">
        <v>577611.30992999999</v>
      </c>
    </row>
    <row r="1286" spans="1:7" ht="30" outlineLevel="5" x14ac:dyDescent="0.25">
      <c r="A1286" s="5"/>
      <c r="B1286" s="5"/>
      <c r="C1286" s="5" t="s">
        <v>33</v>
      </c>
      <c r="D1286" s="9" t="s">
        <v>34</v>
      </c>
      <c r="E1286" s="10">
        <v>479192.03249999997</v>
      </c>
      <c r="F1286" s="10">
        <v>479192.03249999997</v>
      </c>
      <c r="G1286" s="10">
        <v>479192.03249999997</v>
      </c>
    </row>
    <row r="1287" spans="1:7" ht="30" outlineLevel="4" x14ac:dyDescent="0.25">
      <c r="A1287" s="6"/>
      <c r="B1287" s="6" t="s">
        <v>1052</v>
      </c>
      <c r="C1287" s="6" t="s">
        <v>0</v>
      </c>
      <c r="D1287" s="7" t="s">
        <v>1053</v>
      </c>
      <c r="E1287" s="8">
        <v>62003.499000000003</v>
      </c>
      <c r="F1287" s="8">
        <v>62003.499000000003</v>
      </c>
      <c r="G1287" s="8">
        <v>62003.499000000003</v>
      </c>
    </row>
    <row r="1288" spans="1:7" ht="45" outlineLevel="5" x14ac:dyDescent="0.25">
      <c r="A1288" s="5"/>
      <c r="B1288" s="5"/>
      <c r="C1288" s="5" t="s">
        <v>9</v>
      </c>
      <c r="D1288" s="9" t="s">
        <v>10</v>
      </c>
      <c r="E1288" s="10">
        <v>62003.499000000003</v>
      </c>
      <c r="F1288" s="10">
        <v>62003.499000000003</v>
      </c>
      <c r="G1288" s="10">
        <v>62003.499000000003</v>
      </c>
    </row>
    <row r="1289" spans="1:7" ht="165" outlineLevel="4" x14ac:dyDescent="0.25">
      <c r="A1289" s="6"/>
      <c r="B1289" s="6" t="s">
        <v>1054</v>
      </c>
      <c r="C1289" s="6" t="s">
        <v>0</v>
      </c>
      <c r="D1289" s="11" t="s">
        <v>1055</v>
      </c>
      <c r="E1289" s="8">
        <v>1173.4000000000001</v>
      </c>
      <c r="F1289" s="8">
        <v>1149.9000000000001</v>
      </c>
      <c r="G1289" s="8">
        <v>1149.9000000000001</v>
      </c>
    </row>
    <row r="1290" spans="1:7" ht="45" outlineLevel="5" x14ac:dyDescent="0.25">
      <c r="A1290" s="5"/>
      <c r="B1290" s="5"/>
      <c r="C1290" s="5" t="s">
        <v>9</v>
      </c>
      <c r="D1290" s="9" t="s">
        <v>10</v>
      </c>
      <c r="E1290" s="10">
        <v>1173.4000000000001</v>
      </c>
      <c r="F1290" s="10">
        <v>1149.9000000000001</v>
      </c>
      <c r="G1290" s="10">
        <v>1149.9000000000001</v>
      </c>
    </row>
    <row r="1291" spans="1:7" ht="225" outlineLevel="4" x14ac:dyDescent="0.25">
      <c r="A1291" s="6"/>
      <c r="B1291" s="6" t="s">
        <v>1056</v>
      </c>
      <c r="C1291" s="6" t="s">
        <v>0</v>
      </c>
      <c r="D1291" s="11" t="s">
        <v>1057</v>
      </c>
      <c r="E1291" s="8">
        <v>22293.9</v>
      </c>
      <c r="F1291" s="8">
        <v>21848.7</v>
      </c>
      <c r="G1291" s="8">
        <v>21848.7</v>
      </c>
    </row>
    <row r="1292" spans="1:7" ht="45" outlineLevel="5" x14ac:dyDescent="0.25">
      <c r="A1292" s="5"/>
      <c r="B1292" s="5"/>
      <c r="C1292" s="5" t="s">
        <v>9</v>
      </c>
      <c r="D1292" s="9" t="s">
        <v>10</v>
      </c>
      <c r="E1292" s="10">
        <v>22293.9</v>
      </c>
      <c r="F1292" s="10">
        <v>21848.7</v>
      </c>
      <c r="G1292" s="10">
        <v>21848.7</v>
      </c>
    </row>
    <row r="1293" spans="1:7" ht="180" outlineLevel="3" x14ac:dyDescent="0.25">
      <c r="A1293" s="6"/>
      <c r="B1293" s="6" t="s">
        <v>1006</v>
      </c>
      <c r="C1293" s="6" t="s">
        <v>0</v>
      </c>
      <c r="D1293" s="11" t="s">
        <v>1007</v>
      </c>
      <c r="E1293" s="8">
        <v>277866.53188000002</v>
      </c>
      <c r="F1293" s="8">
        <v>245219.30188000001</v>
      </c>
      <c r="G1293" s="8">
        <v>245219.30188000001</v>
      </c>
    </row>
    <row r="1294" spans="1:7" ht="30" outlineLevel="4" x14ac:dyDescent="0.25">
      <c r="A1294" s="6"/>
      <c r="B1294" s="6" t="s">
        <v>1031</v>
      </c>
      <c r="C1294" s="6" t="s">
        <v>0</v>
      </c>
      <c r="D1294" s="7" t="s">
        <v>118</v>
      </c>
      <c r="E1294" s="8">
        <v>50465.715080000002</v>
      </c>
      <c r="F1294" s="8">
        <v>50465.715080000002</v>
      </c>
      <c r="G1294" s="8">
        <v>50465.715080000002</v>
      </c>
    </row>
    <row r="1295" spans="1:7" ht="135" outlineLevel="5" x14ac:dyDescent="0.25">
      <c r="A1295" s="5"/>
      <c r="B1295" s="5"/>
      <c r="C1295" s="5" t="s">
        <v>7</v>
      </c>
      <c r="D1295" s="9" t="s">
        <v>8</v>
      </c>
      <c r="E1295" s="10">
        <v>41676.369429999999</v>
      </c>
      <c r="F1295" s="10">
        <v>41676.369429999999</v>
      </c>
      <c r="G1295" s="10">
        <v>41676.369429999999</v>
      </c>
    </row>
    <row r="1296" spans="1:7" ht="45" outlineLevel="5" x14ac:dyDescent="0.25">
      <c r="A1296" s="5"/>
      <c r="B1296" s="5"/>
      <c r="C1296" s="5" t="s">
        <v>9</v>
      </c>
      <c r="D1296" s="9" t="s">
        <v>10</v>
      </c>
      <c r="E1296" s="10">
        <v>8637.5342500000006</v>
      </c>
      <c r="F1296" s="10">
        <v>8637.5342500000006</v>
      </c>
      <c r="G1296" s="10">
        <v>8637.5342500000006</v>
      </c>
    </row>
    <row r="1297" spans="1:7" outlineLevel="5" x14ac:dyDescent="0.25">
      <c r="A1297" s="5"/>
      <c r="B1297" s="5"/>
      <c r="C1297" s="5" t="s">
        <v>19</v>
      </c>
      <c r="D1297" s="9" t="s">
        <v>20</v>
      </c>
      <c r="E1297" s="10">
        <v>151.81139999999999</v>
      </c>
      <c r="F1297" s="10">
        <v>151.81139999999999</v>
      </c>
      <c r="G1297" s="10">
        <v>151.81139999999999</v>
      </c>
    </row>
    <row r="1298" spans="1:7" ht="75" outlineLevel="4" x14ac:dyDescent="0.25">
      <c r="A1298" s="6"/>
      <c r="B1298" s="6" t="s">
        <v>1008</v>
      </c>
      <c r="C1298" s="6" t="s">
        <v>0</v>
      </c>
      <c r="D1298" s="7" t="s">
        <v>1009</v>
      </c>
      <c r="E1298" s="8">
        <v>3357.25</v>
      </c>
      <c r="F1298" s="8">
        <v>3357.25</v>
      </c>
      <c r="G1298" s="8">
        <v>3357.25</v>
      </c>
    </row>
    <row r="1299" spans="1:7" ht="60" outlineLevel="5" x14ac:dyDescent="0.25">
      <c r="A1299" s="5"/>
      <c r="B1299" s="5"/>
      <c r="C1299" s="5" t="s">
        <v>123</v>
      </c>
      <c r="D1299" s="9" t="s">
        <v>124</v>
      </c>
      <c r="E1299" s="10">
        <v>3357.25</v>
      </c>
      <c r="F1299" s="10">
        <v>3357.25</v>
      </c>
      <c r="G1299" s="10">
        <v>3357.25</v>
      </c>
    </row>
    <row r="1300" spans="1:7" ht="105" outlineLevel="4" x14ac:dyDescent="0.25">
      <c r="A1300" s="6"/>
      <c r="B1300" s="6" t="s">
        <v>1058</v>
      </c>
      <c r="C1300" s="6" t="s">
        <v>0</v>
      </c>
      <c r="D1300" s="7" t="s">
        <v>1059</v>
      </c>
      <c r="E1300" s="8">
        <v>12049.94</v>
      </c>
      <c r="F1300" s="8">
        <v>12049.94</v>
      </c>
      <c r="G1300" s="8">
        <v>12049.94</v>
      </c>
    </row>
    <row r="1301" spans="1:7" ht="45" outlineLevel="5" x14ac:dyDescent="0.25">
      <c r="A1301" s="5"/>
      <c r="B1301" s="5"/>
      <c r="C1301" s="5" t="s">
        <v>9</v>
      </c>
      <c r="D1301" s="9" t="s">
        <v>10</v>
      </c>
      <c r="E1301" s="10">
        <v>12049.94</v>
      </c>
      <c r="F1301" s="10">
        <v>12049.94</v>
      </c>
      <c r="G1301" s="10">
        <v>12049.94</v>
      </c>
    </row>
    <row r="1302" spans="1:7" ht="195" outlineLevel="4" x14ac:dyDescent="0.25">
      <c r="A1302" s="6"/>
      <c r="B1302" s="6" t="s">
        <v>1060</v>
      </c>
      <c r="C1302" s="6" t="s">
        <v>0</v>
      </c>
      <c r="D1302" s="11" t="s">
        <v>1061</v>
      </c>
      <c r="E1302" s="8">
        <v>19573.596799999999</v>
      </c>
      <c r="F1302" s="8">
        <v>19573.596799999999</v>
      </c>
      <c r="G1302" s="8">
        <v>19573.596799999999</v>
      </c>
    </row>
    <row r="1303" spans="1:7" ht="45" outlineLevel="5" x14ac:dyDescent="0.25">
      <c r="A1303" s="5"/>
      <c r="B1303" s="5"/>
      <c r="C1303" s="5" t="s">
        <v>9</v>
      </c>
      <c r="D1303" s="9" t="s">
        <v>10</v>
      </c>
      <c r="E1303" s="10">
        <v>6320.96</v>
      </c>
      <c r="F1303" s="10">
        <v>6320.96</v>
      </c>
      <c r="G1303" s="10">
        <v>6320.96</v>
      </c>
    </row>
    <row r="1304" spans="1:7" ht="30" outlineLevel="5" x14ac:dyDescent="0.25">
      <c r="A1304" s="5"/>
      <c r="B1304" s="5"/>
      <c r="C1304" s="5" t="s">
        <v>33</v>
      </c>
      <c r="D1304" s="9" t="s">
        <v>34</v>
      </c>
      <c r="E1304" s="10">
        <v>13252.6368</v>
      </c>
      <c r="F1304" s="10">
        <v>13252.6368</v>
      </c>
      <c r="G1304" s="10">
        <v>13252.6368</v>
      </c>
    </row>
    <row r="1305" spans="1:7" ht="60" outlineLevel="4" x14ac:dyDescent="0.25">
      <c r="A1305" s="6"/>
      <c r="B1305" s="6" t="s">
        <v>1062</v>
      </c>
      <c r="C1305" s="6" t="s">
        <v>0</v>
      </c>
      <c r="D1305" s="7" t="s">
        <v>1063</v>
      </c>
      <c r="E1305" s="8">
        <v>32647.23</v>
      </c>
      <c r="F1305" s="8"/>
      <c r="G1305" s="8"/>
    </row>
    <row r="1306" spans="1:7" ht="45" outlineLevel="5" x14ac:dyDescent="0.25">
      <c r="A1306" s="5"/>
      <c r="B1306" s="5"/>
      <c r="C1306" s="5" t="s">
        <v>9</v>
      </c>
      <c r="D1306" s="9" t="s">
        <v>10</v>
      </c>
      <c r="E1306" s="10">
        <v>32647.23</v>
      </c>
      <c r="F1306" s="10"/>
      <c r="G1306" s="10"/>
    </row>
    <row r="1307" spans="1:7" ht="105" outlineLevel="4" x14ac:dyDescent="0.25">
      <c r="A1307" s="6"/>
      <c r="B1307" s="6" t="s">
        <v>1064</v>
      </c>
      <c r="C1307" s="6" t="s">
        <v>0</v>
      </c>
      <c r="D1307" s="7" t="s">
        <v>1065</v>
      </c>
      <c r="E1307" s="8">
        <v>159772.79999999999</v>
      </c>
      <c r="F1307" s="8">
        <v>159772.79999999999</v>
      </c>
      <c r="G1307" s="8">
        <v>159772.79999999999</v>
      </c>
    </row>
    <row r="1308" spans="1:7" outlineLevel="5" x14ac:dyDescent="0.25">
      <c r="A1308" s="5"/>
      <c r="B1308" s="5"/>
      <c r="C1308" s="5" t="s">
        <v>43</v>
      </c>
      <c r="D1308" s="9" t="s">
        <v>44</v>
      </c>
      <c r="E1308" s="10">
        <v>159772.79999999999</v>
      </c>
      <c r="F1308" s="10">
        <v>159772.79999999999</v>
      </c>
      <c r="G1308" s="10">
        <v>159772.79999999999</v>
      </c>
    </row>
    <row r="1309" spans="1:7" ht="165" outlineLevel="3" x14ac:dyDescent="0.25">
      <c r="A1309" s="6"/>
      <c r="B1309" s="6" t="s">
        <v>1012</v>
      </c>
      <c r="C1309" s="6" t="s">
        <v>0</v>
      </c>
      <c r="D1309" s="11" t="s">
        <v>1013</v>
      </c>
      <c r="E1309" s="8">
        <v>150000</v>
      </c>
      <c r="F1309" s="8"/>
      <c r="G1309" s="8"/>
    </row>
    <row r="1310" spans="1:7" ht="105" outlineLevel="4" x14ac:dyDescent="0.25">
      <c r="A1310" s="6"/>
      <c r="B1310" s="6" t="s">
        <v>1066</v>
      </c>
      <c r="C1310" s="6" t="s">
        <v>0</v>
      </c>
      <c r="D1310" s="7" t="s">
        <v>1065</v>
      </c>
      <c r="E1310" s="8">
        <v>150000</v>
      </c>
      <c r="F1310" s="8"/>
      <c r="G1310" s="8"/>
    </row>
    <row r="1311" spans="1:7" outlineLevel="5" x14ac:dyDescent="0.25">
      <c r="A1311" s="5"/>
      <c r="B1311" s="5"/>
      <c r="C1311" s="5" t="s">
        <v>43</v>
      </c>
      <c r="D1311" s="9" t="s">
        <v>44</v>
      </c>
      <c r="E1311" s="10">
        <v>150000</v>
      </c>
      <c r="F1311" s="10"/>
      <c r="G1311" s="10"/>
    </row>
    <row r="1312" spans="1:7" ht="75" outlineLevel="3" x14ac:dyDescent="0.25">
      <c r="A1312" s="6"/>
      <c r="B1312" s="6" t="s">
        <v>1067</v>
      </c>
      <c r="C1312" s="6" t="s">
        <v>0</v>
      </c>
      <c r="D1312" s="7" t="s">
        <v>1068</v>
      </c>
      <c r="E1312" s="8">
        <v>130151.24649</v>
      </c>
      <c r="F1312" s="8">
        <v>130151.24649</v>
      </c>
      <c r="G1312" s="8">
        <v>130151.24649</v>
      </c>
    </row>
    <row r="1313" spans="1:7" ht="30" outlineLevel="4" x14ac:dyDescent="0.25">
      <c r="A1313" s="6"/>
      <c r="B1313" s="6" t="s">
        <v>1069</v>
      </c>
      <c r="C1313" s="6" t="s">
        <v>0</v>
      </c>
      <c r="D1313" s="7" t="s">
        <v>118</v>
      </c>
      <c r="E1313" s="8">
        <v>130151.24649</v>
      </c>
      <c r="F1313" s="8">
        <v>130151.24649</v>
      </c>
      <c r="G1313" s="8">
        <v>130151.24649</v>
      </c>
    </row>
    <row r="1314" spans="1:7" ht="135" outlineLevel="5" x14ac:dyDescent="0.25">
      <c r="A1314" s="5"/>
      <c r="B1314" s="5"/>
      <c r="C1314" s="5" t="s">
        <v>7</v>
      </c>
      <c r="D1314" s="9" t="s">
        <v>8</v>
      </c>
      <c r="E1314" s="10">
        <v>91644.276140000002</v>
      </c>
      <c r="F1314" s="10">
        <v>91644.276140000002</v>
      </c>
      <c r="G1314" s="10">
        <v>91644.276140000002</v>
      </c>
    </row>
    <row r="1315" spans="1:7" ht="45" outlineLevel="5" x14ac:dyDescent="0.25">
      <c r="A1315" s="5"/>
      <c r="B1315" s="5"/>
      <c r="C1315" s="5" t="s">
        <v>9</v>
      </c>
      <c r="D1315" s="9" t="s">
        <v>10</v>
      </c>
      <c r="E1315" s="10">
        <v>35890.01238</v>
      </c>
      <c r="F1315" s="10">
        <v>35890.01238</v>
      </c>
      <c r="G1315" s="10">
        <v>35890.01238</v>
      </c>
    </row>
    <row r="1316" spans="1:7" outlineLevel="5" x14ac:dyDescent="0.25">
      <c r="A1316" s="5"/>
      <c r="B1316" s="5"/>
      <c r="C1316" s="5" t="s">
        <v>19</v>
      </c>
      <c r="D1316" s="9" t="s">
        <v>20</v>
      </c>
      <c r="E1316" s="10">
        <v>2616.9579699999999</v>
      </c>
      <c r="F1316" s="10">
        <v>2616.9579699999999</v>
      </c>
      <c r="G1316" s="10">
        <v>2616.9579699999999</v>
      </c>
    </row>
    <row r="1317" spans="1:7" ht="105" outlineLevel="3" x14ac:dyDescent="0.25">
      <c r="A1317" s="6"/>
      <c r="B1317" s="6" t="s">
        <v>1040</v>
      </c>
      <c r="C1317" s="6" t="s">
        <v>0</v>
      </c>
      <c r="D1317" s="7" t="s">
        <v>1041</v>
      </c>
      <c r="E1317" s="8">
        <v>92364.479999999996</v>
      </c>
      <c r="F1317" s="8">
        <v>92364.479999999996</v>
      </c>
      <c r="G1317" s="8">
        <v>92364.479999999996</v>
      </c>
    </row>
    <row r="1318" spans="1:7" ht="45" outlineLevel="4" x14ac:dyDescent="0.25">
      <c r="A1318" s="6"/>
      <c r="B1318" s="6" t="s">
        <v>1070</v>
      </c>
      <c r="C1318" s="6" t="s">
        <v>0</v>
      </c>
      <c r="D1318" s="7" t="s">
        <v>1071</v>
      </c>
      <c r="E1318" s="8">
        <v>92364.479999999996</v>
      </c>
      <c r="F1318" s="8">
        <v>92364.479999999996</v>
      </c>
      <c r="G1318" s="8">
        <v>92364.479999999996</v>
      </c>
    </row>
    <row r="1319" spans="1:7" ht="45" outlineLevel="5" x14ac:dyDescent="0.25">
      <c r="A1319" s="5"/>
      <c r="B1319" s="5"/>
      <c r="C1319" s="5" t="s">
        <v>9</v>
      </c>
      <c r="D1319" s="9" t="s">
        <v>10</v>
      </c>
      <c r="E1319" s="10">
        <v>92364.479999999996</v>
      </c>
      <c r="F1319" s="10">
        <v>92364.479999999996</v>
      </c>
      <c r="G1319" s="10">
        <v>92364.479999999996</v>
      </c>
    </row>
    <row r="1320" spans="1:7" ht="90" outlineLevel="3" x14ac:dyDescent="0.25">
      <c r="A1320" s="6"/>
      <c r="B1320" s="6" t="s">
        <v>1072</v>
      </c>
      <c r="C1320" s="6" t="s">
        <v>0</v>
      </c>
      <c r="D1320" s="7" t="s">
        <v>1073</v>
      </c>
      <c r="E1320" s="8">
        <v>209923.75599999999</v>
      </c>
      <c r="F1320" s="8">
        <v>209923.75599999999</v>
      </c>
      <c r="G1320" s="8">
        <v>209923.75599999999</v>
      </c>
    </row>
    <row r="1321" spans="1:7" ht="30" outlineLevel="4" x14ac:dyDescent="0.25">
      <c r="A1321" s="6"/>
      <c r="B1321" s="6" t="s">
        <v>1074</v>
      </c>
      <c r="C1321" s="6" t="s">
        <v>0</v>
      </c>
      <c r="D1321" s="7" t="s">
        <v>1075</v>
      </c>
      <c r="E1321" s="8">
        <v>209923.75599999999</v>
      </c>
      <c r="F1321" s="8">
        <v>209923.75599999999</v>
      </c>
      <c r="G1321" s="8">
        <v>209923.75599999999</v>
      </c>
    </row>
    <row r="1322" spans="1:7" ht="45" outlineLevel="5" x14ac:dyDescent="0.25">
      <c r="A1322" s="5"/>
      <c r="B1322" s="5"/>
      <c r="C1322" s="5" t="s">
        <v>9</v>
      </c>
      <c r="D1322" s="9" t="s">
        <v>10</v>
      </c>
      <c r="E1322" s="10">
        <v>171765.95600000001</v>
      </c>
      <c r="F1322" s="10">
        <v>165987.65599999999</v>
      </c>
      <c r="G1322" s="10">
        <v>161540.356</v>
      </c>
    </row>
    <row r="1323" spans="1:7" ht="30" outlineLevel="5" x14ac:dyDescent="0.25">
      <c r="A1323" s="5"/>
      <c r="B1323" s="5"/>
      <c r="C1323" s="5" t="s">
        <v>33</v>
      </c>
      <c r="D1323" s="9" t="s">
        <v>34</v>
      </c>
      <c r="E1323" s="10">
        <v>38157.800000000003</v>
      </c>
      <c r="F1323" s="10">
        <v>43936.1</v>
      </c>
      <c r="G1323" s="10">
        <v>48383.4</v>
      </c>
    </row>
    <row r="1324" spans="1:7" ht="75" outlineLevel="3" x14ac:dyDescent="0.25">
      <c r="A1324" s="6"/>
      <c r="B1324" s="6" t="s">
        <v>1076</v>
      </c>
      <c r="C1324" s="6" t="s">
        <v>0</v>
      </c>
      <c r="D1324" s="7" t="s">
        <v>1077</v>
      </c>
      <c r="E1324" s="8">
        <v>12328830.18857</v>
      </c>
      <c r="F1324" s="8">
        <v>12328822.578570001</v>
      </c>
      <c r="G1324" s="8">
        <v>12328746.068569999</v>
      </c>
    </row>
    <row r="1325" spans="1:7" ht="45" outlineLevel="4" x14ac:dyDescent="0.25">
      <c r="A1325" s="6"/>
      <c r="B1325" s="6" t="s">
        <v>1078</v>
      </c>
      <c r="C1325" s="6" t="s">
        <v>0</v>
      </c>
      <c r="D1325" s="7" t="s">
        <v>6</v>
      </c>
      <c r="E1325" s="8">
        <v>101185.00777</v>
      </c>
      <c r="F1325" s="8">
        <v>101177.39777</v>
      </c>
      <c r="G1325" s="8">
        <v>101100.88777</v>
      </c>
    </row>
    <row r="1326" spans="1:7" ht="135" outlineLevel="5" x14ac:dyDescent="0.25">
      <c r="A1326" s="5"/>
      <c r="B1326" s="5"/>
      <c r="C1326" s="5" t="s">
        <v>7</v>
      </c>
      <c r="D1326" s="9" t="s">
        <v>8</v>
      </c>
      <c r="E1326" s="10">
        <v>83374.099969999996</v>
      </c>
      <c r="F1326" s="10">
        <v>81604.099969999996</v>
      </c>
      <c r="G1326" s="10">
        <v>81604.099969999996</v>
      </c>
    </row>
    <row r="1327" spans="1:7" ht="45" outlineLevel="5" x14ac:dyDescent="0.25">
      <c r="A1327" s="5"/>
      <c r="B1327" s="5"/>
      <c r="C1327" s="5" t="s">
        <v>9</v>
      </c>
      <c r="D1327" s="9" t="s">
        <v>10</v>
      </c>
      <c r="E1327" s="10">
        <v>17791.007799999999</v>
      </c>
      <c r="F1327" s="10">
        <v>19553.397799999999</v>
      </c>
      <c r="G1327" s="10">
        <v>19476.8878</v>
      </c>
    </row>
    <row r="1328" spans="1:7" outlineLevel="5" x14ac:dyDescent="0.25">
      <c r="A1328" s="5"/>
      <c r="B1328" s="5"/>
      <c r="C1328" s="5" t="s">
        <v>19</v>
      </c>
      <c r="D1328" s="9" t="s">
        <v>20</v>
      </c>
      <c r="E1328" s="10">
        <v>19.899999999999999</v>
      </c>
      <c r="F1328" s="10">
        <v>19.899999999999999</v>
      </c>
      <c r="G1328" s="10">
        <v>19.899999999999999</v>
      </c>
    </row>
    <row r="1329" spans="1:7" ht="30" outlineLevel="4" x14ac:dyDescent="0.25">
      <c r="A1329" s="6"/>
      <c r="B1329" s="6" t="s">
        <v>1079</v>
      </c>
      <c r="C1329" s="6" t="s">
        <v>0</v>
      </c>
      <c r="D1329" s="7" t="s">
        <v>118</v>
      </c>
      <c r="E1329" s="8">
        <v>318221.78080000001</v>
      </c>
      <c r="F1329" s="8">
        <v>318221.78080000001</v>
      </c>
      <c r="G1329" s="8">
        <v>318221.78080000001</v>
      </c>
    </row>
    <row r="1330" spans="1:7" ht="135" outlineLevel="5" x14ac:dyDescent="0.25">
      <c r="A1330" s="5"/>
      <c r="B1330" s="5"/>
      <c r="C1330" s="5" t="s">
        <v>7</v>
      </c>
      <c r="D1330" s="9" t="s">
        <v>8</v>
      </c>
      <c r="E1330" s="10">
        <v>225714.51680000001</v>
      </c>
      <c r="F1330" s="10">
        <v>225714.51680000001</v>
      </c>
      <c r="G1330" s="10">
        <v>225714.51680000001</v>
      </c>
    </row>
    <row r="1331" spans="1:7" ht="45" outlineLevel="5" x14ac:dyDescent="0.25">
      <c r="A1331" s="5"/>
      <c r="B1331" s="5"/>
      <c r="C1331" s="5" t="s">
        <v>9</v>
      </c>
      <c r="D1331" s="9" t="s">
        <v>10</v>
      </c>
      <c r="E1331" s="10">
        <v>87702.296690000003</v>
      </c>
      <c r="F1331" s="10">
        <v>87702.981889999995</v>
      </c>
      <c r="G1331" s="10">
        <v>87702.981889999995</v>
      </c>
    </row>
    <row r="1332" spans="1:7" outlineLevel="5" x14ac:dyDescent="0.25">
      <c r="A1332" s="5"/>
      <c r="B1332" s="5"/>
      <c r="C1332" s="5" t="s">
        <v>19</v>
      </c>
      <c r="D1332" s="9" t="s">
        <v>20</v>
      </c>
      <c r="E1332" s="10">
        <v>4804.96731</v>
      </c>
      <c r="F1332" s="10">
        <v>4804.2821100000001</v>
      </c>
      <c r="G1332" s="10">
        <v>4804.2821100000001</v>
      </c>
    </row>
    <row r="1333" spans="1:7" ht="75" outlineLevel="4" x14ac:dyDescent="0.25">
      <c r="A1333" s="6"/>
      <c r="B1333" s="6" t="s">
        <v>1080</v>
      </c>
      <c r="C1333" s="6" t="s">
        <v>0</v>
      </c>
      <c r="D1333" s="7" t="s">
        <v>1081</v>
      </c>
      <c r="E1333" s="8">
        <v>210</v>
      </c>
      <c r="F1333" s="8">
        <v>210</v>
      </c>
      <c r="G1333" s="8">
        <v>210</v>
      </c>
    </row>
    <row r="1334" spans="1:7" ht="30" outlineLevel="5" x14ac:dyDescent="0.25">
      <c r="A1334" s="5"/>
      <c r="B1334" s="5"/>
      <c r="C1334" s="5" t="s">
        <v>33</v>
      </c>
      <c r="D1334" s="9" t="s">
        <v>34</v>
      </c>
      <c r="E1334" s="10">
        <v>210</v>
      </c>
      <c r="F1334" s="10">
        <v>210</v>
      </c>
      <c r="G1334" s="10">
        <v>210</v>
      </c>
    </row>
    <row r="1335" spans="1:7" ht="75" outlineLevel="4" x14ac:dyDescent="0.25">
      <c r="A1335" s="6"/>
      <c r="B1335" s="6" t="s">
        <v>1082</v>
      </c>
      <c r="C1335" s="6" t="s">
        <v>0</v>
      </c>
      <c r="D1335" s="7" t="s">
        <v>1083</v>
      </c>
      <c r="E1335" s="8">
        <v>11903281.199999999</v>
      </c>
      <c r="F1335" s="8">
        <v>11903281.199999999</v>
      </c>
      <c r="G1335" s="8">
        <v>11903281.199999999</v>
      </c>
    </row>
    <row r="1336" spans="1:7" outlineLevel="5" x14ac:dyDescent="0.25">
      <c r="A1336" s="5"/>
      <c r="B1336" s="5"/>
      <c r="C1336" s="5" t="s">
        <v>43</v>
      </c>
      <c r="D1336" s="9" t="s">
        <v>44</v>
      </c>
      <c r="E1336" s="10">
        <v>11903281.199999999</v>
      </c>
      <c r="F1336" s="10">
        <v>11903281.199999999</v>
      </c>
      <c r="G1336" s="10">
        <v>11903281.199999999</v>
      </c>
    </row>
    <row r="1337" spans="1:7" ht="90" outlineLevel="4" x14ac:dyDescent="0.25">
      <c r="A1337" s="6"/>
      <c r="B1337" s="6" t="s">
        <v>1084</v>
      </c>
      <c r="C1337" s="6" t="s">
        <v>0</v>
      </c>
      <c r="D1337" s="7" t="s">
        <v>1085</v>
      </c>
      <c r="E1337" s="8">
        <v>1800.8</v>
      </c>
      <c r="F1337" s="8">
        <v>1800.8</v>
      </c>
      <c r="G1337" s="8">
        <v>1800.8</v>
      </c>
    </row>
    <row r="1338" spans="1:7" ht="45" outlineLevel="5" x14ac:dyDescent="0.25">
      <c r="A1338" s="5"/>
      <c r="B1338" s="5"/>
      <c r="C1338" s="5" t="s">
        <v>9</v>
      </c>
      <c r="D1338" s="9" t="s">
        <v>10</v>
      </c>
      <c r="E1338" s="10">
        <v>1800.8</v>
      </c>
      <c r="F1338" s="10">
        <v>1800.8</v>
      </c>
      <c r="G1338" s="10">
        <v>1800.8</v>
      </c>
    </row>
    <row r="1339" spans="1:7" ht="60" outlineLevel="4" x14ac:dyDescent="0.25">
      <c r="A1339" s="6"/>
      <c r="B1339" s="6" t="s">
        <v>1086</v>
      </c>
      <c r="C1339" s="6" t="s">
        <v>0</v>
      </c>
      <c r="D1339" s="7" t="s">
        <v>1087</v>
      </c>
      <c r="E1339" s="8">
        <v>4131.3999999999996</v>
      </c>
      <c r="F1339" s="8">
        <v>4131.3999999999996</v>
      </c>
      <c r="G1339" s="8">
        <v>4131.3999999999996</v>
      </c>
    </row>
    <row r="1340" spans="1:7" ht="135" outlineLevel="5" x14ac:dyDescent="0.25">
      <c r="A1340" s="5"/>
      <c r="B1340" s="5"/>
      <c r="C1340" s="5" t="s">
        <v>7</v>
      </c>
      <c r="D1340" s="9" t="s">
        <v>8</v>
      </c>
      <c r="E1340" s="10">
        <v>3416.7</v>
      </c>
      <c r="F1340" s="10">
        <v>3416.7</v>
      </c>
      <c r="G1340" s="10">
        <v>3416.7</v>
      </c>
    </row>
    <row r="1341" spans="1:7" ht="45" outlineLevel="5" x14ac:dyDescent="0.25">
      <c r="A1341" s="5"/>
      <c r="B1341" s="5"/>
      <c r="C1341" s="5" t="s">
        <v>9</v>
      </c>
      <c r="D1341" s="9" t="s">
        <v>10</v>
      </c>
      <c r="E1341" s="10">
        <v>714.7</v>
      </c>
      <c r="F1341" s="10">
        <v>714.7</v>
      </c>
      <c r="G1341" s="10">
        <v>714.7</v>
      </c>
    </row>
    <row r="1342" spans="1:7" ht="45" outlineLevel="2" x14ac:dyDescent="0.25">
      <c r="A1342" s="6"/>
      <c r="B1342" s="6" t="s">
        <v>101</v>
      </c>
      <c r="C1342" s="6" t="s">
        <v>0</v>
      </c>
      <c r="D1342" s="7" t="s">
        <v>102</v>
      </c>
      <c r="E1342" s="8">
        <v>7400</v>
      </c>
      <c r="F1342" s="8">
        <v>7400</v>
      </c>
      <c r="G1342" s="8">
        <v>7400</v>
      </c>
    </row>
    <row r="1343" spans="1:7" ht="105" outlineLevel="3" x14ac:dyDescent="0.25">
      <c r="A1343" s="6"/>
      <c r="B1343" s="6" t="s">
        <v>1088</v>
      </c>
      <c r="C1343" s="6" t="s">
        <v>0</v>
      </c>
      <c r="D1343" s="7" t="s">
        <v>1089</v>
      </c>
      <c r="E1343" s="8">
        <v>7400</v>
      </c>
      <c r="F1343" s="8">
        <v>7400</v>
      </c>
      <c r="G1343" s="8">
        <v>7400</v>
      </c>
    </row>
    <row r="1344" spans="1:7" ht="60" outlineLevel="4" x14ac:dyDescent="0.25">
      <c r="A1344" s="6"/>
      <c r="B1344" s="6" t="s">
        <v>1090</v>
      </c>
      <c r="C1344" s="6" t="s">
        <v>0</v>
      </c>
      <c r="D1344" s="7" t="s">
        <v>1091</v>
      </c>
      <c r="E1344" s="8">
        <v>6400</v>
      </c>
      <c r="F1344" s="8">
        <v>6400</v>
      </c>
      <c r="G1344" s="8">
        <v>6400</v>
      </c>
    </row>
    <row r="1345" spans="1:7" ht="60" outlineLevel="5" x14ac:dyDescent="0.25">
      <c r="A1345" s="5"/>
      <c r="B1345" s="5"/>
      <c r="C1345" s="5" t="s">
        <v>123</v>
      </c>
      <c r="D1345" s="9" t="s">
        <v>124</v>
      </c>
      <c r="E1345" s="10">
        <v>6400</v>
      </c>
      <c r="F1345" s="10">
        <v>6400</v>
      </c>
      <c r="G1345" s="10">
        <v>6400</v>
      </c>
    </row>
    <row r="1346" spans="1:7" ht="105" outlineLevel="4" x14ac:dyDescent="0.25">
      <c r="A1346" s="6"/>
      <c r="B1346" s="6" t="s">
        <v>1092</v>
      </c>
      <c r="C1346" s="6" t="s">
        <v>0</v>
      </c>
      <c r="D1346" s="7" t="s">
        <v>1093</v>
      </c>
      <c r="E1346" s="8">
        <v>1000</v>
      </c>
      <c r="F1346" s="8">
        <v>1000</v>
      </c>
      <c r="G1346" s="8">
        <v>1000</v>
      </c>
    </row>
    <row r="1347" spans="1:7" ht="60" outlineLevel="5" x14ac:dyDescent="0.25">
      <c r="A1347" s="5"/>
      <c r="B1347" s="5"/>
      <c r="C1347" s="5" t="s">
        <v>123</v>
      </c>
      <c r="D1347" s="9" t="s">
        <v>124</v>
      </c>
      <c r="E1347" s="10">
        <v>1000</v>
      </c>
      <c r="F1347" s="10">
        <v>1000</v>
      </c>
      <c r="G1347" s="10">
        <v>1000</v>
      </c>
    </row>
    <row r="1348" spans="1:7" ht="60" outlineLevel="2" collapsed="1" x14ac:dyDescent="0.25">
      <c r="A1348" s="6"/>
      <c r="B1348" s="6" t="s">
        <v>51</v>
      </c>
      <c r="C1348" s="6" t="s">
        <v>0</v>
      </c>
      <c r="D1348" s="7" t="s">
        <v>52</v>
      </c>
      <c r="E1348" s="8">
        <v>2581.3000000000002</v>
      </c>
      <c r="F1348" s="8"/>
      <c r="G1348" s="8"/>
    </row>
    <row r="1349" spans="1:7" ht="165" outlineLevel="3" x14ac:dyDescent="0.25">
      <c r="A1349" s="6"/>
      <c r="B1349" s="6" t="s">
        <v>925</v>
      </c>
      <c r="C1349" s="6" t="s">
        <v>0</v>
      </c>
      <c r="D1349" s="11" t="s">
        <v>926</v>
      </c>
      <c r="E1349" s="8">
        <v>2581.3000000000002</v>
      </c>
      <c r="F1349" s="8"/>
      <c r="G1349" s="8"/>
    </row>
    <row r="1350" spans="1:7" ht="30" outlineLevel="4" x14ac:dyDescent="0.25">
      <c r="A1350" s="6"/>
      <c r="B1350" s="6" t="s">
        <v>927</v>
      </c>
      <c r="C1350" s="6" t="s">
        <v>0</v>
      </c>
      <c r="D1350" s="7" t="s">
        <v>928</v>
      </c>
      <c r="E1350" s="8">
        <v>1462</v>
      </c>
      <c r="F1350" s="8"/>
      <c r="G1350" s="8"/>
    </row>
    <row r="1351" spans="1:7" ht="45" outlineLevel="5" x14ac:dyDescent="0.25">
      <c r="A1351" s="5"/>
      <c r="B1351" s="5"/>
      <c r="C1351" s="5" t="s">
        <v>9</v>
      </c>
      <c r="D1351" s="9" t="s">
        <v>10</v>
      </c>
      <c r="E1351" s="10">
        <v>1200</v>
      </c>
      <c r="F1351" s="10"/>
      <c r="G1351" s="10"/>
    </row>
    <row r="1352" spans="1:7" ht="60" outlineLevel="5" x14ac:dyDescent="0.25">
      <c r="A1352" s="5"/>
      <c r="B1352" s="5"/>
      <c r="C1352" s="5" t="s">
        <v>123</v>
      </c>
      <c r="D1352" s="9" t="s">
        <v>124</v>
      </c>
      <c r="E1352" s="10">
        <v>262</v>
      </c>
      <c r="F1352" s="10"/>
      <c r="G1352" s="10"/>
    </row>
    <row r="1353" spans="1:7" ht="30" outlineLevel="4" x14ac:dyDescent="0.25">
      <c r="A1353" s="6"/>
      <c r="B1353" s="6" t="s">
        <v>1094</v>
      </c>
      <c r="C1353" s="6" t="s">
        <v>0</v>
      </c>
      <c r="D1353" s="7" t="s">
        <v>1095</v>
      </c>
      <c r="E1353" s="8">
        <v>1119.3</v>
      </c>
      <c r="F1353" s="8"/>
      <c r="G1353" s="8"/>
    </row>
    <row r="1354" spans="1:7" ht="45" outlineLevel="5" x14ac:dyDescent="0.25">
      <c r="A1354" s="5"/>
      <c r="B1354" s="5"/>
      <c r="C1354" s="5" t="s">
        <v>9</v>
      </c>
      <c r="D1354" s="9" t="s">
        <v>10</v>
      </c>
      <c r="E1354" s="10">
        <v>1119.3</v>
      </c>
      <c r="F1354" s="10"/>
      <c r="G1354" s="10"/>
    </row>
    <row r="1355" spans="1:7" x14ac:dyDescent="0.25">
      <c r="A1355" s="6" t="s">
        <v>1096</v>
      </c>
      <c r="B1355" s="6" t="s">
        <v>0</v>
      </c>
      <c r="C1355" s="6" t="s">
        <v>0</v>
      </c>
      <c r="D1355" s="7" t="s">
        <v>1097</v>
      </c>
      <c r="E1355" s="8">
        <f>22013474-66073.4</f>
        <v>21947400.600000001</v>
      </c>
      <c r="F1355" s="8">
        <v>22297777.180259999</v>
      </c>
      <c r="G1355" s="8">
        <v>23279770.871660002</v>
      </c>
    </row>
    <row r="1356" spans="1:7" outlineLevel="1" x14ac:dyDescent="0.25">
      <c r="A1356" s="6" t="s">
        <v>1098</v>
      </c>
      <c r="B1356" s="6" t="s">
        <v>0</v>
      </c>
      <c r="C1356" s="6" t="s">
        <v>0</v>
      </c>
      <c r="D1356" s="7" t="s">
        <v>1099</v>
      </c>
      <c r="E1356" s="8">
        <v>79433.291639999996</v>
      </c>
      <c r="F1356" s="8">
        <v>79433.291639999996</v>
      </c>
      <c r="G1356" s="8">
        <v>79433.291639999996</v>
      </c>
    </row>
    <row r="1357" spans="1:7" ht="60" outlineLevel="2" x14ac:dyDescent="0.25">
      <c r="A1357" s="6"/>
      <c r="B1357" s="6" t="s">
        <v>87</v>
      </c>
      <c r="C1357" s="6" t="s">
        <v>0</v>
      </c>
      <c r="D1357" s="7" t="s">
        <v>88</v>
      </c>
      <c r="E1357" s="8">
        <v>79433.291639999996</v>
      </c>
      <c r="F1357" s="8">
        <v>79433.291639999996</v>
      </c>
      <c r="G1357" s="8">
        <v>79433.291639999996</v>
      </c>
    </row>
    <row r="1358" spans="1:7" ht="120" outlineLevel="3" x14ac:dyDescent="0.25">
      <c r="A1358" s="6"/>
      <c r="B1358" s="6" t="s">
        <v>89</v>
      </c>
      <c r="C1358" s="6" t="s">
        <v>0</v>
      </c>
      <c r="D1358" s="7" t="s">
        <v>90</v>
      </c>
      <c r="E1358" s="8">
        <v>79433.291639999996</v>
      </c>
      <c r="F1358" s="8">
        <v>79433.291639999996</v>
      </c>
      <c r="G1358" s="8">
        <v>79433.291639999996</v>
      </c>
    </row>
    <row r="1359" spans="1:7" ht="75" outlineLevel="4" x14ac:dyDescent="0.25">
      <c r="A1359" s="6"/>
      <c r="B1359" s="6" t="s">
        <v>1100</v>
      </c>
      <c r="C1359" s="6" t="s">
        <v>0</v>
      </c>
      <c r="D1359" s="7" t="s">
        <v>1101</v>
      </c>
      <c r="E1359" s="8">
        <v>79433.291639999996</v>
      </c>
      <c r="F1359" s="8">
        <v>79433.291639999996</v>
      </c>
      <c r="G1359" s="8">
        <v>79433.291639999996</v>
      </c>
    </row>
    <row r="1360" spans="1:7" ht="45" outlineLevel="5" x14ac:dyDescent="0.25">
      <c r="A1360" s="5"/>
      <c r="B1360" s="5"/>
      <c r="C1360" s="5" t="s">
        <v>9</v>
      </c>
      <c r="D1360" s="9" t="s">
        <v>10</v>
      </c>
      <c r="E1360" s="10">
        <v>456.74142999999998</v>
      </c>
      <c r="F1360" s="10">
        <v>456.74142999999998</v>
      </c>
      <c r="G1360" s="10">
        <v>456.74142999999998</v>
      </c>
    </row>
    <row r="1361" spans="1:7" ht="30" outlineLevel="5" x14ac:dyDescent="0.25">
      <c r="A1361" s="5"/>
      <c r="B1361" s="5"/>
      <c r="C1361" s="5" t="s">
        <v>33</v>
      </c>
      <c r="D1361" s="9" t="s">
        <v>34</v>
      </c>
      <c r="E1361" s="10">
        <v>78976.550210000001</v>
      </c>
      <c r="F1361" s="10">
        <v>78976.550210000001</v>
      </c>
      <c r="G1361" s="10">
        <v>78976.550210000001</v>
      </c>
    </row>
    <row r="1362" spans="1:7" ht="30" outlineLevel="1" x14ac:dyDescent="0.25">
      <c r="A1362" s="6" t="s">
        <v>1102</v>
      </c>
      <c r="B1362" s="6" t="s">
        <v>0</v>
      </c>
      <c r="C1362" s="6" t="s">
        <v>0</v>
      </c>
      <c r="D1362" s="7" t="s">
        <v>1103</v>
      </c>
      <c r="E1362" s="8">
        <v>2759793.9452399998</v>
      </c>
      <c r="F1362" s="8">
        <v>2996318.6309699998</v>
      </c>
      <c r="G1362" s="8">
        <v>3283538.6261200001</v>
      </c>
    </row>
    <row r="1363" spans="1:7" ht="60" outlineLevel="2" x14ac:dyDescent="0.25">
      <c r="A1363" s="6"/>
      <c r="B1363" s="6" t="s">
        <v>87</v>
      </c>
      <c r="C1363" s="6" t="s">
        <v>0</v>
      </c>
      <c r="D1363" s="7" t="s">
        <v>88</v>
      </c>
      <c r="E1363" s="8">
        <v>1900516.6</v>
      </c>
      <c r="F1363" s="8">
        <v>2089633.2006300001</v>
      </c>
      <c r="G1363" s="8">
        <v>2226970.5</v>
      </c>
    </row>
    <row r="1364" spans="1:7" ht="105" outlineLevel="3" x14ac:dyDescent="0.25">
      <c r="A1364" s="6"/>
      <c r="B1364" s="6" t="s">
        <v>1104</v>
      </c>
      <c r="C1364" s="6" t="s">
        <v>0</v>
      </c>
      <c r="D1364" s="7" t="s">
        <v>1105</v>
      </c>
      <c r="E1364" s="8">
        <v>1899716.6529600001</v>
      </c>
      <c r="F1364" s="8">
        <v>2088833.2006300001</v>
      </c>
      <c r="G1364" s="8">
        <v>2226170.4144799998</v>
      </c>
    </row>
    <row r="1365" spans="1:7" ht="60" outlineLevel="4" x14ac:dyDescent="0.25">
      <c r="A1365" s="6"/>
      <c r="B1365" s="6" t="s">
        <v>1106</v>
      </c>
      <c r="C1365" s="6" t="s">
        <v>0</v>
      </c>
      <c r="D1365" s="7" t="s">
        <v>1107</v>
      </c>
      <c r="E1365" s="8">
        <v>1856747.4529599999</v>
      </c>
      <c r="F1365" s="8">
        <v>2023755.2006300001</v>
      </c>
      <c r="G1365" s="8">
        <v>2158092.4144799998</v>
      </c>
    </row>
    <row r="1366" spans="1:7" ht="45" outlineLevel="5" x14ac:dyDescent="0.25">
      <c r="A1366" s="5"/>
      <c r="B1366" s="5"/>
      <c r="C1366" s="5" t="s">
        <v>9</v>
      </c>
      <c r="D1366" s="9" t="s">
        <v>10</v>
      </c>
      <c r="E1366" s="10">
        <v>733441.74</v>
      </c>
      <c r="F1366" s="10">
        <v>748034.81632999994</v>
      </c>
      <c r="G1366" s="10">
        <v>772601.91914000001</v>
      </c>
    </row>
    <row r="1367" spans="1:7" ht="30" outlineLevel="5" x14ac:dyDescent="0.25">
      <c r="A1367" s="5"/>
      <c r="B1367" s="5"/>
      <c r="C1367" s="5" t="s">
        <v>33</v>
      </c>
      <c r="D1367" s="9" t="s">
        <v>34</v>
      </c>
      <c r="E1367" s="10">
        <v>69154.549899999998</v>
      </c>
      <c r="F1367" s="10">
        <v>69154.523839999994</v>
      </c>
      <c r="G1367" s="10">
        <v>69154.483250000005</v>
      </c>
    </row>
    <row r="1368" spans="1:7" ht="60" outlineLevel="5" x14ac:dyDescent="0.25">
      <c r="A1368" s="5"/>
      <c r="B1368" s="5"/>
      <c r="C1368" s="5" t="s">
        <v>123</v>
      </c>
      <c r="D1368" s="9" t="s">
        <v>124</v>
      </c>
      <c r="E1368" s="10">
        <v>1054151.1630599999</v>
      </c>
      <c r="F1368" s="10">
        <v>1206565.8604600001</v>
      </c>
      <c r="G1368" s="10">
        <v>1316336.0120900001</v>
      </c>
    </row>
    <row r="1369" spans="1:7" ht="60" outlineLevel="4" x14ac:dyDescent="0.25">
      <c r="A1369" s="6"/>
      <c r="B1369" s="6" t="s">
        <v>1108</v>
      </c>
      <c r="C1369" s="6" t="s">
        <v>0</v>
      </c>
      <c r="D1369" s="7" t="s">
        <v>1109</v>
      </c>
      <c r="E1369" s="8">
        <v>41891.199999999997</v>
      </c>
      <c r="F1369" s="8">
        <v>64000</v>
      </c>
      <c r="G1369" s="8">
        <v>57000</v>
      </c>
    </row>
    <row r="1370" spans="1:7" ht="60" outlineLevel="5" x14ac:dyDescent="0.25">
      <c r="A1370" s="5"/>
      <c r="B1370" s="5"/>
      <c r="C1370" s="5" t="s">
        <v>123</v>
      </c>
      <c r="D1370" s="9" t="s">
        <v>124</v>
      </c>
      <c r="E1370" s="10">
        <v>41891.199999999997</v>
      </c>
      <c r="F1370" s="10">
        <v>64000</v>
      </c>
      <c r="G1370" s="10">
        <v>57000</v>
      </c>
    </row>
    <row r="1371" spans="1:7" ht="45" outlineLevel="4" x14ac:dyDescent="0.25">
      <c r="A1371" s="6"/>
      <c r="B1371" s="6" t="s">
        <v>1110</v>
      </c>
      <c r="C1371" s="6" t="s">
        <v>0</v>
      </c>
      <c r="D1371" s="7" t="s">
        <v>1111</v>
      </c>
      <c r="E1371" s="8">
        <v>1078</v>
      </c>
      <c r="F1371" s="8">
        <v>1078</v>
      </c>
      <c r="G1371" s="8">
        <v>1078</v>
      </c>
    </row>
    <row r="1372" spans="1:7" ht="60" outlineLevel="5" x14ac:dyDescent="0.25">
      <c r="A1372" s="5"/>
      <c r="B1372" s="5"/>
      <c r="C1372" s="5" t="s">
        <v>123</v>
      </c>
      <c r="D1372" s="9" t="s">
        <v>124</v>
      </c>
      <c r="E1372" s="10">
        <v>1078</v>
      </c>
      <c r="F1372" s="10">
        <v>1078</v>
      </c>
      <c r="G1372" s="10">
        <v>1078</v>
      </c>
    </row>
    <row r="1373" spans="1:7" ht="60" outlineLevel="4" x14ac:dyDescent="0.25">
      <c r="A1373" s="6"/>
      <c r="B1373" s="6" t="s">
        <v>1112</v>
      </c>
      <c r="C1373" s="6" t="s">
        <v>0</v>
      </c>
      <c r="D1373" s="7" t="s">
        <v>822</v>
      </c>
      <c r="E1373" s="8"/>
      <c r="F1373" s="8"/>
      <c r="G1373" s="8">
        <v>10000</v>
      </c>
    </row>
    <row r="1374" spans="1:7" ht="45" outlineLevel="5" x14ac:dyDescent="0.25">
      <c r="A1374" s="5"/>
      <c r="B1374" s="5"/>
      <c r="C1374" s="5" t="s">
        <v>431</v>
      </c>
      <c r="D1374" s="9" t="s">
        <v>432</v>
      </c>
      <c r="E1374" s="10"/>
      <c r="F1374" s="10"/>
      <c r="G1374" s="10">
        <v>10000</v>
      </c>
    </row>
    <row r="1375" spans="1:7" ht="105" outlineLevel="3" x14ac:dyDescent="0.25">
      <c r="A1375" s="6"/>
      <c r="B1375" s="6" t="s">
        <v>1113</v>
      </c>
      <c r="C1375" s="6" t="s">
        <v>0</v>
      </c>
      <c r="D1375" s="7" t="s">
        <v>1114</v>
      </c>
      <c r="E1375" s="8">
        <v>800</v>
      </c>
      <c r="F1375" s="8">
        <v>800</v>
      </c>
      <c r="G1375" s="8">
        <v>800</v>
      </c>
    </row>
    <row r="1376" spans="1:7" ht="45" outlineLevel="4" x14ac:dyDescent="0.25">
      <c r="A1376" s="6"/>
      <c r="B1376" s="6" t="s">
        <v>1115</v>
      </c>
      <c r="C1376" s="6" t="s">
        <v>0</v>
      </c>
      <c r="D1376" s="7" t="s">
        <v>1116</v>
      </c>
      <c r="E1376" s="8">
        <v>800</v>
      </c>
      <c r="F1376" s="8">
        <v>800</v>
      </c>
      <c r="G1376" s="8">
        <v>800</v>
      </c>
    </row>
    <row r="1377" spans="1:7" ht="60" outlineLevel="5" x14ac:dyDescent="0.25">
      <c r="A1377" s="5"/>
      <c r="B1377" s="5"/>
      <c r="C1377" s="5" t="s">
        <v>123</v>
      </c>
      <c r="D1377" s="9" t="s">
        <v>124</v>
      </c>
      <c r="E1377" s="10">
        <v>800</v>
      </c>
      <c r="F1377" s="10">
        <v>800</v>
      </c>
      <c r="G1377" s="10">
        <v>800</v>
      </c>
    </row>
    <row r="1378" spans="1:7" ht="45" outlineLevel="2" x14ac:dyDescent="0.25">
      <c r="A1378" s="6"/>
      <c r="B1378" s="6" t="s">
        <v>101</v>
      </c>
      <c r="C1378" s="6" t="s">
        <v>0</v>
      </c>
      <c r="D1378" s="7" t="s">
        <v>102</v>
      </c>
      <c r="E1378" s="8">
        <v>859277.3</v>
      </c>
      <c r="F1378" s="8">
        <v>906685.4</v>
      </c>
      <c r="G1378" s="8">
        <v>1056568.2116400001</v>
      </c>
    </row>
    <row r="1379" spans="1:7" ht="105" outlineLevel="3" x14ac:dyDescent="0.25">
      <c r="A1379" s="6"/>
      <c r="B1379" s="6" t="s">
        <v>103</v>
      </c>
      <c r="C1379" s="6" t="s">
        <v>0</v>
      </c>
      <c r="D1379" s="7" t="s">
        <v>104</v>
      </c>
      <c r="E1379" s="8">
        <v>252285.09513999999</v>
      </c>
      <c r="F1379" s="8">
        <v>251995.63183999999</v>
      </c>
      <c r="G1379" s="8">
        <v>251722.70929999999</v>
      </c>
    </row>
    <row r="1380" spans="1:7" ht="105" outlineLevel="4" x14ac:dyDescent="0.25">
      <c r="A1380" s="6"/>
      <c r="B1380" s="6" t="s">
        <v>903</v>
      </c>
      <c r="C1380" s="6" t="s">
        <v>0</v>
      </c>
      <c r="D1380" s="7" t="s">
        <v>904</v>
      </c>
      <c r="E1380" s="8">
        <v>252285.09513999999</v>
      </c>
      <c r="F1380" s="8">
        <v>251995.63183999999</v>
      </c>
      <c r="G1380" s="8">
        <v>251722.70929999999</v>
      </c>
    </row>
    <row r="1381" spans="1:7" ht="45" outlineLevel="5" x14ac:dyDescent="0.25">
      <c r="A1381" s="5"/>
      <c r="B1381" s="5"/>
      <c r="C1381" s="5" t="s">
        <v>9</v>
      </c>
      <c r="D1381" s="9" t="s">
        <v>10</v>
      </c>
      <c r="E1381" s="10">
        <v>252285.09513999999</v>
      </c>
      <c r="F1381" s="10">
        <v>251995.63183999999</v>
      </c>
      <c r="G1381" s="10">
        <v>251722.70929999999</v>
      </c>
    </row>
    <row r="1382" spans="1:7" ht="90" outlineLevel="3" x14ac:dyDescent="0.25">
      <c r="A1382" s="6"/>
      <c r="B1382" s="6" t="s">
        <v>823</v>
      </c>
      <c r="C1382" s="6" t="s">
        <v>0</v>
      </c>
      <c r="D1382" s="7" t="s">
        <v>824</v>
      </c>
      <c r="E1382" s="8">
        <v>148805.60005000001</v>
      </c>
      <c r="F1382" s="8">
        <v>151283.2009</v>
      </c>
      <c r="G1382" s="8">
        <v>177922.40085000001</v>
      </c>
    </row>
    <row r="1383" spans="1:7" ht="45" outlineLevel="4" x14ac:dyDescent="0.25">
      <c r="A1383" s="6"/>
      <c r="B1383" s="6" t="s">
        <v>826</v>
      </c>
      <c r="C1383" s="6" t="s">
        <v>0</v>
      </c>
      <c r="D1383" s="7" t="s">
        <v>827</v>
      </c>
      <c r="E1383" s="8">
        <v>17000</v>
      </c>
      <c r="F1383" s="8">
        <v>11052.7</v>
      </c>
      <c r="G1383" s="8">
        <v>32513.1</v>
      </c>
    </row>
    <row r="1384" spans="1:7" ht="45" outlineLevel="5" x14ac:dyDescent="0.25">
      <c r="A1384" s="5"/>
      <c r="B1384" s="5"/>
      <c r="C1384" s="5" t="s">
        <v>9</v>
      </c>
      <c r="D1384" s="9" t="s">
        <v>10</v>
      </c>
      <c r="E1384" s="10">
        <v>15000</v>
      </c>
      <c r="F1384" s="10">
        <v>11052.7</v>
      </c>
      <c r="G1384" s="10">
        <v>27513.1</v>
      </c>
    </row>
    <row r="1385" spans="1:7" ht="60" outlineLevel="5" x14ac:dyDescent="0.25">
      <c r="A1385" s="5"/>
      <c r="B1385" s="5"/>
      <c r="C1385" s="5" t="s">
        <v>123</v>
      </c>
      <c r="D1385" s="9" t="s">
        <v>124</v>
      </c>
      <c r="E1385" s="10">
        <v>2000</v>
      </c>
      <c r="F1385" s="10"/>
      <c r="G1385" s="10">
        <v>5000</v>
      </c>
    </row>
    <row r="1386" spans="1:7" ht="45" outlineLevel="4" x14ac:dyDescent="0.25">
      <c r="A1386" s="6"/>
      <c r="B1386" s="6" t="s">
        <v>1117</v>
      </c>
      <c r="C1386" s="6" t="s">
        <v>0</v>
      </c>
      <c r="D1386" s="7" t="s">
        <v>1118</v>
      </c>
      <c r="E1386" s="8">
        <v>131805.60005000001</v>
      </c>
      <c r="F1386" s="8">
        <v>140230.50090000001</v>
      </c>
      <c r="G1386" s="8">
        <v>145409.30085</v>
      </c>
    </row>
    <row r="1387" spans="1:7" ht="60" outlineLevel="5" x14ac:dyDescent="0.25">
      <c r="A1387" s="5"/>
      <c r="B1387" s="5"/>
      <c r="C1387" s="5" t="s">
        <v>123</v>
      </c>
      <c r="D1387" s="9" t="s">
        <v>124</v>
      </c>
      <c r="E1387" s="10">
        <v>131805.60005000001</v>
      </c>
      <c r="F1387" s="10">
        <v>140230.50090000001</v>
      </c>
      <c r="G1387" s="10">
        <v>145409.30085</v>
      </c>
    </row>
    <row r="1388" spans="1:7" ht="105" outlineLevel="3" x14ac:dyDescent="0.25">
      <c r="A1388" s="6"/>
      <c r="B1388" s="6" t="s">
        <v>921</v>
      </c>
      <c r="C1388" s="6" t="s">
        <v>0</v>
      </c>
      <c r="D1388" s="7" t="s">
        <v>922</v>
      </c>
      <c r="E1388" s="8">
        <v>458186.59709</v>
      </c>
      <c r="F1388" s="8">
        <v>503406.59759999998</v>
      </c>
      <c r="G1388" s="8">
        <v>626923.10149000003</v>
      </c>
    </row>
    <row r="1389" spans="1:7" ht="30" outlineLevel="4" x14ac:dyDescent="0.25">
      <c r="A1389" s="6"/>
      <c r="B1389" s="6" t="s">
        <v>1119</v>
      </c>
      <c r="C1389" s="6" t="s">
        <v>0</v>
      </c>
      <c r="D1389" s="7" t="s">
        <v>118</v>
      </c>
      <c r="E1389" s="8">
        <v>458186.59709</v>
      </c>
      <c r="F1389" s="8">
        <v>503406.59759999998</v>
      </c>
      <c r="G1389" s="8">
        <v>626923.10149000003</v>
      </c>
    </row>
    <row r="1390" spans="1:7" ht="135" outlineLevel="5" x14ac:dyDescent="0.25">
      <c r="A1390" s="5"/>
      <c r="B1390" s="5"/>
      <c r="C1390" s="5" t="s">
        <v>7</v>
      </c>
      <c r="D1390" s="9" t="s">
        <v>8</v>
      </c>
      <c r="E1390" s="10">
        <v>288875.2</v>
      </c>
      <c r="F1390" s="10">
        <v>288875.2</v>
      </c>
      <c r="G1390" s="10">
        <v>288875.2</v>
      </c>
    </row>
    <row r="1391" spans="1:7" ht="45" outlineLevel="5" x14ac:dyDescent="0.25">
      <c r="A1391" s="5"/>
      <c r="B1391" s="5"/>
      <c r="C1391" s="5" t="s">
        <v>9</v>
      </c>
      <c r="D1391" s="9" t="s">
        <v>10</v>
      </c>
      <c r="E1391" s="10">
        <v>114865.98709</v>
      </c>
      <c r="F1391" s="10">
        <v>156472.68497999999</v>
      </c>
      <c r="G1391" s="10">
        <v>275846.29449</v>
      </c>
    </row>
    <row r="1392" spans="1:7" ht="30" outlineLevel="5" x14ac:dyDescent="0.25">
      <c r="A1392" s="5"/>
      <c r="B1392" s="5"/>
      <c r="C1392" s="5" t="s">
        <v>33</v>
      </c>
      <c r="D1392" s="9" t="s">
        <v>34</v>
      </c>
      <c r="E1392" s="10">
        <v>48828.41</v>
      </c>
      <c r="F1392" s="10">
        <v>52441.712619999998</v>
      </c>
      <c r="G1392" s="10">
        <v>56584.607000000004</v>
      </c>
    </row>
    <row r="1393" spans="1:7" outlineLevel="5" x14ac:dyDescent="0.25">
      <c r="A1393" s="5"/>
      <c r="B1393" s="5"/>
      <c r="C1393" s="5" t="s">
        <v>19</v>
      </c>
      <c r="D1393" s="9" t="s">
        <v>20</v>
      </c>
      <c r="E1393" s="10">
        <v>5617</v>
      </c>
      <c r="F1393" s="10">
        <v>5617</v>
      </c>
      <c r="G1393" s="10">
        <v>5617</v>
      </c>
    </row>
    <row r="1394" spans="1:7" ht="30" outlineLevel="1" x14ac:dyDescent="0.25">
      <c r="A1394" s="6" t="s">
        <v>1120</v>
      </c>
      <c r="B1394" s="6" t="s">
        <v>0</v>
      </c>
      <c r="C1394" s="6" t="s">
        <v>0</v>
      </c>
      <c r="D1394" s="7" t="s">
        <v>1121</v>
      </c>
      <c r="E1394" s="16">
        <f>13579087.8-66073.4</f>
        <v>13513014.4</v>
      </c>
      <c r="F1394" s="8">
        <v>13314242.21833</v>
      </c>
      <c r="G1394" s="8">
        <v>13666710.601089999</v>
      </c>
    </row>
    <row r="1395" spans="1:7" ht="45" outlineLevel="2" x14ac:dyDescent="0.25">
      <c r="A1395" s="6"/>
      <c r="B1395" s="6" t="s">
        <v>79</v>
      </c>
      <c r="C1395" s="6" t="s">
        <v>0</v>
      </c>
      <c r="D1395" s="7" t="s">
        <v>80</v>
      </c>
      <c r="E1395" s="8">
        <v>547747.87419999996</v>
      </c>
      <c r="F1395" s="8">
        <v>564308.91345999995</v>
      </c>
      <c r="G1395" s="8">
        <v>561350.97222999996</v>
      </c>
    </row>
    <row r="1396" spans="1:7" ht="75" outlineLevel="3" x14ac:dyDescent="0.25">
      <c r="A1396" s="6"/>
      <c r="B1396" s="6" t="s">
        <v>830</v>
      </c>
      <c r="C1396" s="6" t="s">
        <v>0</v>
      </c>
      <c r="D1396" s="7" t="s">
        <v>831</v>
      </c>
      <c r="E1396" s="8">
        <v>179427.47479000001</v>
      </c>
      <c r="F1396" s="8">
        <v>191604.05605000001</v>
      </c>
      <c r="G1396" s="8">
        <v>205858.57081999999</v>
      </c>
    </row>
    <row r="1397" spans="1:7" ht="105" outlineLevel="4" x14ac:dyDescent="0.25">
      <c r="A1397" s="6"/>
      <c r="B1397" s="6" t="s">
        <v>1122</v>
      </c>
      <c r="C1397" s="6" t="s">
        <v>0</v>
      </c>
      <c r="D1397" s="7" t="s">
        <v>1123</v>
      </c>
      <c r="E1397" s="8">
        <v>179427.47479000001</v>
      </c>
      <c r="F1397" s="8">
        <v>191604.05605000001</v>
      </c>
      <c r="G1397" s="8">
        <v>205858.57081999999</v>
      </c>
    </row>
    <row r="1398" spans="1:7" ht="30" outlineLevel="5" x14ac:dyDescent="0.25">
      <c r="A1398" s="5"/>
      <c r="B1398" s="5"/>
      <c r="C1398" s="5" t="s">
        <v>33</v>
      </c>
      <c r="D1398" s="9" t="s">
        <v>34</v>
      </c>
      <c r="E1398" s="10">
        <v>166232.72727999999</v>
      </c>
      <c r="F1398" s="10">
        <v>177514.00395000001</v>
      </c>
      <c r="G1398" s="10">
        <v>190717.55356999999</v>
      </c>
    </row>
    <row r="1399" spans="1:7" ht="60" outlineLevel="5" x14ac:dyDescent="0.25">
      <c r="A1399" s="5"/>
      <c r="B1399" s="5"/>
      <c r="C1399" s="5" t="s">
        <v>123</v>
      </c>
      <c r="D1399" s="9" t="s">
        <v>124</v>
      </c>
      <c r="E1399" s="10">
        <v>13194.747509999999</v>
      </c>
      <c r="F1399" s="10">
        <v>14090.052100000001</v>
      </c>
      <c r="G1399" s="10">
        <v>15141.017250000001</v>
      </c>
    </row>
    <row r="1400" spans="1:7" ht="75" outlineLevel="3" x14ac:dyDescent="0.25">
      <c r="A1400" s="6"/>
      <c r="B1400" s="6" t="s">
        <v>81</v>
      </c>
      <c r="C1400" s="6" t="s">
        <v>0</v>
      </c>
      <c r="D1400" s="7" t="s">
        <v>82</v>
      </c>
      <c r="E1400" s="8">
        <v>313454.50099999999</v>
      </c>
      <c r="F1400" s="8">
        <v>319364.00300000003</v>
      </c>
      <c r="G1400" s="8">
        <v>319364.00300000003</v>
      </c>
    </row>
    <row r="1401" spans="1:7" ht="90" outlineLevel="4" x14ac:dyDescent="0.25">
      <c r="A1401" s="6"/>
      <c r="B1401" s="6" t="s">
        <v>1124</v>
      </c>
      <c r="C1401" s="6" t="s">
        <v>0</v>
      </c>
      <c r="D1401" s="7" t="s">
        <v>1125</v>
      </c>
      <c r="E1401" s="8">
        <v>8400</v>
      </c>
      <c r="F1401" s="8">
        <v>9000</v>
      </c>
      <c r="G1401" s="8">
        <v>9000</v>
      </c>
    </row>
    <row r="1402" spans="1:7" ht="30" outlineLevel="5" x14ac:dyDescent="0.25">
      <c r="A1402" s="5"/>
      <c r="B1402" s="5"/>
      <c r="C1402" s="5" t="s">
        <v>33</v>
      </c>
      <c r="D1402" s="9" t="s">
        <v>34</v>
      </c>
      <c r="E1402" s="10">
        <v>8400</v>
      </c>
      <c r="F1402" s="10">
        <v>9000</v>
      </c>
      <c r="G1402" s="10">
        <v>9000</v>
      </c>
    </row>
    <row r="1403" spans="1:7" ht="90" outlineLevel="4" x14ac:dyDescent="0.25">
      <c r="A1403" s="6"/>
      <c r="B1403" s="6" t="s">
        <v>880</v>
      </c>
      <c r="C1403" s="6" t="s">
        <v>0</v>
      </c>
      <c r="D1403" s="7" t="s">
        <v>881</v>
      </c>
      <c r="E1403" s="8">
        <v>134000.003</v>
      </c>
      <c r="F1403" s="8">
        <v>134000.003</v>
      </c>
      <c r="G1403" s="8">
        <v>134000.003</v>
      </c>
    </row>
    <row r="1404" spans="1:7" ht="30" outlineLevel="5" x14ac:dyDescent="0.25">
      <c r="A1404" s="5"/>
      <c r="B1404" s="5"/>
      <c r="C1404" s="5" t="s">
        <v>33</v>
      </c>
      <c r="D1404" s="9" t="s">
        <v>34</v>
      </c>
      <c r="E1404" s="10">
        <v>134000.003</v>
      </c>
      <c r="F1404" s="10">
        <v>134000.003</v>
      </c>
      <c r="G1404" s="10">
        <v>134000.003</v>
      </c>
    </row>
    <row r="1405" spans="1:7" ht="75" outlineLevel="4" x14ac:dyDescent="0.25">
      <c r="A1405" s="6"/>
      <c r="B1405" s="6" t="s">
        <v>1126</v>
      </c>
      <c r="C1405" s="6" t="s">
        <v>0</v>
      </c>
      <c r="D1405" s="7" t="s">
        <v>1127</v>
      </c>
      <c r="E1405" s="8">
        <v>8283.4979999999996</v>
      </c>
      <c r="F1405" s="8">
        <v>9660</v>
      </c>
      <c r="G1405" s="8">
        <v>9660</v>
      </c>
    </row>
    <row r="1406" spans="1:7" ht="30" outlineLevel="5" x14ac:dyDescent="0.25">
      <c r="A1406" s="5"/>
      <c r="B1406" s="5"/>
      <c r="C1406" s="5" t="s">
        <v>33</v>
      </c>
      <c r="D1406" s="9" t="s">
        <v>34</v>
      </c>
      <c r="E1406" s="10">
        <v>8283.4979999999996</v>
      </c>
      <c r="F1406" s="10">
        <v>9660</v>
      </c>
      <c r="G1406" s="10">
        <v>9660</v>
      </c>
    </row>
    <row r="1407" spans="1:7" ht="90" outlineLevel="4" x14ac:dyDescent="0.25">
      <c r="A1407" s="6"/>
      <c r="B1407" s="6" t="s">
        <v>1128</v>
      </c>
      <c r="C1407" s="6" t="s">
        <v>0</v>
      </c>
      <c r="D1407" s="7" t="s">
        <v>1129</v>
      </c>
      <c r="E1407" s="8">
        <v>3450</v>
      </c>
      <c r="F1407" s="8">
        <v>3450</v>
      </c>
      <c r="G1407" s="8">
        <v>3450</v>
      </c>
    </row>
    <row r="1408" spans="1:7" ht="30" outlineLevel="5" x14ac:dyDescent="0.25">
      <c r="A1408" s="5"/>
      <c r="B1408" s="5"/>
      <c r="C1408" s="5" t="s">
        <v>33</v>
      </c>
      <c r="D1408" s="9" t="s">
        <v>34</v>
      </c>
      <c r="E1408" s="10">
        <v>3450</v>
      </c>
      <c r="F1408" s="10">
        <v>3450</v>
      </c>
      <c r="G1408" s="10">
        <v>3450</v>
      </c>
    </row>
    <row r="1409" spans="1:7" ht="75" outlineLevel="4" x14ac:dyDescent="0.25">
      <c r="A1409" s="6"/>
      <c r="B1409" s="6" t="s">
        <v>1130</v>
      </c>
      <c r="C1409" s="6" t="s">
        <v>0</v>
      </c>
      <c r="D1409" s="7" t="s">
        <v>1131</v>
      </c>
      <c r="E1409" s="8">
        <v>159321</v>
      </c>
      <c r="F1409" s="8">
        <v>163254</v>
      </c>
      <c r="G1409" s="8">
        <v>163254</v>
      </c>
    </row>
    <row r="1410" spans="1:7" ht="30" outlineLevel="5" x14ac:dyDescent="0.25">
      <c r="A1410" s="5"/>
      <c r="B1410" s="5"/>
      <c r="C1410" s="5" t="s">
        <v>33</v>
      </c>
      <c r="D1410" s="9" t="s">
        <v>34</v>
      </c>
      <c r="E1410" s="10">
        <v>159321</v>
      </c>
      <c r="F1410" s="10">
        <v>163254</v>
      </c>
      <c r="G1410" s="10">
        <v>163254</v>
      </c>
    </row>
    <row r="1411" spans="1:7" ht="60" outlineLevel="3" x14ac:dyDescent="0.25">
      <c r="A1411" s="6"/>
      <c r="B1411" s="6" t="s">
        <v>772</v>
      </c>
      <c r="C1411" s="6" t="s">
        <v>0</v>
      </c>
      <c r="D1411" s="7" t="s">
        <v>773</v>
      </c>
      <c r="E1411" s="8">
        <v>54865.898410000002</v>
      </c>
      <c r="F1411" s="8">
        <v>53340.85441</v>
      </c>
      <c r="G1411" s="8">
        <v>36128.398410000002</v>
      </c>
    </row>
    <row r="1412" spans="1:7" ht="75" outlineLevel="4" x14ac:dyDescent="0.25">
      <c r="A1412" s="6"/>
      <c r="B1412" s="6" t="s">
        <v>774</v>
      </c>
      <c r="C1412" s="6" t="s">
        <v>0</v>
      </c>
      <c r="D1412" s="7" t="s">
        <v>775</v>
      </c>
      <c r="E1412" s="8">
        <v>20165.52</v>
      </c>
      <c r="F1412" s="8">
        <v>18640.475999999999</v>
      </c>
      <c r="G1412" s="8">
        <v>17628.02</v>
      </c>
    </row>
    <row r="1413" spans="1:7" outlineLevel="5" x14ac:dyDescent="0.25">
      <c r="A1413" s="5"/>
      <c r="B1413" s="5"/>
      <c r="C1413" s="5" t="s">
        <v>43</v>
      </c>
      <c r="D1413" s="9" t="s">
        <v>44</v>
      </c>
      <c r="E1413" s="10">
        <v>20165.52</v>
      </c>
      <c r="F1413" s="10">
        <v>18640.475999999999</v>
      </c>
      <c r="G1413" s="10">
        <v>17628.02</v>
      </c>
    </row>
    <row r="1414" spans="1:7" ht="120" outlineLevel="4" x14ac:dyDescent="0.25">
      <c r="A1414" s="6"/>
      <c r="B1414" s="6" t="s">
        <v>1132</v>
      </c>
      <c r="C1414" s="6" t="s">
        <v>0</v>
      </c>
      <c r="D1414" s="7" t="s">
        <v>1133</v>
      </c>
      <c r="E1414" s="8">
        <v>9896.25</v>
      </c>
      <c r="F1414" s="8">
        <v>9896.25</v>
      </c>
      <c r="G1414" s="8">
        <v>9896.25</v>
      </c>
    </row>
    <row r="1415" spans="1:7" outlineLevel="5" x14ac:dyDescent="0.25">
      <c r="A1415" s="5"/>
      <c r="B1415" s="5"/>
      <c r="C1415" s="5" t="s">
        <v>43</v>
      </c>
      <c r="D1415" s="9" t="s">
        <v>44</v>
      </c>
      <c r="E1415" s="10">
        <v>9896.25</v>
      </c>
      <c r="F1415" s="10">
        <v>9896.25</v>
      </c>
      <c r="G1415" s="10">
        <v>9896.25</v>
      </c>
    </row>
    <row r="1416" spans="1:7" ht="30" outlineLevel="4" x14ac:dyDescent="0.25">
      <c r="A1416" s="6"/>
      <c r="B1416" s="6" t="s">
        <v>1134</v>
      </c>
      <c r="C1416" s="6" t="s">
        <v>0</v>
      </c>
      <c r="D1416" s="7" t="s">
        <v>1135</v>
      </c>
      <c r="E1416" s="8">
        <v>16200</v>
      </c>
      <c r="F1416" s="8">
        <v>16200</v>
      </c>
      <c r="G1416" s="8"/>
    </row>
    <row r="1417" spans="1:7" outlineLevel="5" x14ac:dyDescent="0.25">
      <c r="A1417" s="5"/>
      <c r="B1417" s="5"/>
      <c r="C1417" s="5" t="s">
        <v>43</v>
      </c>
      <c r="D1417" s="9" t="s">
        <v>44</v>
      </c>
      <c r="E1417" s="10">
        <v>16200</v>
      </c>
      <c r="F1417" s="10">
        <v>16200</v>
      </c>
      <c r="G1417" s="10"/>
    </row>
    <row r="1418" spans="1:7" ht="135" outlineLevel="4" x14ac:dyDescent="0.25">
      <c r="A1418" s="6"/>
      <c r="B1418" s="6" t="s">
        <v>1136</v>
      </c>
      <c r="C1418" s="6" t="s">
        <v>0</v>
      </c>
      <c r="D1418" s="7" t="s">
        <v>1137</v>
      </c>
      <c r="E1418" s="8">
        <v>8604.1284099999993</v>
      </c>
      <c r="F1418" s="8">
        <v>8604.1284099999993</v>
      </c>
      <c r="G1418" s="8">
        <v>8604.1284099999993</v>
      </c>
    </row>
    <row r="1419" spans="1:7" ht="30" outlineLevel="5" x14ac:dyDescent="0.25">
      <c r="A1419" s="5"/>
      <c r="B1419" s="5"/>
      <c r="C1419" s="5" t="s">
        <v>33</v>
      </c>
      <c r="D1419" s="9" t="s">
        <v>34</v>
      </c>
      <c r="E1419" s="10">
        <v>8604.1284099999993</v>
      </c>
      <c r="F1419" s="10">
        <v>8604.1284099999993</v>
      </c>
      <c r="G1419" s="10">
        <v>8604.1284099999993</v>
      </c>
    </row>
    <row r="1420" spans="1:7" ht="60" outlineLevel="2" x14ac:dyDescent="0.25">
      <c r="A1420" s="6"/>
      <c r="B1420" s="6" t="s">
        <v>87</v>
      </c>
      <c r="C1420" s="6" t="s">
        <v>0</v>
      </c>
      <c r="D1420" s="7" t="s">
        <v>88</v>
      </c>
      <c r="E1420" s="8">
        <v>8397529</v>
      </c>
      <c r="F1420" s="8">
        <v>8374124.9160099998</v>
      </c>
      <c r="G1420" s="8">
        <v>8597172.1999999993</v>
      </c>
    </row>
    <row r="1421" spans="1:7" ht="120" outlineLevel="3" x14ac:dyDescent="0.25">
      <c r="A1421" s="6"/>
      <c r="B1421" s="6" t="s">
        <v>89</v>
      </c>
      <c r="C1421" s="6" t="s">
        <v>0</v>
      </c>
      <c r="D1421" s="7" t="s">
        <v>90</v>
      </c>
      <c r="E1421" s="8">
        <v>8397529.0544000007</v>
      </c>
      <c r="F1421" s="8">
        <v>8374124.9160099998</v>
      </c>
      <c r="G1421" s="8">
        <v>8597172.1372699998</v>
      </c>
    </row>
    <row r="1422" spans="1:7" ht="180" outlineLevel="4" x14ac:dyDescent="0.25">
      <c r="A1422" s="6"/>
      <c r="B1422" s="6" t="s">
        <v>1138</v>
      </c>
      <c r="C1422" s="6" t="s">
        <v>0</v>
      </c>
      <c r="D1422" s="11" t="s">
        <v>1139</v>
      </c>
      <c r="E1422" s="8">
        <v>17281.792890000001</v>
      </c>
      <c r="F1422" s="8">
        <v>18560.65107</v>
      </c>
      <c r="G1422" s="8">
        <v>20026.697209999998</v>
      </c>
    </row>
    <row r="1423" spans="1:7" ht="135" outlineLevel="5" x14ac:dyDescent="0.25">
      <c r="A1423" s="5"/>
      <c r="B1423" s="5"/>
      <c r="C1423" s="5" t="s">
        <v>7</v>
      </c>
      <c r="D1423" s="9" t="s">
        <v>8</v>
      </c>
      <c r="E1423" s="10">
        <v>164.02744999999999</v>
      </c>
      <c r="F1423" s="10">
        <v>176.16548</v>
      </c>
      <c r="G1423" s="10">
        <v>190.08255</v>
      </c>
    </row>
    <row r="1424" spans="1:7" ht="45" outlineLevel="5" x14ac:dyDescent="0.25">
      <c r="A1424" s="5"/>
      <c r="B1424" s="5"/>
      <c r="C1424" s="5" t="s">
        <v>9</v>
      </c>
      <c r="D1424" s="9" t="s">
        <v>10</v>
      </c>
      <c r="E1424" s="10">
        <v>40.800660000000001</v>
      </c>
      <c r="F1424" s="10">
        <v>43.819899999999997</v>
      </c>
      <c r="G1424" s="10">
        <v>47.281680000000001</v>
      </c>
    </row>
    <row r="1425" spans="1:7" ht="30" outlineLevel="5" x14ac:dyDescent="0.25">
      <c r="A1425" s="5"/>
      <c r="B1425" s="5"/>
      <c r="C1425" s="5" t="s">
        <v>33</v>
      </c>
      <c r="D1425" s="9" t="s">
        <v>34</v>
      </c>
      <c r="E1425" s="10">
        <v>9320.6704000000009</v>
      </c>
      <c r="F1425" s="10">
        <v>10010.40004</v>
      </c>
      <c r="G1425" s="10">
        <v>10881.186299999999</v>
      </c>
    </row>
    <row r="1426" spans="1:7" ht="60" outlineLevel="5" x14ac:dyDescent="0.25">
      <c r="A1426" s="5"/>
      <c r="B1426" s="5"/>
      <c r="C1426" s="5" t="s">
        <v>123</v>
      </c>
      <c r="D1426" s="9" t="s">
        <v>124</v>
      </c>
      <c r="E1426" s="10">
        <v>7756.2943800000003</v>
      </c>
      <c r="F1426" s="10">
        <v>8330.2656499999994</v>
      </c>
      <c r="G1426" s="10">
        <v>8908.1466799999998</v>
      </c>
    </row>
    <row r="1427" spans="1:7" ht="180" outlineLevel="4" x14ac:dyDescent="0.25">
      <c r="A1427" s="6"/>
      <c r="B1427" s="6" t="s">
        <v>1140</v>
      </c>
      <c r="C1427" s="6" t="s">
        <v>0</v>
      </c>
      <c r="D1427" s="7" t="s">
        <v>1141</v>
      </c>
      <c r="E1427" s="8">
        <v>128789.20534</v>
      </c>
      <c r="F1427" s="8">
        <v>138319.57055999999</v>
      </c>
      <c r="G1427" s="8">
        <v>149246.75730999999</v>
      </c>
    </row>
    <row r="1428" spans="1:7" ht="135" outlineLevel="5" x14ac:dyDescent="0.25">
      <c r="A1428" s="5"/>
      <c r="B1428" s="5"/>
      <c r="C1428" s="5" t="s">
        <v>7</v>
      </c>
      <c r="D1428" s="9" t="s">
        <v>8</v>
      </c>
      <c r="E1428" s="10">
        <v>1198.8182300000001</v>
      </c>
      <c r="F1428" s="10">
        <v>1287.5307700000001</v>
      </c>
      <c r="G1428" s="10">
        <v>1389.2456299999999</v>
      </c>
    </row>
    <row r="1429" spans="1:7" ht="45" outlineLevel="5" x14ac:dyDescent="0.25">
      <c r="A1429" s="5"/>
      <c r="B1429" s="5"/>
      <c r="C1429" s="5" t="s">
        <v>9</v>
      </c>
      <c r="D1429" s="9" t="s">
        <v>10</v>
      </c>
      <c r="E1429" s="10">
        <v>6.6205800000000004</v>
      </c>
      <c r="F1429" s="10">
        <v>7.1105</v>
      </c>
      <c r="G1429" s="10">
        <v>7.6722400000000004</v>
      </c>
    </row>
    <row r="1430" spans="1:7" ht="30" outlineLevel="5" x14ac:dyDescent="0.25">
      <c r="A1430" s="5"/>
      <c r="B1430" s="5"/>
      <c r="C1430" s="5" t="s">
        <v>33</v>
      </c>
      <c r="D1430" s="9" t="s">
        <v>34</v>
      </c>
      <c r="E1430" s="10">
        <v>22490.380819999998</v>
      </c>
      <c r="F1430" s="10">
        <v>24154.662390000001</v>
      </c>
      <c r="G1430" s="10">
        <v>26062.881600000001</v>
      </c>
    </row>
    <row r="1431" spans="1:7" ht="60" outlineLevel="5" x14ac:dyDescent="0.25">
      <c r="A1431" s="5"/>
      <c r="B1431" s="5"/>
      <c r="C1431" s="5" t="s">
        <v>123</v>
      </c>
      <c r="D1431" s="9" t="s">
        <v>124</v>
      </c>
      <c r="E1431" s="10">
        <v>105093.38571</v>
      </c>
      <c r="F1431" s="10">
        <v>112870.2669</v>
      </c>
      <c r="G1431" s="10">
        <v>121786.95784</v>
      </c>
    </row>
    <row r="1432" spans="1:7" ht="60" outlineLevel="4" x14ac:dyDescent="0.25">
      <c r="A1432" s="6"/>
      <c r="B1432" s="6" t="s">
        <v>1142</v>
      </c>
      <c r="C1432" s="6" t="s">
        <v>0</v>
      </c>
      <c r="D1432" s="7" t="s">
        <v>1143</v>
      </c>
      <c r="E1432" s="8">
        <v>0.1</v>
      </c>
      <c r="F1432" s="8">
        <v>0.1</v>
      </c>
      <c r="G1432" s="8">
        <v>0.1</v>
      </c>
    </row>
    <row r="1433" spans="1:7" ht="30" outlineLevel="5" x14ac:dyDescent="0.25">
      <c r="A1433" s="5"/>
      <c r="B1433" s="5"/>
      <c r="C1433" s="5" t="s">
        <v>33</v>
      </c>
      <c r="D1433" s="9" t="s">
        <v>34</v>
      </c>
      <c r="E1433" s="10">
        <v>0.1</v>
      </c>
      <c r="F1433" s="10">
        <v>0.1</v>
      </c>
      <c r="G1433" s="10">
        <v>0.1</v>
      </c>
    </row>
    <row r="1434" spans="1:7" ht="60" outlineLevel="4" x14ac:dyDescent="0.25">
      <c r="A1434" s="6"/>
      <c r="B1434" s="6" t="s">
        <v>1144</v>
      </c>
      <c r="C1434" s="6" t="s">
        <v>0</v>
      </c>
      <c r="D1434" s="7" t="s">
        <v>1145</v>
      </c>
      <c r="E1434" s="8">
        <v>809.84028999999998</v>
      </c>
      <c r="F1434" s="8">
        <v>809.84028999999998</v>
      </c>
      <c r="G1434" s="8">
        <v>809.84028999999998</v>
      </c>
    </row>
    <row r="1435" spans="1:7" ht="30" outlineLevel="5" x14ac:dyDescent="0.25">
      <c r="A1435" s="5"/>
      <c r="B1435" s="5"/>
      <c r="C1435" s="5" t="s">
        <v>33</v>
      </c>
      <c r="D1435" s="9" t="s">
        <v>34</v>
      </c>
      <c r="E1435" s="10">
        <v>809.84028999999998</v>
      </c>
      <c r="F1435" s="10">
        <v>809.84028999999998</v>
      </c>
      <c r="G1435" s="10">
        <v>809.84028999999998</v>
      </c>
    </row>
    <row r="1436" spans="1:7" ht="75" outlineLevel="4" x14ac:dyDescent="0.25">
      <c r="A1436" s="6"/>
      <c r="B1436" s="6" t="s">
        <v>1146</v>
      </c>
      <c r="C1436" s="6" t="s">
        <v>0</v>
      </c>
      <c r="D1436" s="7" t="s">
        <v>1147</v>
      </c>
      <c r="E1436" s="8">
        <v>2334.2455300000001</v>
      </c>
      <c r="F1436" s="8">
        <v>2334.2455300000001</v>
      </c>
      <c r="G1436" s="8">
        <v>2334.2455300000001</v>
      </c>
    </row>
    <row r="1437" spans="1:7" ht="30" outlineLevel="5" x14ac:dyDescent="0.25">
      <c r="A1437" s="5"/>
      <c r="B1437" s="5"/>
      <c r="C1437" s="5" t="s">
        <v>33</v>
      </c>
      <c r="D1437" s="9" t="s">
        <v>34</v>
      </c>
      <c r="E1437" s="10">
        <v>2334.2455300000001</v>
      </c>
      <c r="F1437" s="10">
        <v>2334.2455300000001</v>
      </c>
      <c r="G1437" s="10">
        <v>2334.2455300000001</v>
      </c>
    </row>
    <row r="1438" spans="1:7" ht="409.5" outlineLevel="4" x14ac:dyDescent="0.25">
      <c r="A1438" s="6"/>
      <c r="B1438" s="6" t="s">
        <v>1148</v>
      </c>
      <c r="C1438" s="6" t="s">
        <v>0</v>
      </c>
      <c r="D1438" s="11" t="s">
        <v>1149</v>
      </c>
      <c r="E1438" s="8">
        <v>885.40124000000003</v>
      </c>
      <c r="F1438" s="8">
        <v>885.40124000000003</v>
      </c>
      <c r="G1438" s="8">
        <v>885.40124000000003</v>
      </c>
    </row>
    <row r="1439" spans="1:7" outlineLevel="5" x14ac:dyDescent="0.25">
      <c r="A1439" s="5"/>
      <c r="B1439" s="5"/>
      <c r="C1439" s="5" t="s">
        <v>19</v>
      </c>
      <c r="D1439" s="9" t="s">
        <v>20</v>
      </c>
      <c r="E1439" s="10">
        <v>885.40124000000003</v>
      </c>
      <c r="F1439" s="10">
        <v>885.40124000000003</v>
      </c>
      <c r="G1439" s="10">
        <v>885.40124000000003</v>
      </c>
    </row>
    <row r="1440" spans="1:7" ht="60" outlineLevel="4" x14ac:dyDescent="0.25">
      <c r="A1440" s="6"/>
      <c r="B1440" s="6" t="s">
        <v>1150</v>
      </c>
      <c r="C1440" s="6" t="s">
        <v>0</v>
      </c>
      <c r="D1440" s="7" t="s">
        <v>1151</v>
      </c>
      <c r="E1440" s="8">
        <v>784380.9</v>
      </c>
      <c r="F1440" s="8">
        <v>823599.9</v>
      </c>
      <c r="G1440" s="8">
        <v>860661.9</v>
      </c>
    </row>
    <row r="1441" spans="1:7" ht="45" outlineLevel="5" x14ac:dyDescent="0.25">
      <c r="A1441" s="5"/>
      <c r="B1441" s="5"/>
      <c r="C1441" s="5" t="s">
        <v>9</v>
      </c>
      <c r="D1441" s="9" t="s">
        <v>10</v>
      </c>
      <c r="E1441" s="10">
        <v>13642.1</v>
      </c>
      <c r="F1441" s="10">
        <v>14324.2</v>
      </c>
      <c r="G1441" s="10">
        <v>14968.8</v>
      </c>
    </row>
    <row r="1442" spans="1:7" ht="30" outlineLevel="5" x14ac:dyDescent="0.25">
      <c r="A1442" s="5"/>
      <c r="B1442" s="5"/>
      <c r="C1442" s="5" t="s">
        <v>33</v>
      </c>
      <c r="D1442" s="9" t="s">
        <v>34</v>
      </c>
      <c r="E1442" s="10">
        <v>770738.8</v>
      </c>
      <c r="F1442" s="10">
        <v>809275.7</v>
      </c>
      <c r="G1442" s="10">
        <v>845693.1</v>
      </c>
    </row>
    <row r="1443" spans="1:7" ht="45" outlineLevel="4" x14ac:dyDescent="0.25">
      <c r="A1443" s="6"/>
      <c r="B1443" s="6" t="s">
        <v>1152</v>
      </c>
      <c r="C1443" s="6" t="s">
        <v>0</v>
      </c>
      <c r="D1443" s="7" t="s">
        <v>1153</v>
      </c>
      <c r="E1443" s="8">
        <v>32741.03268</v>
      </c>
      <c r="F1443" s="8">
        <v>35166.29436</v>
      </c>
      <c r="G1443" s="8">
        <v>37934.25606</v>
      </c>
    </row>
    <row r="1444" spans="1:7" ht="45" outlineLevel="5" x14ac:dyDescent="0.25">
      <c r="A1444" s="5"/>
      <c r="B1444" s="5"/>
      <c r="C1444" s="5" t="s">
        <v>9</v>
      </c>
      <c r="D1444" s="9" t="s">
        <v>10</v>
      </c>
      <c r="E1444" s="10">
        <v>66.425550000000001</v>
      </c>
      <c r="F1444" s="10">
        <v>71.341040000000007</v>
      </c>
      <c r="G1444" s="10">
        <v>76.976990000000001</v>
      </c>
    </row>
    <row r="1445" spans="1:7" ht="30" outlineLevel="5" x14ac:dyDescent="0.25">
      <c r="A1445" s="5"/>
      <c r="B1445" s="5"/>
      <c r="C1445" s="5" t="s">
        <v>33</v>
      </c>
      <c r="D1445" s="9" t="s">
        <v>34</v>
      </c>
      <c r="E1445" s="10">
        <v>32674.60713</v>
      </c>
      <c r="F1445" s="10">
        <v>35094.953320000001</v>
      </c>
      <c r="G1445" s="10">
        <v>37857.279069999997</v>
      </c>
    </row>
    <row r="1446" spans="1:7" ht="180" outlineLevel="4" x14ac:dyDescent="0.25">
      <c r="A1446" s="6"/>
      <c r="B1446" s="6" t="s">
        <v>1154</v>
      </c>
      <c r="C1446" s="6" t="s">
        <v>0</v>
      </c>
      <c r="D1446" s="11" t="s">
        <v>1155</v>
      </c>
      <c r="E1446" s="8">
        <v>173328.7</v>
      </c>
      <c r="F1446" s="8"/>
      <c r="G1446" s="8"/>
    </row>
    <row r="1447" spans="1:7" outlineLevel="5" x14ac:dyDescent="0.25">
      <c r="A1447" s="5"/>
      <c r="B1447" s="5"/>
      <c r="C1447" s="5" t="s">
        <v>43</v>
      </c>
      <c r="D1447" s="9" t="s">
        <v>44</v>
      </c>
      <c r="E1447" s="10">
        <v>173328.7</v>
      </c>
      <c r="F1447" s="10"/>
      <c r="G1447" s="10"/>
    </row>
    <row r="1448" spans="1:7" ht="120" outlineLevel="4" x14ac:dyDescent="0.25">
      <c r="A1448" s="6"/>
      <c r="B1448" s="6" t="s">
        <v>1156</v>
      </c>
      <c r="C1448" s="6" t="s">
        <v>0</v>
      </c>
      <c r="D1448" s="7" t="s">
        <v>1157</v>
      </c>
      <c r="E1448" s="8">
        <v>139270.5</v>
      </c>
      <c r="F1448" s="8">
        <v>136469.29999999999</v>
      </c>
      <c r="G1448" s="8">
        <v>136530.70000000001</v>
      </c>
    </row>
    <row r="1449" spans="1:7" outlineLevel="5" x14ac:dyDescent="0.25">
      <c r="A1449" s="5"/>
      <c r="B1449" s="5"/>
      <c r="C1449" s="5" t="s">
        <v>43</v>
      </c>
      <c r="D1449" s="9" t="s">
        <v>44</v>
      </c>
      <c r="E1449" s="10">
        <v>139270.5</v>
      </c>
      <c r="F1449" s="10">
        <v>136469.29999999999</v>
      </c>
      <c r="G1449" s="10">
        <v>136530.70000000001</v>
      </c>
    </row>
    <row r="1450" spans="1:7" ht="60" outlineLevel="4" x14ac:dyDescent="0.25">
      <c r="A1450" s="6"/>
      <c r="B1450" s="6" t="s">
        <v>1158</v>
      </c>
      <c r="C1450" s="6" t="s">
        <v>0</v>
      </c>
      <c r="D1450" s="7" t="s">
        <v>1159</v>
      </c>
      <c r="E1450" s="8">
        <v>24299.1</v>
      </c>
      <c r="F1450" s="8">
        <v>25514.1</v>
      </c>
      <c r="G1450" s="8">
        <v>26534.6</v>
      </c>
    </row>
    <row r="1451" spans="1:7" ht="30" outlineLevel="5" x14ac:dyDescent="0.25">
      <c r="A1451" s="5"/>
      <c r="B1451" s="5"/>
      <c r="C1451" s="5" t="s">
        <v>33</v>
      </c>
      <c r="D1451" s="9" t="s">
        <v>34</v>
      </c>
      <c r="E1451" s="10">
        <v>24299.1</v>
      </c>
      <c r="F1451" s="10">
        <v>25514.1</v>
      </c>
      <c r="G1451" s="10">
        <v>26534.6</v>
      </c>
    </row>
    <row r="1452" spans="1:7" ht="75" outlineLevel="4" x14ac:dyDescent="0.25">
      <c r="A1452" s="6"/>
      <c r="B1452" s="6" t="s">
        <v>1160</v>
      </c>
      <c r="C1452" s="6" t="s">
        <v>0</v>
      </c>
      <c r="D1452" s="7" t="s">
        <v>1161</v>
      </c>
      <c r="E1452" s="8">
        <v>103204.2</v>
      </c>
      <c r="F1452" s="8">
        <v>107844.7</v>
      </c>
      <c r="G1452" s="8">
        <v>112476.9</v>
      </c>
    </row>
    <row r="1453" spans="1:7" ht="45" outlineLevel="5" x14ac:dyDescent="0.25">
      <c r="A1453" s="5"/>
      <c r="B1453" s="5"/>
      <c r="C1453" s="5" t="s">
        <v>9</v>
      </c>
      <c r="D1453" s="9" t="s">
        <v>10</v>
      </c>
      <c r="E1453" s="10">
        <v>1501.12851</v>
      </c>
      <c r="F1453" s="10"/>
      <c r="G1453" s="10"/>
    </row>
    <row r="1454" spans="1:7" ht="30" outlineLevel="5" x14ac:dyDescent="0.25">
      <c r="A1454" s="5"/>
      <c r="B1454" s="5"/>
      <c r="C1454" s="5" t="s">
        <v>33</v>
      </c>
      <c r="D1454" s="9" t="s">
        <v>34</v>
      </c>
      <c r="E1454" s="10">
        <v>101703.07149</v>
      </c>
      <c r="F1454" s="10">
        <v>107844.7</v>
      </c>
      <c r="G1454" s="10">
        <v>112476.9</v>
      </c>
    </row>
    <row r="1455" spans="1:7" ht="90" outlineLevel="4" x14ac:dyDescent="0.25">
      <c r="A1455" s="6"/>
      <c r="B1455" s="6" t="s">
        <v>1162</v>
      </c>
      <c r="C1455" s="6" t="s">
        <v>0</v>
      </c>
      <c r="D1455" s="7" t="s">
        <v>1163</v>
      </c>
      <c r="E1455" s="8">
        <v>333.2</v>
      </c>
      <c r="F1455" s="8">
        <v>304.89999999999998</v>
      </c>
      <c r="G1455" s="8">
        <v>304.89999999999998</v>
      </c>
    </row>
    <row r="1456" spans="1:7" ht="30" outlineLevel="5" x14ac:dyDescent="0.25">
      <c r="A1456" s="5"/>
      <c r="B1456" s="5"/>
      <c r="C1456" s="5" t="s">
        <v>33</v>
      </c>
      <c r="D1456" s="9" t="s">
        <v>34</v>
      </c>
      <c r="E1456" s="10">
        <v>333.2</v>
      </c>
      <c r="F1456" s="10">
        <v>304.89999999999998</v>
      </c>
      <c r="G1456" s="10">
        <v>304.89999999999998</v>
      </c>
    </row>
    <row r="1457" spans="1:7" ht="45" outlineLevel="4" x14ac:dyDescent="0.25">
      <c r="A1457" s="6"/>
      <c r="B1457" s="6" t="s">
        <v>1164</v>
      </c>
      <c r="C1457" s="6" t="s">
        <v>0</v>
      </c>
      <c r="D1457" s="7" t="s">
        <v>1165</v>
      </c>
      <c r="E1457" s="8">
        <v>2322965.6</v>
      </c>
      <c r="F1457" s="8">
        <v>2386803.5</v>
      </c>
      <c r="G1457" s="8">
        <v>2467868.6</v>
      </c>
    </row>
    <row r="1458" spans="1:7" ht="45" outlineLevel="5" x14ac:dyDescent="0.25">
      <c r="A1458" s="5"/>
      <c r="B1458" s="5"/>
      <c r="C1458" s="5" t="s">
        <v>9</v>
      </c>
      <c r="D1458" s="9" t="s">
        <v>10</v>
      </c>
      <c r="E1458" s="10">
        <v>21362.14</v>
      </c>
      <c r="F1458" s="10">
        <v>22186.202000000001</v>
      </c>
      <c r="G1458" s="10">
        <v>22871.204000000002</v>
      </c>
    </row>
    <row r="1459" spans="1:7" ht="30" outlineLevel="5" x14ac:dyDescent="0.25">
      <c r="A1459" s="5"/>
      <c r="B1459" s="5"/>
      <c r="C1459" s="5" t="s">
        <v>33</v>
      </c>
      <c r="D1459" s="9" t="s">
        <v>34</v>
      </c>
      <c r="E1459" s="10">
        <v>2301603.46</v>
      </c>
      <c r="F1459" s="10">
        <v>2364617.298</v>
      </c>
      <c r="G1459" s="10">
        <v>2444997.3960000002</v>
      </c>
    </row>
    <row r="1460" spans="1:7" ht="90" outlineLevel="4" x14ac:dyDescent="0.25">
      <c r="A1460" s="6"/>
      <c r="B1460" s="6" t="s">
        <v>1166</v>
      </c>
      <c r="C1460" s="6" t="s">
        <v>0</v>
      </c>
      <c r="D1460" s="7" t="s">
        <v>1167</v>
      </c>
      <c r="E1460" s="8">
        <v>799.2</v>
      </c>
      <c r="F1460" s="8"/>
      <c r="G1460" s="8"/>
    </row>
    <row r="1461" spans="1:7" ht="30" outlineLevel="5" x14ac:dyDescent="0.25">
      <c r="A1461" s="5"/>
      <c r="B1461" s="5"/>
      <c r="C1461" s="5" t="s">
        <v>33</v>
      </c>
      <c r="D1461" s="9" t="s">
        <v>34</v>
      </c>
      <c r="E1461" s="10">
        <v>799.2</v>
      </c>
      <c r="F1461" s="10"/>
      <c r="G1461" s="10"/>
    </row>
    <row r="1462" spans="1:7" ht="165" outlineLevel="4" x14ac:dyDescent="0.25">
      <c r="A1462" s="6"/>
      <c r="B1462" s="6" t="s">
        <v>1168</v>
      </c>
      <c r="C1462" s="6" t="s">
        <v>0</v>
      </c>
      <c r="D1462" s="7" t="s">
        <v>1169</v>
      </c>
      <c r="E1462" s="8">
        <v>401006.18099999998</v>
      </c>
      <c r="F1462" s="8">
        <v>430680.63838999998</v>
      </c>
      <c r="G1462" s="8">
        <v>464704.40885000001</v>
      </c>
    </row>
    <row r="1463" spans="1:7" outlineLevel="5" x14ac:dyDescent="0.25">
      <c r="A1463" s="5"/>
      <c r="B1463" s="5"/>
      <c r="C1463" s="5" t="s">
        <v>43</v>
      </c>
      <c r="D1463" s="9" t="s">
        <v>44</v>
      </c>
      <c r="E1463" s="10">
        <v>401006.18099999998</v>
      </c>
      <c r="F1463" s="10">
        <v>430680.63838999998</v>
      </c>
      <c r="G1463" s="10">
        <v>464704.40885000001</v>
      </c>
    </row>
    <row r="1464" spans="1:7" ht="165" outlineLevel="4" x14ac:dyDescent="0.25">
      <c r="A1464" s="6"/>
      <c r="B1464" s="6" t="s">
        <v>1170</v>
      </c>
      <c r="C1464" s="6" t="s">
        <v>0</v>
      </c>
      <c r="D1464" s="7" t="s">
        <v>1171</v>
      </c>
      <c r="E1464" s="8">
        <v>36710.545510000004</v>
      </c>
      <c r="F1464" s="8">
        <v>39427.125899999999</v>
      </c>
      <c r="G1464" s="8">
        <v>42541.868849999999</v>
      </c>
    </row>
    <row r="1465" spans="1:7" outlineLevel="5" x14ac:dyDescent="0.25">
      <c r="A1465" s="5"/>
      <c r="B1465" s="5"/>
      <c r="C1465" s="5" t="s">
        <v>43</v>
      </c>
      <c r="D1465" s="9" t="s">
        <v>44</v>
      </c>
      <c r="E1465" s="10">
        <v>36710.545510000004</v>
      </c>
      <c r="F1465" s="10">
        <v>39427.125899999999</v>
      </c>
      <c r="G1465" s="10">
        <v>42541.868849999999</v>
      </c>
    </row>
    <row r="1466" spans="1:7" ht="105" outlineLevel="4" x14ac:dyDescent="0.25">
      <c r="A1466" s="6"/>
      <c r="B1466" s="6" t="s">
        <v>1172</v>
      </c>
      <c r="C1466" s="6" t="s">
        <v>0</v>
      </c>
      <c r="D1466" s="7" t="s">
        <v>1173</v>
      </c>
      <c r="E1466" s="8">
        <v>22540.3</v>
      </c>
      <c r="F1466" s="8">
        <v>22540.3</v>
      </c>
      <c r="G1466" s="8">
        <v>22540.3</v>
      </c>
    </row>
    <row r="1467" spans="1:7" outlineLevel="5" x14ac:dyDescent="0.25">
      <c r="A1467" s="5"/>
      <c r="B1467" s="5"/>
      <c r="C1467" s="5" t="s">
        <v>43</v>
      </c>
      <c r="D1467" s="9" t="s">
        <v>44</v>
      </c>
      <c r="E1467" s="10">
        <v>22540.3</v>
      </c>
      <c r="F1467" s="10">
        <v>22540.3</v>
      </c>
      <c r="G1467" s="10">
        <v>22540.3</v>
      </c>
    </row>
    <row r="1468" spans="1:7" ht="30" outlineLevel="4" x14ac:dyDescent="0.25">
      <c r="A1468" s="6"/>
      <c r="B1468" s="6" t="s">
        <v>1174</v>
      </c>
      <c r="C1468" s="6" t="s">
        <v>0</v>
      </c>
      <c r="D1468" s="7" t="s">
        <v>1175</v>
      </c>
      <c r="E1468" s="8">
        <v>1324047.8284400001</v>
      </c>
      <c r="F1468" s="8">
        <v>1344865.03317</v>
      </c>
      <c r="G1468" s="8">
        <v>1344865.03317</v>
      </c>
    </row>
    <row r="1469" spans="1:7" ht="45" outlineLevel="5" x14ac:dyDescent="0.25">
      <c r="A1469" s="5"/>
      <c r="B1469" s="5"/>
      <c r="C1469" s="5" t="s">
        <v>9</v>
      </c>
      <c r="D1469" s="9" t="s">
        <v>10</v>
      </c>
      <c r="E1469" s="10">
        <v>23028.050060000001</v>
      </c>
      <c r="F1469" s="10">
        <v>23390.106210000002</v>
      </c>
      <c r="G1469" s="10">
        <v>23390.106210000002</v>
      </c>
    </row>
    <row r="1470" spans="1:7" ht="30" outlineLevel="5" x14ac:dyDescent="0.25">
      <c r="A1470" s="5"/>
      <c r="B1470" s="5"/>
      <c r="C1470" s="5" t="s">
        <v>33</v>
      </c>
      <c r="D1470" s="9" t="s">
        <v>34</v>
      </c>
      <c r="E1470" s="10">
        <v>1301019.77838</v>
      </c>
      <c r="F1470" s="10">
        <v>1321474.9269600001</v>
      </c>
      <c r="G1470" s="10">
        <v>1321474.9269600001</v>
      </c>
    </row>
    <row r="1471" spans="1:7" ht="75" outlineLevel="4" x14ac:dyDescent="0.25">
      <c r="A1471" s="6"/>
      <c r="B1471" s="6" t="s">
        <v>1176</v>
      </c>
      <c r="C1471" s="6" t="s">
        <v>0</v>
      </c>
      <c r="D1471" s="7" t="s">
        <v>1177</v>
      </c>
      <c r="E1471" s="8">
        <v>50859.474170000001</v>
      </c>
      <c r="F1471" s="8">
        <v>54526.15393</v>
      </c>
      <c r="G1471" s="8">
        <v>58769.146249999998</v>
      </c>
    </row>
    <row r="1472" spans="1:7" ht="45" outlineLevel="5" x14ac:dyDescent="0.25">
      <c r="A1472" s="5"/>
      <c r="B1472" s="5"/>
      <c r="C1472" s="5" t="s">
        <v>9</v>
      </c>
      <c r="D1472" s="9" t="s">
        <v>10</v>
      </c>
      <c r="E1472" s="10">
        <v>884.55605000000003</v>
      </c>
      <c r="F1472" s="10">
        <v>948.32753000000002</v>
      </c>
      <c r="G1472" s="10">
        <v>1022.1223199999999</v>
      </c>
    </row>
    <row r="1473" spans="1:7" ht="30" outlineLevel="5" x14ac:dyDescent="0.25">
      <c r="A1473" s="5"/>
      <c r="B1473" s="5"/>
      <c r="C1473" s="5" t="s">
        <v>33</v>
      </c>
      <c r="D1473" s="9" t="s">
        <v>34</v>
      </c>
      <c r="E1473" s="10">
        <v>49974.918120000002</v>
      </c>
      <c r="F1473" s="10">
        <v>53577.826399999998</v>
      </c>
      <c r="G1473" s="10">
        <v>57747.023930000003</v>
      </c>
    </row>
    <row r="1474" spans="1:7" ht="60" outlineLevel="4" x14ac:dyDescent="0.25">
      <c r="A1474" s="6"/>
      <c r="B1474" s="6" t="s">
        <v>1178</v>
      </c>
      <c r="C1474" s="6" t="s">
        <v>0</v>
      </c>
      <c r="D1474" s="7" t="s">
        <v>1179</v>
      </c>
      <c r="E1474" s="8">
        <v>11.225020000000001</v>
      </c>
      <c r="F1474" s="8">
        <v>11.4015</v>
      </c>
      <c r="G1474" s="8">
        <v>11.4015</v>
      </c>
    </row>
    <row r="1475" spans="1:7" ht="45" outlineLevel="5" x14ac:dyDescent="0.25">
      <c r="A1475" s="5"/>
      <c r="B1475" s="5"/>
      <c r="C1475" s="5" t="s">
        <v>9</v>
      </c>
      <c r="D1475" s="9" t="s">
        <v>10</v>
      </c>
      <c r="E1475" s="10">
        <v>0.19522</v>
      </c>
      <c r="F1475" s="10">
        <v>0.1983</v>
      </c>
      <c r="G1475" s="10">
        <v>0.1983</v>
      </c>
    </row>
    <row r="1476" spans="1:7" ht="30" outlineLevel="5" x14ac:dyDescent="0.25">
      <c r="A1476" s="5"/>
      <c r="B1476" s="5"/>
      <c r="C1476" s="5" t="s">
        <v>33</v>
      </c>
      <c r="D1476" s="9" t="s">
        <v>34</v>
      </c>
      <c r="E1476" s="10">
        <v>11.0298</v>
      </c>
      <c r="F1476" s="10">
        <v>11.203200000000001</v>
      </c>
      <c r="G1476" s="10">
        <v>11.203200000000001</v>
      </c>
    </row>
    <row r="1477" spans="1:7" ht="75" outlineLevel="4" x14ac:dyDescent="0.25">
      <c r="A1477" s="6"/>
      <c r="B1477" s="6" t="s">
        <v>1180</v>
      </c>
      <c r="C1477" s="6" t="s">
        <v>0</v>
      </c>
      <c r="D1477" s="7" t="s">
        <v>1181</v>
      </c>
      <c r="E1477" s="8">
        <v>85618.219580000004</v>
      </c>
      <c r="F1477" s="8">
        <v>86964.289749999996</v>
      </c>
      <c r="G1477" s="8">
        <v>86964.289749999996</v>
      </c>
    </row>
    <row r="1478" spans="1:7" ht="45" outlineLevel="5" x14ac:dyDescent="0.25">
      <c r="A1478" s="5"/>
      <c r="B1478" s="5"/>
      <c r="C1478" s="5" t="s">
        <v>9</v>
      </c>
      <c r="D1478" s="9" t="s">
        <v>10</v>
      </c>
      <c r="E1478" s="10">
        <v>1489.0856699999999</v>
      </c>
      <c r="F1478" s="10">
        <v>1512.49675</v>
      </c>
      <c r="G1478" s="10">
        <v>1512.49675</v>
      </c>
    </row>
    <row r="1479" spans="1:7" ht="30" outlineLevel="5" x14ac:dyDescent="0.25">
      <c r="A1479" s="5"/>
      <c r="B1479" s="5"/>
      <c r="C1479" s="5" t="s">
        <v>33</v>
      </c>
      <c r="D1479" s="9" t="s">
        <v>34</v>
      </c>
      <c r="E1479" s="10">
        <v>84129.133910000004</v>
      </c>
      <c r="F1479" s="10">
        <v>85451.793000000005</v>
      </c>
      <c r="G1479" s="10">
        <v>85451.793000000005</v>
      </c>
    </row>
    <row r="1480" spans="1:7" ht="75" outlineLevel="4" x14ac:dyDescent="0.25">
      <c r="A1480" s="6"/>
      <c r="B1480" s="6" t="s">
        <v>1182</v>
      </c>
      <c r="C1480" s="6" t="s">
        <v>0</v>
      </c>
      <c r="D1480" s="7" t="s">
        <v>1183</v>
      </c>
      <c r="E1480" s="8">
        <v>1512386.08552</v>
      </c>
      <c r="F1480" s="8">
        <v>1541177.90182</v>
      </c>
      <c r="G1480" s="8">
        <v>1555382.64839</v>
      </c>
    </row>
    <row r="1481" spans="1:7" ht="45" outlineLevel="5" x14ac:dyDescent="0.25">
      <c r="A1481" s="5"/>
      <c r="B1481" s="5"/>
      <c r="C1481" s="5" t="s">
        <v>9</v>
      </c>
      <c r="D1481" s="9" t="s">
        <v>10</v>
      </c>
      <c r="E1481" s="10">
        <v>26303.658159999999</v>
      </c>
      <c r="F1481" s="10">
        <v>26804.410779999998</v>
      </c>
      <c r="G1481" s="10">
        <v>27051.46199</v>
      </c>
    </row>
    <row r="1482" spans="1:7" ht="30" outlineLevel="5" x14ac:dyDescent="0.25">
      <c r="A1482" s="5"/>
      <c r="B1482" s="5"/>
      <c r="C1482" s="5" t="s">
        <v>33</v>
      </c>
      <c r="D1482" s="9" t="s">
        <v>34</v>
      </c>
      <c r="E1482" s="10">
        <v>1486082.4273600001</v>
      </c>
      <c r="F1482" s="10">
        <v>1514373.49104</v>
      </c>
      <c r="G1482" s="10">
        <v>1528331.1864</v>
      </c>
    </row>
    <row r="1483" spans="1:7" ht="90" outlineLevel="4" x14ac:dyDescent="0.25">
      <c r="A1483" s="6"/>
      <c r="B1483" s="6" t="s">
        <v>1184</v>
      </c>
      <c r="C1483" s="6" t="s">
        <v>0</v>
      </c>
      <c r="D1483" s="7" t="s">
        <v>1185</v>
      </c>
      <c r="E1483" s="8">
        <v>694755.46690999996</v>
      </c>
      <c r="F1483" s="8">
        <v>706898.15829000005</v>
      </c>
      <c r="G1483" s="8">
        <v>712888.88344999996</v>
      </c>
    </row>
    <row r="1484" spans="1:7" ht="45" outlineLevel="5" x14ac:dyDescent="0.25">
      <c r="A1484" s="5"/>
      <c r="B1484" s="5"/>
      <c r="C1484" s="5" t="s">
        <v>9</v>
      </c>
      <c r="D1484" s="9" t="s">
        <v>10</v>
      </c>
      <c r="E1484" s="10">
        <v>12083.29739</v>
      </c>
      <c r="F1484" s="10">
        <v>12294.48501</v>
      </c>
      <c r="G1484" s="10">
        <v>12398.676649999999</v>
      </c>
    </row>
    <row r="1485" spans="1:7" ht="30" outlineLevel="5" x14ac:dyDescent="0.25">
      <c r="A1485" s="5"/>
      <c r="B1485" s="5"/>
      <c r="C1485" s="5" t="s">
        <v>33</v>
      </c>
      <c r="D1485" s="9" t="s">
        <v>34</v>
      </c>
      <c r="E1485" s="10">
        <v>682672.16952</v>
      </c>
      <c r="F1485" s="10">
        <v>694603.67327999999</v>
      </c>
      <c r="G1485" s="10">
        <v>700490.20680000004</v>
      </c>
    </row>
    <row r="1486" spans="1:7" ht="120" outlineLevel="4" x14ac:dyDescent="0.25">
      <c r="A1486" s="6"/>
      <c r="B1486" s="6" t="s">
        <v>1186</v>
      </c>
      <c r="C1486" s="6" t="s">
        <v>0</v>
      </c>
      <c r="D1486" s="7" t="s">
        <v>1187</v>
      </c>
      <c r="E1486" s="8">
        <v>112033.01162</v>
      </c>
      <c r="F1486" s="8">
        <v>113217.60610999999</v>
      </c>
      <c r="G1486" s="8">
        <v>113802.03835</v>
      </c>
    </row>
    <row r="1487" spans="1:7" ht="45" outlineLevel="5" x14ac:dyDescent="0.25">
      <c r="A1487" s="5"/>
      <c r="B1487" s="5"/>
      <c r="C1487" s="5" t="s">
        <v>9</v>
      </c>
      <c r="D1487" s="9" t="s">
        <v>10</v>
      </c>
      <c r="E1487" s="10">
        <v>1948.49594</v>
      </c>
      <c r="F1487" s="10">
        <v>1969.0985900000001</v>
      </c>
      <c r="G1487" s="10">
        <v>1979.26315</v>
      </c>
    </row>
    <row r="1488" spans="1:7" ht="30" outlineLevel="5" x14ac:dyDescent="0.25">
      <c r="A1488" s="5"/>
      <c r="B1488" s="5"/>
      <c r="C1488" s="5" t="s">
        <v>33</v>
      </c>
      <c r="D1488" s="9" t="s">
        <v>34</v>
      </c>
      <c r="E1488" s="10">
        <v>110084.51568</v>
      </c>
      <c r="F1488" s="10">
        <v>111248.50752</v>
      </c>
      <c r="G1488" s="10">
        <v>111822.7752</v>
      </c>
    </row>
    <row r="1489" spans="1:7" ht="60" outlineLevel="4" x14ac:dyDescent="0.25">
      <c r="A1489" s="6"/>
      <c r="B1489" s="6" t="s">
        <v>1188</v>
      </c>
      <c r="C1489" s="6" t="s">
        <v>0</v>
      </c>
      <c r="D1489" s="7" t="s">
        <v>1189</v>
      </c>
      <c r="E1489" s="8">
        <v>35440.457159999998</v>
      </c>
      <c r="F1489" s="8">
        <v>37035.27766</v>
      </c>
      <c r="G1489" s="8">
        <v>38627.794629999997</v>
      </c>
    </row>
    <row r="1490" spans="1:7" ht="45" outlineLevel="5" x14ac:dyDescent="0.25">
      <c r="A1490" s="5"/>
      <c r="B1490" s="5"/>
      <c r="C1490" s="5" t="s">
        <v>9</v>
      </c>
      <c r="D1490" s="9" t="s">
        <v>10</v>
      </c>
      <c r="E1490" s="10">
        <v>537.58452999999997</v>
      </c>
      <c r="F1490" s="10">
        <v>561.77581999999995</v>
      </c>
      <c r="G1490" s="10">
        <v>585.93214999999998</v>
      </c>
    </row>
    <row r="1491" spans="1:7" ht="30" outlineLevel="5" x14ac:dyDescent="0.25">
      <c r="A1491" s="5"/>
      <c r="B1491" s="5"/>
      <c r="C1491" s="5" t="s">
        <v>33</v>
      </c>
      <c r="D1491" s="9" t="s">
        <v>34</v>
      </c>
      <c r="E1491" s="10">
        <v>34902.872629999998</v>
      </c>
      <c r="F1491" s="10">
        <v>36473.501839999997</v>
      </c>
      <c r="G1491" s="10">
        <v>38041.862480000003</v>
      </c>
    </row>
    <row r="1492" spans="1:7" ht="90" outlineLevel="4" x14ac:dyDescent="0.25">
      <c r="A1492" s="6"/>
      <c r="B1492" s="6" t="s">
        <v>1190</v>
      </c>
      <c r="C1492" s="6" t="s">
        <v>0</v>
      </c>
      <c r="D1492" s="7" t="s">
        <v>1191</v>
      </c>
      <c r="E1492" s="8">
        <v>9058</v>
      </c>
      <c r="F1492" s="8">
        <v>9058</v>
      </c>
      <c r="G1492" s="8">
        <v>9058</v>
      </c>
    </row>
    <row r="1493" spans="1:7" ht="45" outlineLevel="5" x14ac:dyDescent="0.25">
      <c r="A1493" s="5"/>
      <c r="B1493" s="5"/>
      <c r="C1493" s="5" t="s">
        <v>9</v>
      </c>
      <c r="D1493" s="9" t="s">
        <v>10</v>
      </c>
      <c r="E1493" s="10">
        <v>82.2</v>
      </c>
      <c r="F1493" s="10">
        <v>82.2</v>
      </c>
      <c r="G1493" s="10">
        <v>82.2</v>
      </c>
    </row>
    <row r="1494" spans="1:7" ht="30" outlineLevel="5" x14ac:dyDescent="0.25">
      <c r="A1494" s="5"/>
      <c r="B1494" s="5"/>
      <c r="C1494" s="5" t="s">
        <v>33</v>
      </c>
      <c r="D1494" s="9" t="s">
        <v>34</v>
      </c>
      <c r="E1494" s="10">
        <v>8975.7999999999993</v>
      </c>
      <c r="F1494" s="10">
        <v>8975.7999999999993</v>
      </c>
      <c r="G1494" s="10">
        <v>8975.7999999999993</v>
      </c>
    </row>
    <row r="1495" spans="1:7" ht="75" outlineLevel="4" x14ac:dyDescent="0.25">
      <c r="A1495" s="6"/>
      <c r="B1495" s="6" t="s">
        <v>1192</v>
      </c>
      <c r="C1495" s="6" t="s">
        <v>0</v>
      </c>
      <c r="D1495" s="7" t="s">
        <v>1193</v>
      </c>
      <c r="E1495" s="8">
        <v>3935.5</v>
      </c>
      <c r="F1495" s="8">
        <v>3935.5</v>
      </c>
      <c r="G1495" s="8">
        <v>3935.5</v>
      </c>
    </row>
    <row r="1496" spans="1:7" ht="45" outlineLevel="5" x14ac:dyDescent="0.25">
      <c r="A1496" s="5"/>
      <c r="B1496" s="5"/>
      <c r="C1496" s="5" t="s">
        <v>9</v>
      </c>
      <c r="D1496" s="9" t="s">
        <v>10</v>
      </c>
      <c r="E1496" s="10">
        <v>17</v>
      </c>
      <c r="F1496" s="10">
        <v>17</v>
      </c>
      <c r="G1496" s="10">
        <v>17</v>
      </c>
    </row>
    <row r="1497" spans="1:7" ht="30" outlineLevel="5" x14ac:dyDescent="0.25">
      <c r="A1497" s="5"/>
      <c r="B1497" s="5"/>
      <c r="C1497" s="5" t="s">
        <v>33</v>
      </c>
      <c r="D1497" s="9" t="s">
        <v>34</v>
      </c>
      <c r="E1497" s="10">
        <v>3918.5</v>
      </c>
      <c r="F1497" s="10">
        <v>3918.5</v>
      </c>
      <c r="G1497" s="10">
        <v>3918.5</v>
      </c>
    </row>
    <row r="1498" spans="1:7" ht="90" outlineLevel="4" x14ac:dyDescent="0.25">
      <c r="A1498" s="6"/>
      <c r="B1498" s="6" t="s">
        <v>1194</v>
      </c>
      <c r="C1498" s="6" t="s">
        <v>0</v>
      </c>
      <c r="D1498" s="7" t="s">
        <v>1195</v>
      </c>
      <c r="E1498" s="8">
        <v>8426.5560000000005</v>
      </c>
      <c r="F1498" s="8">
        <v>8426.5560000000005</v>
      </c>
      <c r="G1498" s="8">
        <v>8426.5560000000005</v>
      </c>
    </row>
    <row r="1499" spans="1:7" ht="45" outlineLevel="5" x14ac:dyDescent="0.25">
      <c r="A1499" s="5"/>
      <c r="B1499" s="5"/>
      <c r="C1499" s="5" t="s">
        <v>9</v>
      </c>
      <c r="D1499" s="9" t="s">
        <v>10</v>
      </c>
      <c r="E1499" s="10">
        <v>146.55600000000001</v>
      </c>
      <c r="F1499" s="10">
        <v>146.55600000000001</v>
      </c>
      <c r="G1499" s="10">
        <v>146.55600000000001</v>
      </c>
    </row>
    <row r="1500" spans="1:7" ht="30" outlineLevel="5" x14ac:dyDescent="0.25">
      <c r="A1500" s="5"/>
      <c r="B1500" s="5"/>
      <c r="C1500" s="5" t="s">
        <v>33</v>
      </c>
      <c r="D1500" s="9" t="s">
        <v>34</v>
      </c>
      <c r="E1500" s="10">
        <v>8280</v>
      </c>
      <c r="F1500" s="10">
        <v>8280</v>
      </c>
      <c r="G1500" s="10">
        <v>8280</v>
      </c>
    </row>
    <row r="1501" spans="1:7" ht="120" outlineLevel="4" x14ac:dyDescent="0.25">
      <c r="A1501" s="6"/>
      <c r="B1501" s="6" t="s">
        <v>1196</v>
      </c>
      <c r="C1501" s="6" t="s">
        <v>0</v>
      </c>
      <c r="D1501" s="7" t="s">
        <v>1197</v>
      </c>
      <c r="E1501" s="8">
        <v>7300.2772400000003</v>
      </c>
      <c r="F1501" s="8">
        <v>7415.0505199999998</v>
      </c>
      <c r="G1501" s="8">
        <v>7415.0505199999998</v>
      </c>
    </row>
    <row r="1502" spans="1:7" ht="45" outlineLevel="5" x14ac:dyDescent="0.25">
      <c r="A1502" s="5"/>
      <c r="B1502" s="5"/>
      <c r="C1502" s="5" t="s">
        <v>9</v>
      </c>
      <c r="D1502" s="9" t="s">
        <v>10</v>
      </c>
      <c r="E1502" s="10">
        <v>126.96758</v>
      </c>
      <c r="F1502" s="10">
        <v>128.96370999999999</v>
      </c>
      <c r="G1502" s="10">
        <v>128.96370999999999</v>
      </c>
    </row>
    <row r="1503" spans="1:7" ht="30" outlineLevel="5" x14ac:dyDescent="0.25">
      <c r="A1503" s="5"/>
      <c r="B1503" s="5"/>
      <c r="C1503" s="5" t="s">
        <v>33</v>
      </c>
      <c r="D1503" s="9" t="s">
        <v>34</v>
      </c>
      <c r="E1503" s="10">
        <v>7173.3096599999999</v>
      </c>
      <c r="F1503" s="10">
        <v>7286.0868099999998</v>
      </c>
      <c r="G1503" s="10">
        <v>7286.0868099999998</v>
      </c>
    </row>
    <row r="1504" spans="1:7" ht="60" outlineLevel="4" x14ac:dyDescent="0.25">
      <c r="A1504" s="6"/>
      <c r="B1504" s="6" t="s">
        <v>1198</v>
      </c>
      <c r="C1504" s="6" t="s">
        <v>0</v>
      </c>
      <c r="D1504" s="7" t="s">
        <v>1199</v>
      </c>
      <c r="E1504" s="8">
        <v>3549.7620400000001</v>
      </c>
      <c r="F1504" s="8">
        <v>3605.5736999999999</v>
      </c>
      <c r="G1504" s="8">
        <v>3605.5736999999999</v>
      </c>
    </row>
    <row r="1505" spans="1:7" ht="45" outlineLevel="5" x14ac:dyDescent="0.25">
      <c r="A1505" s="5"/>
      <c r="B1505" s="5"/>
      <c r="C1505" s="5" t="s">
        <v>9</v>
      </c>
      <c r="D1505" s="9" t="s">
        <v>10</v>
      </c>
      <c r="E1505" s="10">
        <v>61.738030000000002</v>
      </c>
      <c r="F1505" s="10">
        <v>62.7087</v>
      </c>
      <c r="G1505" s="10">
        <v>62.7087</v>
      </c>
    </row>
    <row r="1506" spans="1:7" ht="30" outlineLevel="5" x14ac:dyDescent="0.25">
      <c r="A1506" s="5"/>
      <c r="B1506" s="5"/>
      <c r="C1506" s="5" t="s">
        <v>33</v>
      </c>
      <c r="D1506" s="9" t="s">
        <v>34</v>
      </c>
      <c r="E1506" s="10">
        <v>3488.0240100000001</v>
      </c>
      <c r="F1506" s="10">
        <v>3542.8649999999998</v>
      </c>
      <c r="G1506" s="10">
        <v>3542.8649999999998</v>
      </c>
    </row>
    <row r="1507" spans="1:7" ht="120" outlineLevel="4" x14ac:dyDescent="0.25">
      <c r="A1507" s="6"/>
      <c r="B1507" s="6" t="s">
        <v>1200</v>
      </c>
      <c r="C1507" s="6" t="s">
        <v>0</v>
      </c>
      <c r="D1507" s="7" t="s">
        <v>1201</v>
      </c>
      <c r="E1507" s="8">
        <v>12008.7</v>
      </c>
      <c r="F1507" s="8">
        <v>12008.7</v>
      </c>
      <c r="G1507" s="8">
        <v>12008.7</v>
      </c>
    </row>
    <row r="1508" spans="1:7" ht="30" outlineLevel="5" x14ac:dyDescent="0.25">
      <c r="A1508" s="5"/>
      <c r="B1508" s="5"/>
      <c r="C1508" s="5" t="s">
        <v>33</v>
      </c>
      <c r="D1508" s="9" t="s">
        <v>34</v>
      </c>
      <c r="E1508" s="10">
        <v>12008.7</v>
      </c>
      <c r="F1508" s="10">
        <v>12008.7</v>
      </c>
      <c r="G1508" s="10">
        <v>12008.7</v>
      </c>
    </row>
    <row r="1509" spans="1:7" ht="45" outlineLevel="4" x14ac:dyDescent="0.25">
      <c r="A1509" s="6"/>
      <c r="B1509" s="6" t="s">
        <v>1202</v>
      </c>
      <c r="C1509" s="6" t="s">
        <v>0</v>
      </c>
      <c r="D1509" s="7" t="s">
        <v>1203</v>
      </c>
      <c r="E1509" s="8">
        <v>239667.20000000001</v>
      </c>
      <c r="F1509" s="8">
        <v>257167.9</v>
      </c>
      <c r="G1509" s="8">
        <v>277458.8</v>
      </c>
    </row>
    <row r="1510" spans="1:7" ht="45" outlineLevel="5" x14ac:dyDescent="0.25">
      <c r="A1510" s="5"/>
      <c r="B1510" s="5"/>
      <c r="C1510" s="5" t="s">
        <v>9</v>
      </c>
      <c r="D1510" s="9" t="s">
        <v>10</v>
      </c>
      <c r="E1510" s="10">
        <v>4168.2999900000004</v>
      </c>
      <c r="F1510" s="10">
        <v>4242.1000199999999</v>
      </c>
      <c r="G1510" s="10">
        <v>4551.8999999999996</v>
      </c>
    </row>
    <row r="1511" spans="1:7" ht="30" outlineLevel="5" x14ac:dyDescent="0.25">
      <c r="A1511" s="5"/>
      <c r="B1511" s="5"/>
      <c r="C1511" s="5" t="s">
        <v>33</v>
      </c>
      <c r="D1511" s="9" t="s">
        <v>34</v>
      </c>
      <c r="E1511" s="10">
        <v>235498.90001000001</v>
      </c>
      <c r="F1511" s="10">
        <v>252925.79998000001</v>
      </c>
      <c r="G1511" s="10">
        <v>272906.90000000002</v>
      </c>
    </row>
    <row r="1512" spans="1:7" ht="45" outlineLevel="4" x14ac:dyDescent="0.25">
      <c r="A1512" s="6"/>
      <c r="B1512" s="6" t="s">
        <v>1204</v>
      </c>
      <c r="C1512" s="6" t="s">
        <v>0</v>
      </c>
      <c r="D1512" s="7" t="s">
        <v>1205</v>
      </c>
      <c r="E1512" s="8">
        <v>18551.246220000001</v>
      </c>
      <c r="F1512" s="8">
        <v>18551.246220000001</v>
      </c>
      <c r="G1512" s="8">
        <v>18551.246220000001</v>
      </c>
    </row>
    <row r="1513" spans="1:7" ht="45" outlineLevel="5" x14ac:dyDescent="0.25">
      <c r="A1513" s="5"/>
      <c r="B1513" s="5"/>
      <c r="C1513" s="5" t="s">
        <v>9</v>
      </c>
      <c r="D1513" s="9" t="s">
        <v>10</v>
      </c>
      <c r="E1513" s="10">
        <v>322.64622000000003</v>
      </c>
      <c r="F1513" s="10">
        <v>322.64622000000003</v>
      </c>
      <c r="G1513" s="10">
        <v>322.64622000000003</v>
      </c>
    </row>
    <row r="1514" spans="1:7" ht="30" outlineLevel="5" x14ac:dyDescent="0.25">
      <c r="A1514" s="5"/>
      <c r="B1514" s="5"/>
      <c r="C1514" s="5" t="s">
        <v>33</v>
      </c>
      <c r="D1514" s="9" t="s">
        <v>34</v>
      </c>
      <c r="E1514" s="10">
        <v>18228.599999999999</v>
      </c>
      <c r="F1514" s="10">
        <v>18228.599999999999</v>
      </c>
      <c r="G1514" s="10">
        <v>18228.599999999999</v>
      </c>
    </row>
    <row r="1515" spans="1:7" ht="105" outlineLevel="4" x14ac:dyDescent="0.25">
      <c r="A1515" s="6"/>
      <c r="B1515" s="6" t="s">
        <v>1206</v>
      </c>
      <c r="C1515" s="6" t="s">
        <v>0</v>
      </c>
      <c r="D1515" s="7" t="s">
        <v>1207</v>
      </c>
      <c r="E1515" s="8">
        <v>88200</v>
      </c>
      <c r="F1515" s="8"/>
      <c r="G1515" s="8"/>
    </row>
    <row r="1516" spans="1:7" ht="30" outlineLevel="5" x14ac:dyDescent="0.25">
      <c r="A1516" s="5"/>
      <c r="B1516" s="5"/>
      <c r="C1516" s="5" t="s">
        <v>33</v>
      </c>
      <c r="D1516" s="9" t="s">
        <v>34</v>
      </c>
      <c r="E1516" s="10">
        <v>88200</v>
      </c>
      <c r="F1516" s="10"/>
      <c r="G1516" s="10"/>
    </row>
    <row r="1517" spans="1:7" ht="45" outlineLevel="2" x14ac:dyDescent="0.25">
      <c r="A1517" s="6"/>
      <c r="B1517" s="6" t="s">
        <v>101</v>
      </c>
      <c r="C1517" s="6" t="s">
        <v>0</v>
      </c>
      <c r="D1517" s="7" t="s">
        <v>102</v>
      </c>
      <c r="E1517" s="8">
        <v>3710238.0406399998</v>
      </c>
      <c r="F1517" s="8">
        <v>3522901.3</v>
      </c>
      <c r="G1517" s="8">
        <v>3665210.2</v>
      </c>
    </row>
    <row r="1518" spans="1:7" ht="90" outlineLevel="3" x14ac:dyDescent="0.25">
      <c r="A1518" s="6"/>
      <c r="B1518" s="6" t="s">
        <v>1208</v>
      </c>
      <c r="C1518" s="6" t="s">
        <v>0</v>
      </c>
      <c r="D1518" s="7" t="s">
        <v>1209</v>
      </c>
      <c r="E1518" s="8">
        <v>3352631.4666900001</v>
      </c>
      <c r="F1518" s="8">
        <v>3142286.7165299999</v>
      </c>
      <c r="G1518" s="8">
        <v>3258344.4755799999</v>
      </c>
    </row>
    <row r="1519" spans="1:7" ht="150" outlineLevel="4" x14ac:dyDescent="0.25">
      <c r="A1519" s="6"/>
      <c r="B1519" s="6" t="s">
        <v>1210</v>
      </c>
      <c r="C1519" s="6" t="s">
        <v>0</v>
      </c>
      <c r="D1519" s="7" t="s">
        <v>1211</v>
      </c>
      <c r="E1519" s="8">
        <v>397.11612000000002</v>
      </c>
      <c r="F1519" s="8">
        <v>426.50270999999998</v>
      </c>
      <c r="G1519" s="8">
        <v>460.19645000000003</v>
      </c>
    </row>
    <row r="1520" spans="1:7" ht="45" outlineLevel="5" x14ac:dyDescent="0.25">
      <c r="A1520" s="5"/>
      <c r="B1520" s="5"/>
      <c r="C1520" s="5" t="s">
        <v>9</v>
      </c>
      <c r="D1520" s="9" t="s">
        <v>10</v>
      </c>
      <c r="E1520" s="10">
        <v>0.93628999999999996</v>
      </c>
      <c r="F1520" s="10">
        <v>1.0055799999999999</v>
      </c>
      <c r="G1520" s="10">
        <v>1.0850200000000001</v>
      </c>
    </row>
    <row r="1521" spans="1:7" ht="30" outlineLevel="5" x14ac:dyDescent="0.25">
      <c r="A1521" s="5"/>
      <c r="B1521" s="5"/>
      <c r="C1521" s="5" t="s">
        <v>33</v>
      </c>
      <c r="D1521" s="9" t="s">
        <v>34</v>
      </c>
      <c r="E1521" s="10">
        <v>396.17982999999998</v>
      </c>
      <c r="F1521" s="10">
        <v>425.49713000000003</v>
      </c>
      <c r="G1521" s="10">
        <v>459.11142999999998</v>
      </c>
    </row>
    <row r="1522" spans="1:7" ht="210" outlineLevel="4" x14ac:dyDescent="0.25">
      <c r="A1522" s="6"/>
      <c r="B1522" s="6" t="s">
        <v>1212</v>
      </c>
      <c r="C1522" s="6" t="s">
        <v>0</v>
      </c>
      <c r="D1522" s="11" t="s">
        <v>1213</v>
      </c>
      <c r="E1522" s="8">
        <v>58.2</v>
      </c>
      <c r="F1522" s="8"/>
      <c r="G1522" s="8"/>
    </row>
    <row r="1523" spans="1:7" ht="30" outlineLevel="5" x14ac:dyDescent="0.25">
      <c r="A1523" s="5"/>
      <c r="B1523" s="5"/>
      <c r="C1523" s="5" t="s">
        <v>33</v>
      </c>
      <c r="D1523" s="9" t="s">
        <v>34</v>
      </c>
      <c r="E1523" s="10">
        <v>58.2</v>
      </c>
      <c r="F1523" s="10"/>
      <c r="G1523" s="10"/>
    </row>
    <row r="1524" spans="1:7" ht="30" outlineLevel="4" x14ac:dyDescent="0.25">
      <c r="A1524" s="6"/>
      <c r="B1524" s="6" t="s">
        <v>1214</v>
      </c>
      <c r="C1524" s="6" t="s">
        <v>0</v>
      </c>
      <c r="D1524" s="7" t="s">
        <v>1215</v>
      </c>
      <c r="E1524" s="8">
        <v>461324</v>
      </c>
      <c r="F1524" s="8">
        <v>657088.5</v>
      </c>
      <c r="G1524" s="8">
        <v>676249.2</v>
      </c>
    </row>
    <row r="1525" spans="1:7" outlineLevel="5" x14ac:dyDescent="0.25">
      <c r="A1525" s="5"/>
      <c r="B1525" s="5"/>
      <c r="C1525" s="5" t="s">
        <v>43</v>
      </c>
      <c r="D1525" s="9" t="s">
        <v>44</v>
      </c>
      <c r="E1525" s="10">
        <v>461324</v>
      </c>
      <c r="F1525" s="10">
        <v>657088.5</v>
      </c>
      <c r="G1525" s="10">
        <v>676249.2</v>
      </c>
    </row>
    <row r="1526" spans="1:7" ht="60" outlineLevel="4" x14ac:dyDescent="0.25">
      <c r="A1526" s="6"/>
      <c r="B1526" s="6" t="s">
        <v>1216</v>
      </c>
      <c r="C1526" s="6" t="s">
        <v>0</v>
      </c>
      <c r="D1526" s="7" t="s">
        <v>1217</v>
      </c>
      <c r="E1526" s="8">
        <v>289745.321</v>
      </c>
      <c r="F1526" s="8">
        <v>310440.18800000002</v>
      </c>
      <c r="G1526" s="8">
        <v>333674.84600000002</v>
      </c>
    </row>
    <row r="1527" spans="1:7" outlineLevel="5" x14ac:dyDescent="0.25">
      <c r="A1527" s="5"/>
      <c r="B1527" s="5"/>
      <c r="C1527" s="5" t="s">
        <v>43</v>
      </c>
      <c r="D1527" s="9" t="s">
        <v>44</v>
      </c>
      <c r="E1527" s="10">
        <v>289745.321</v>
      </c>
      <c r="F1527" s="10">
        <v>310440.18800000002</v>
      </c>
      <c r="G1527" s="10">
        <v>333674.84600000002</v>
      </c>
    </row>
    <row r="1528" spans="1:7" ht="60" outlineLevel="4" x14ac:dyDescent="0.25">
      <c r="A1528" s="6"/>
      <c r="B1528" s="6" t="s">
        <v>1218</v>
      </c>
      <c r="C1528" s="6" t="s">
        <v>0</v>
      </c>
      <c r="D1528" s="7" t="s">
        <v>1219</v>
      </c>
      <c r="E1528" s="8">
        <v>458928.587</v>
      </c>
      <c r="F1528" s="8">
        <v>491778.65899999999</v>
      </c>
      <c r="G1528" s="8">
        <v>527924.86699999997</v>
      </c>
    </row>
    <row r="1529" spans="1:7" outlineLevel="5" x14ac:dyDescent="0.25">
      <c r="A1529" s="5"/>
      <c r="B1529" s="5"/>
      <c r="C1529" s="5" t="s">
        <v>43</v>
      </c>
      <c r="D1529" s="9" t="s">
        <v>44</v>
      </c>
      <c r="E1529" s="10">
        <v>458928.587</v>
      </c>
      <c r="F1529" s="10">
        <v>491778.65899999999</v>
      </c>
      <c r="G1529" s="10">
        <v>527924.86699999997</v>
      </c>
    </row>
    <row r="1530" spans="1:7" ht="45" outlineLevel="4" x14ac:dyDescent="0.25">
      <c r="A1530" s="6"/>
      <c r="B1530" s="6" t="s">
        <v>1220</v>
      </c>
      <c r="C1530" s="6" t="s">
        <v>0</v>
      </c>
      <c r="D1530" s="7" t="s">
        <v>1221</v>
      </c>
      <c r="E1530" s="8">
        <v>402395.60217999999</v>
      </c>
      <c r="F1530" s="8">
        <v>430614.71373000002</v>
      </c>
      <c r="G1530" s="8">
        <v>463595.14996000001</v>
      </c>
    </row>
    <row r="1531" spans="1:7" ht="45" outlineLevel="5" x14ac:dyDescent="0.25">
      <c r="A1531" s="5"/>
      <c r="B1531" s="5"/>
      <c r="C1531" s="5" t="s">
        <v>9</v>
      </c>
      <c r="D1531" s="9" t="s">
        <v>10</v>
      </c>
      <c r="E1531" s="10">
        <v>341.74578000000002</v>
      </c>
      <c r="F1531" s="10">
        <v>365.71165999999999</v>
      </c>
      <c r="G1531" s="10">
        <v>393.72118999999998</v>
      </c>
    </row>
    <row r="1532" spans="1:7" ht="30" outlineLevel="5" x14ac:dyDescent="0.25">
      <c r="A1532" s="5"/>
      <c r="B1532" s="5"/>
      <c r="C1532" s="5" t="s">
        <v>33</v>
      </c>
      <c r="D1532" s="9" t="s">
        <v>34</v>
      </c>
      <c r="E1532" s="10">
        <v>402053.85639999999</v>
      </c>
      <c r="F1532" s="10">
        <v>430249.00206999999</v>
      </c>
      <c r="G1532" s="10">
        <v>463201.42877</v>
      </c>
    </row>
    <row r="1533" spans="1:7" ht="45" outlineLevel="4" x14ac:dyDescent="0.25">
      <c r="A1533" s="6"/>
      <c r="B1533" s="6" t="s">
        <v>1222</v>
      </c>
      <c r="C1533" s="6" t="s">
        <v>0</v>
      </c>
      <c r="D1533" s="7" t="s">
        <v>1223</v>
      </c>
      <c r="E1533" s="8">
        <v>549257.61825000006</v>
      </c>
      <c r="F1533" s="8">
        <v>891673.31707999995</v>
      </c>
      <c r="G1533" s="8">
        <v>896175.38015999994</v>
      </c>
    </row>
    <row r="1534" spans="1:7" ht="30" outlineLevel="5" x14ac:dyDescent="0.25">
      <c r="A1534" s="5"/>
      <c r="B1534" s="5"/>
      <c r="C1534" s="5" t="s">
        <v>33</v>
      </c>
      <c r="D1534" s="9" t="s">
        <v>34</v>
      </c>
      <c r="E1534" s="10">
        <v>549257.61825000006</v>
      </c>
      <c r="F1534" s="10">
        <v>891673.31707999995</v>
      </c>
      <c r="G1534" s="10">
        <v>896175.38015999994</v>
      </c>
    </row>
    <row r="1535" spans="1:7" ht="105" outlineLevel="4" x14ac:dyDescent="0.25">
      <c r="A1535" s="6"/>
      <c r="B1535" s="6" t="s">
        <v>1224</v>
      </c>
      <c r="C1535" s="6" t="s">
        <v>0</v>
      </c>
      <c r="D1535" s="7" t="s">
        <v>1225</v>
      </c>
      <c r="E1535" s="8">
        <v>29059.051510000001</v>
      </c>
      <c r="F1535" s="8">
        <v>29987.36579</v>
      </c>
      <c r="G1535" s="8">
        <v>29987.36579</v>
      </c>
    </row>
    <row r="1536" spans="1:7" ht="45" outlineLevel="5" x14ac:dyDescent="0.25">
      <c r="A1536" s="5"/>
      <c r="B1536" s="5"/>
      <c r="C1536" s="5" t="s">
        <v>9</v>
      </c>
      <c r="D1536" s="9" t="s">
        <v>10</v>
      </c>
      <c r="E1536" s="10">
        <v>505.39963999999998</v>
      </c>
      <c r="F1536" s="10">
        <v>521.54499999999996</v>
      </c>
      <c r="G1536" s="10">
        <v>521.54499999999996</v>
      </c>
    </row>
    <row r="1537" spans="1:7" ht="30" outlineLevel="5" x14ac:dyDescent="0.25">
      <c r="A1537" s="5"/>
      <c r="B1537" s="5"/>
      <c r="C1537" s="5" t="s">
        <v>33</v>
      </c>
      <c r="D1537" s="9" t="s">
        <v>34</v>
      </c>
      <c r="E1537" s="10">
        <v>28553.651870000002</v>
      </c>
      <c r="F1537" s="10">
        <v>29465.820790000002</v>
      </c>
      <c r="G1537" s="10">
        <v>29465.820790000002</v>
      </c>
    </row>
    <row r="1538" spans="1:7" ht="165" outlineLevel="4" x14ac:dyDescent="0.25">
      <c r="A1538" s="6"/>
      <c r="B1538" s="6" t="s">
        <v>1226</v>
      </c>
      <c r="C1538" s="6" t="s">
        <v>0</v>
      </c>
      <c r="D1538" s="11" t="s">
        <v>1227</v>
      </c>
      <c r="E1538" s="8">
        <v>835957.40977999999</v>
      </c>
      <c r="F1538" s="8"/>
      <c r="G1538" s="8"/>
    </row>
    <row r="1539" spans="1:7" ht="45" outlineLevel="5" x14ac:dyDescent="0.25">
      <c r="A1539" s="5"/>
      <c r="B1539" s="5"/>
      <c r="C1539" s="5" t="s">
        <v>9</v>
      </c>
      <c r="D1539" s="9" t="s">
        <v>10</v>
      </c>
      <c r="E1539" s="10">
        <v>18653.601780000001</v>
      </c>
      <c r="F1539" s="10"/>
      <c r="G1539" s="10"/>
    </row>
    <row r="1540" spans="1:7" ht="30" outlineLevel="5" x14ac:dyDescent="0.25">
      <c r="A1540" s="5"/>
      <c r="B1540" s="5"/>
      <c r="C1540" s="5" t="s">
        <v>33</v>
      </c>
      <c r="D1540" s="9" t="s">
        <v>34</v>
      </c>
      <c r="E1540" s="10">
        <v>817303.80799999996</v>
      </c>
      <c r="F1540" s="10"/>
      <c r="G1540" s="10"/>
    </row>
    <row r="1541" spans="1:7" ht="45" outlineLevel="4" x14ac:dyDescent="0.25">
      <c r="A1541" s="6"/>
      <c r="B1541" s="6" t="s">
        <v>1228</v>
      </c>
      <c r="C1541" s="6" t="s">
        <v>0</v>
      </c>
      <c r="D1541" s="7" t="s">
        <v>1229</v>
      </c>
      <c r="E1541" s="8">
        <v>149248.20068000001</v>
      </c>
      <c r="F1541" s="8">
        <v>154017.11004999999</v>
      </c>
      <c r="G1541" s="8">
        <v>154017.11004999999</v>
      </c>
    </row>
    <row r="1542" spans="1:7" ht="45" outlineLevel="5" x14ac:dyDescent="0.25">
      <c r="A1542" s="5"/>
      <c r="B1542" s="5"/>
      <c r="C1542" s="5" t="s">
        <v>9</v>
      </c>
      <c r="D1542" s="9" t="s">
        <v>10</v>
      </c>
      <c r="E1542" s="10">
        <v>2595.7483999999999</v>
      </c>
      <c r="F1542" s="10">
        <v>2678.6900500000002</v>
      </c>
      <c r="G1542" s="10">
        <v>2678.6900500000002</v>
      </c>
    </row>
    <row r="1543" spans="1:7" ht="30" outlineLevel="5" x14ac:dyDescent="0.25">
      <c r="A1543" s="5"/>
      <c r="B1543" s="5"/>
      <c r="C1543" s="5" t="s">
        <v>33</v>
      </c>
      <c r="D1543" s="9" t="s">
        <v>34</v>
      </c>
      <c r="E1543" s="10">
        <v>146652.45228</v>
      </c>
      <c r="F1543" s="10">
        <v>151338.42000000001</v>
      </c>
      <c r="G1543" s="10">
        <v>151338.42000000001</v>
      </c>
    </row>
    <row r="1544" spans="1:7" ht="90" outlineLevel="4" x14ac:dyDescent="0.25">
      <c r="A1544" s="6"/>
      <c r="B1544" s="6" t="s">
        <v>1230</v>
      </c>
      <c r="C1544" s="6" t="s">
        <v>0</v>
      </c>
      <c r="D1544" s="7" t="s">
        <v>1231</v>
      </c>
      <c r="E1544" s="8">
        <v>176260.36017</v>
      </c>
      <c r="F1544" s="8">
        <v>176260.36017</v>
      </c>
      <c r="G1544" s="8">
        <v>176260.36017</v>
      </c>
    </row>
    <row r="1545" spans="1:7" ht="45" outlineLevel="5" x14ac:dyDescent="0.25">
      <c r="A1545" s="5"/>
      <c r="B1545" s="5"/>
      <c r="C1545" s="5" t="s">
        <v>9</v>
      </c>
      <c r="D1545" s="9" t="s">
        <v>10</v>
      </c>
      <c r="E1545" s="10">
        <v>3065.54817</v>
      </c>
      <c r="F1545" s="10">
        <v>3065.54817</v>
      </c>
      <c r="G1545" s="10">
        <v>3065.54817</v>
      </c>
    </row>
    <row r="1546" spans="1:7" ht="30" outlineLevel="5" x14ac:dyDescent="0.25">
      <c r="A1546" s="5"/>
      <c r="B1546" s="5"/>
      <c r="C1546" s="5" t="s">
        <v>33</v>
      </c>
      <c r="D1546" s="9" t="s">
        <v>34</v>
      </c>
      <c r="E1546" s="10">
        <v>173194.81200000001</v>
      </c>
      <c r="F1546" s="10">
        <v>173194.81200000001</v>
      </c>
      <c r="G1546" s="10">
        <v>173194.81200000001</v>
      </c>
    </row>
    <row r="1547" spans="1:7" ht="105" outlineLevel="3" x14ac:dyDescent="0.25">
      <c r="A1547" s="6"/>
      <c r="B1547" s="6" t="s">
        <v>103</v>
      </c>
      <c r="C1547" s="6" t="s">
        <v>0</v>
      </c>
      <c r="D1547" s="7" t="s">
        <v>104</v>
      </c>
      <c r="E1547" s="8">
        <v>2633.848</v>
      </c>
      <c r="F1547" s="8">
        <v>2801.71315</v>
      </c>
      <c r="G1547" s="8">
        <v>2836.0596799999998</v>
      </c>
    </row>
    <row r="1548" spans="1:7" ht="45" outlineLevel="4" x14ac:dyDescent="0.25">
      <c r="A1548" s="6"/>
      <c r="B1548" s="6" t="s">
        <v>1232</v>
      </c>
      <c r="C1548" s="6" t="s">
        <v>0</v>
      </c>
      <c r="D1548" s="7" t="s">
        <v>1233</v>
      </c>
      <c r="E1548" s="8">
        <v>2633.848</v>
      </c>
      <c r="F1548" s="8">
        <v>2801.71315</v>
      </c>
      <c r="G1548" s="8">
        <v>2836.0596799999998</v>
      </c>
    </row>
    <row r="1549" spans="1:7" ht="45" outlineLevel="5" x14ac:dyDescent="0.25">
      <c r="A1549" s="5"/>
      <c r="B1549" s="5"/>
      <c r="C1549" s="5" t="s">
        <v>9</v>
      </c>
      <c r="D1549" s="9" t="s">
        <v>10</v>
      </c>
      <c r="E1549" s="10">
        <v>365.4</v>
      </c>
      <c r="F1549" s="10">
        <v>365.4</v>
      </c>
      <c r="G1549" s="10">
        <v>207.27778000000001</v>
      </c>
    </row>
    <row r="1550" spans="1:7" ht="30" outlineLevel="5" x14ac:dyDescent="0.25">
      <c r="A1550" s="5"/>
      <c r="B1550" s="5"/>
      <c r="C1550" s="5" t="s">
        <v>33</v>
      </c>
      <c r="D1550" s="9" t="s">
        <v>34</v>
      </c>
      <c r="E1550" s="10">
        <v>2268.4479999999999</v>
      </c>
      <c r="F1550" s="10">
        <v>2436.31315</v>
      </c>
      <c r="G1550" s="10">
        <v>2628.7819</v>
      </c>
    </row>
    <row r="1551" spans="1:7" ht="90" outlineLevel="3" x14ac:dyDescent="0.25">
      <c r="A1551" s="6"/>
      <c r="B1551" s="6" t="s">
        <v>823</v>
      </c>
      <c r="C1551" s="6" t="s">
        <v>0</v>
      </c>
      <c r="D1551" s="7" t="s">
        <v>824</v>
      </c>
      <c r="E1551" s="8">
        <v>354972.72594999999</v>
      </c>
      <c r="F1551" s="8">
        <v>377812.95918000001</v>
      </c>
      <c r="G1551" s="8">
        <v>404029.75633</v>
      </c>
    </row>
    <row r="1552" spans="1:7" ht="60" outlineLevel="4" x14ac:dyDescent="0.25">
      <c r="A1552" s="6"/>
      <c r="B1552" s="6" t="s">
        <v>1234</v>
      </c>
      <c r="C1552" s="6" t="s">
        <v>0</v>
      </c>
      <c r="D1552" s="7" t="s">
        <v>1235</v>
      </c>
      <c r="E1552" s="8">
        <v>354972.72594999999</v>
      </c>
      <c r="F1552" s="8">
        <v>377812.95918000001</v>
      </c>
      <c r="G1552" s="8">
        <v>404029.75633</v>
      </c>
    </row>
    <row r="1553" spans="1:7" ht="30" outlineLevel="5" x14ac:dyDescent="0.25">
      <c r="A1553" s="5"/>
      <c r="B1553" s="5"/>
      <c r="C1553" s="5" t="s">
        <v>33</v>
      </c>
      <c r="D1553" s="9" t="s">
        <v>34</v>
      </c>
      <c r="E1553" s="10">
        <v>354972.72594999999</v>
      </c>
      <c r="F1553" s="10">
        <v>377812.95918000001</v>
      </c>
      <c r="G1553" s="10">
        <v>404029.75633</v>
      </c>
    </row>
    <row r="1554" spans="1:7" ht="45" outlineLevel="2" x14ac:dyDescent="0.25">
      <c r="A1554" s="6"/>
      <c r="B1554" s="6" t="s">
        <v>752</v>
      </c>
      <c r="C1554" s="6" t="s">
        <v>0</v>
      </c>
      <c r="D1554" s="7" t="s">
        <v>753</v>
      </c>
      <c r="E1554" s="8">
        <v>6000</v>
      </c>
      <c r="F1554" s="8">
        <v>10000</v>
      </c>
      <c r="G1554" s="8">
        <v>6000</v>
      </c>
    </row>
    <row r="1555" spans="1:7" ht="105" outlineLevel="3" x14ac:dyDescent="0.25">
      <c r="A1555" s="6"/>
      <c r="B1555" s="6" t="s">
        <v>754</v>
      </c>
      <c r="C1555" s="6" t="s">
        <v>0</v>
      </c>
      <c r="D1555" s="7" t="s">
        <v>755</v>
      </c>
      <c r="E1555" s="8">
        <v>6000</v>
      </c>
      <c r="F1555" s="8">
        <v>10000</v>
      </c>
      <c r="G1555" s="8">
        <v>6000</v>
      </c>
    </row>
    <row r="1556" spans="1:7" ht="105" outlineLevel="4" x14ac:dyDescent="0.25">
      <c r="A1556" s="6"/>
      <c r="B1556" s="6" t="s">
        <v>1236</v>
      </c>
      <c r="C1556" s="6" t="s">
        <v>0</v>
      </c>
      <c r="D1556" s="7" t="s">
        <v>1237</v>
      </c>
      <c r="E1556" s="8">
        <v>6000</v>
      </c>
      <c r="F1556" s="8">
        <v>10000</v>
      </c>
      <c r="G1556" s="8">
        <v>6000</v>
      </c>
    </row>
    <row r="1557" spans="1:7" ht="30" outlineLevel="5" x14ac:dyDescent="0.25">
      <c r="A1557" s="5"/>
      <c r="B1557" s="5"/>
      <c r="C1557" s="5" t="s">
        <v>33</v>
      </c>
      <c r="D1557" s="9" t="s">
        <v>34</v>
      </c>
      <c r="E1557" s="10">
        <v>6000</v>
      </c>
      <c r="F1557" s="10">
        <v>10000</v>
      </c>
      <c r="G1557" s="10">
        <v>6000</v>
      </c>
    </row>
    <row r="1558" spans="1:7" ht="75" outlineLevel="2" x14ac:dyDescent="0.25">
      <c r="A1558" s="6"/>
      <c r="B1558" s="6" t="s">
        <v>144</v>
      </c>
      <c r="C1558" s="6" t="s">
        <v>0</v>
      </c>
      <c r="D1558" s="7" t="s">
        <v>145</v>
      </c>
      <c r="E1558" s="8">
        <v>12800</v>
      </c>
      <c r="F1558" s="8">
        <v>17500</v>
      </c>
      <c r="G1558" s="8">
        <v>19600</v>
      </c>
    </row>
    <row r="1559" spans="1:7" ht="150" outlineLevel="3" x14ac:dyDescent="0.25">
      <c r="A1559" s="6"/>
      <c r="B1559" s="6" t="s">
        <v>532</v>
      </c>
      <c r="C1559" s="6" t="s">
        <v>0</v>
      </c>
      <c r="D1559" s="7" t="s">
        <v>533</v>
      </c>
      <c r="E1559" s="8">
        <f>E1560</f>
        <v>12800</v>
      </c>
      <c r="F1559" s="8">
        <f t="shared" ref="F1559:G1559" si="8">F1560</f>
        <v>17500</v>
      </c>
      <c r="G1559" s="8">
        <f t="shared" si="8"/>
        <v>19600</v>
      </c>
    </row>
    <row r="1560" spans="1:7" ht="75" outlineLevel="4" x14ac:dyDescent="0.25">
      <c r="A1560" s="6"/>
      <c r="B1560" s="6" t="s">
        <v>1238</v>
      </c>
      <c r="C1560" s="6" t="s">
        <v>0</v>
      </c>
      <c r="D1560" s="7" t="s">
        <v>1239</v>
      </c>
      <c r="E1560" s="8">
        <f>E1561</f>
        <v>12800</v>
      </c>
      <c r="F1560" s="8">
        <f t="shared" ref="F1560:G1560" si="9">F1561</f>
        <v>17500</v>
      </c>
      <c r="G1560" s="8">
        <f t="shared" si="9"/>
        <v>19600</v>
      </c>
    </row>
    <row r="1561" spans="1:7" ht="30" outlineLevel="5" x14ac:dyDescent="0.25">
      <c r="A1561" s="5"/>
      <c r="B1561" s="5"/>
      <c r="C1561" s="5" t="s">
        <v>33</v>
      </c>
      <c r="D1561" s="9" t="s">
        <v>34</v>
      </c>
      <c r="E1561" s="10">
        <v>12800</v>
      </c>
      <c r="F1561" s="10">
        <v>17500</v>
      </c>
      <c r="G1561" s="10">
        <v>19600</v>
      </c>
    </row>
    <row r="1562" spans="1:7" ht="45" outlineLevel="2" x14ac:dyDescent="0.25">
      <c r="A1562" s="6"/>
      <c r="B1562" s="6" t="s">
        <v>149</v>
      </c>
      <c r="C1562" s="6" t="s">
        <v>0</v>
      </c>
      <c r="D1562" s="7" t="s">
        <v>150</v>
      </c>
      <c r="E1562" s="8">
        <f>E1563</f>
        <v>795071.8</v>
      </c>
      <c r="F1562" s="8">
        <f t="shared" ref="F1562:G1562" si="10">F1563</f>
        <v>825407</v>
      </c>
      <c r="G1562" s="8">
        <f t="shared" si="10"/>
        <v>817377.20000000007</v>
      </c>
    </row>
    <row r="1563" spans="1:7" ht="105" outlineLevel="3" x14ac:dyDescent="0.25">
      <c r="A1563" s="6"/>
      <c r="B1563" s="6" t="s">
        <v>476</v>
      </c>
      <c r="C1563" s="6" t="s">
        <v>0</v>
      </c>
      <c r="D1563" s="7" t="s">
        <v>477</v>
      </c>
      <c r="E1563" s="8">
        <f>E1564</f>
        <v>795071.8</v>
      </c>
      <c r="F1563" s="8">
        <f t="shared" ref="F1563:G1563" si="11">F1564</f>
        <v>825407</v>
      </c>
      <c r="G1563" s="8">
        <f t="shared" si="11"/>
        <v>817377.20000000007</v>
      </c>
    </row>
    <row r="1564" spans="1:7" ht="30" outlineLevel="4" x14ac:dyDescent="0.25">
      <c r="A1564" s="6"/>
      <c r="B1564" s="6" t="s">
        <v>1240</v>
      </c>
      <c r="C1564" s="6" t="s">
        <v>0</v>
      </c>
      <c r="D1564" s="7" t="s">
        <v>1241</v>
      </c>
      <c r="E1564" s="8">
        <f>E1565+E1566</f>
        <v>795071.8</v>
      </c>
      <c r="F1564" s="8">
        <f t="shared" ref="F1564:G1564" si="12">F1565+F1566</f>
        <v>825407</v>
      </c>
      <c r="G1564" s="8">
        <f t="shared" si="12"/>
        <v>817377.20000000007</v>
      </c>
    </row>
    <row r="1565" spans="1:7" ht="30" outlineLevel="5" x14ac:dyDescent="0.25">
      <c r="A1565" s="5"/>
      <c r="B1565" s="5"/>
      <c r="C1565" s="5" t="s">
        <v>33</v>
      </c>
      <c r="D1565" s="9" t="s">
        <v>34</v>
      </c>
      <c r="E1565" s="10">
        <v>694980.8</v>
      </c>
      <c r="F1565" s="10">
        <v>726473.6</v>
      </c>
      <c r="G1565" s="10">
        <v>720630.9</v>
      </c>
    </row>
    <row r="1566" spans="1:7" outlineLevel="5" x14ac:dyDescent="0.25">
      <c r="A1566" s="5"/>
      <c r="B1566" s="5"/>
      <c r="C1566" s="5" t="s">
        <v>43</v>
      </c>
      <c r="D1566" s="9" t="s">
        <v>44</v>
      </c>
      <c r="E1566" s="10">
        <v>100091</v>
      </c>
      <c r="F1566" s="10">
        <v>98933.4</v>
      </c>
      <c r="G1566" s="10">
        <v>96746.3</v>
      </c>
    </row>
    <row r="1567" spans="1:7" ht="75" outlineLevel="2" x14ac:dyDescent="0.25">
      <c r="A1567" s="6"/>
      <c r="B1567" s="6" t="s">
        <v>164</v>
      </c>
      <c r="C1567" s="6" t="s">
        <v>0</v>
      </c>
      <c r="D1567" s="7" t="s">
        <v>165</v>
      </c>
      <c r="E1567" s="8">
        <f>E1568</f>
        <v>43627.608460000003</v>
      </c>
      <c r="F1567" s="8">
        <f t="shared" ref="F1567:G1567" si="13">F1568</f>
        <v>0</v>
      </c>
      <c r="G1567" s="8">
        <f t="shared" si="13"/>
        <v>0</v>
      </c>
    </row>
    <row r="1568" spans="1:7" ht="120" outlineLevel="3" x14ac:dyDescent="0.25">
      <c r="A1568" s="6"/>
      <c r="B1568" s="6" t="s">
        <v>166</v>
      </c>
      <c r="C1568" s="6" t="s">
        <v>0</v>
      </c>
      <c r="D1568" s="7" t="s">
        <v>167</v>
      </c>
      <c r="E1568" s="8">
        <f>E1569</f>
        <v>43627.608460000003</v>
      </c>
      <c r="F1568" s="8">
        <f t="shared" ref="F1568:G1568" si="14">F1569</f>
        <v>0</v>
      </c>
      <c r="G1568" s="8">
        <f t="shared" si="14"/>
        <v>0</v>
      </c>
    </row>
    <row r="1569" spans="1:7" ht="45" outlineLevel="4" x14ac:dyDescent="0.25">
      <c r="A1569" s="6"/>
      <c r="B1569" s="6" t="s">
        <v>695</v>
      </c>
      <c r="C1569" s="6" t="s">
        <v>0</v>
      </c>
      <c r="D1569" s="7" t="s">
        <v>696</v>
      </c>
      <c r="E1569" s="8">
        <f>E1570</f>
        <v>43627.608460000003</v>
      </c>
      <c r="F1569" s="8">
        <f t="shared" ref="F1569:G1569" si="15">F1570</f>
        <v>0</v>
      </c>
      <c r="G1569" s="8">
        <f t="shared" si="15"/>
        <v>0</v>
      </c>
    </row>
    <row r="1570" spans="1:7" outlineLevel="5" x14ac:dyDescent="0.25">
      <c r="A1570" s="5"/>
      <c r="B1570" s="5"/>
      <c r="C1570" s="5" t="s">
        <v>43</v>
      </c>
      <c r="D1570" s="9" t="s">
        <v>44</v>
      </c>
      <c r="E1570" s="10">
        <v>43627.608460000003</v>
      </c>
      <c r="F1570" s="10"/>
      <c r="G1570" s="10"/>
    </row>
    <row r="1571" spans="1:7" outlineLevel="5" x14ac:dyDescent="0.25">
      <c r="A1571" s="5"/>
      <c r="B1571" s="5"/>
      <c r="C1571" s="5" t="s">
        <v>43</v>
      </c>
      <c r="D1571" s="9" t="s">
        <v>44</v>
      </c>
      <c r="E1571" s="10">
        <v>66073.379610000004</v>
      </c>
      <c r="F1571" s="10"/>
      <c r="G1571" s="10"/>
    </row>
    <row r="1572" spans="1:7" outlineLevel="1" x14ac:dyDescent="0.25">
      <c r="A1572" s="6" t="s">
        <v>1242</v>
      </c>
      <c r="B1572" s="6" t="s">
        <v>0</v>
      </c>
      <c r="C1572" s="6" t="s">
        <v>0</v>
      </c>
      <c r="D1572" s="7" t="s">
        <v>1243</v>
      </c>
      <c r="E1572" s="8">
        <f>E1573</f>
        <v>4750513.5844999999</v>
      </c>
      <c r="F1572" s="8">
        <f t="shared" ref="F1572:G1572" si="16">F1573</f>
        <v>5076383.5185700003</v>
      </c>
      <c r="G1572" s="8">
        <f t="shared" si="16"/>
        <v>5414645.6596599994</v>
      </c>
    </row>
    <row r="1573" spans="1:7" ht="45" outlineLevel="2" x14ac:dyDescent="0.25">
      <c r="A1573" s="6"/>
      <c r="B1573" s="6" t="s">
        <v>101</v>
      </c>
      <c r="C1573" s="6" t="s">
        <v>0</v>
      </c>
      <c r="D1573" s="7" t="s">
        <v>102</v>
      </c>
      <c r="E1573" s="8">
        <f>E1574+E1581</f>
        <v>4750513.5844999999</v>
      </c>
      <c r="F1573" s="8">
        <f t="shared" ref="F1573:G1573" si="17">F1574+F1581</f>
        <v>5076383.5185700003</v>
      </c>
      <c r="G1573" s="8">
        <f t="shared" si="17"/>
        <v>5414645.6596599994</v>
      </c>
    </row>
    <row r="1574" spans="1:7" ht="90" outlineLevel="3" x14ac:dyDescent="0.25">
      <c r="A1574" s="6"/>
      <c r="B1574" s="6" t="s">
        <v>1208</v>
      </c>
      <c r="C1574" s="6" t="s">
        <v>0</v>
      </c>
      <c r="D1574" s="7" t="s">
        <v>1209</v>
      </c>
      <c r="E1574" s="8">
        <f>E1575+E1577+E1579</f>
        <v>1697799.9989999998</v>
      </c>
      <c r="F1574" s="8">
        <f t="shared" ref="F1574:G1574" si="18">F1575+F1577+F1579</f>
        <v>1759264.0319999999</v>
      </c>
      <c r="G1574" s="8">
        <f t="shared" si="18"/>
        <v>1812484.841</v>
      </c>
    </row>
    <row r="1575" spans="1:7" ht="120" outlineLevel="4" x14ac:dyDescent="0.25">
      <c r="A1575" s="6"/>
      <c r="B1575" s="6" t="s">
        <v>1244</v>
      </c>
      <c r="C1575" s="6" t="s">
        <v>0</v>
      </c>
      <c r="D1575" s="7" t="s">
        <v>1245</v>
      </c>
      <c r="E1575" s="8">
        <f>E1576</f>
        <v>32814.699999999997</v>
      </c>
      <c r="F1575" s="8">
        <f t="shared" ref="F1575:G1575" si="19">F1576</f>
        <v>36158.400000000001</v>
      </c>
      <c r="G1575" s="8">
        <f t="shared" si="19"/>
        <v>37604.699999999997</v>
      </c>
    </row>
    <row r="1576" spans="1:7" ht="30" outlineLevel="5" x14ac:dyDescent="0.25">
      <c r="A1576" s="5"/>
      <c r="B1576" s="5"/>
      <c r="C1576" s="5" t="s">
        <v>33</v>
      </c>
      <c r="D1576" s="9" t="s">
        <v>34</v>
      </c>
      <c r="E1576" s="10">
        <v>32814.699999999997</v>
      </c>
      <c r="F1576" s="10">
        <v>36158.400000000001</v>
      </c>
      <c r="G1576" s="10">
        <v>37604.699999999997</v>
      </c>
    </row>
    <row r="1577" spans="1:7" ht="165" outlineLevel="4" x14ac:dyDescent="0.25">
      <c r="A1577" s="6"/>
      <c r="B1577" s="6" t="s">
        <v>1246</v>
      </c>
      <c r="C1577" s="6" t="s">
        <v>0</v>
      </c>
      <c r="D1577" s="11" t="s">
        <v>1247</v>
      </c>
      <c r="E1577" s="8">
        <f>E1578</f>
        <v>1231525.5</v>
      </c>
      <c r="F1577" s="8">
        <f t="shared" ref="F1577:G1577" si="20">F1578</f>
        <v>1289435.3</v>
      </c>
      <c r="G1577" s="8">
        <f t="shared" si="20"/>
        <v>1341109.7</v>
      </c>
    </row>
    <row r="1578" spans="1:7" ht="30" outlineLevel="5" x14ac:dyDescent="0.25">
      <c r="A1578" s="5"/>
      <c r="B1578" s="5"/>
      <c r="C1578" s="5" t="s">
        <v>33</v>
      </c>
      <c r="D1578" s="9" t="s">
        <v>34</v>
      </c>
      <c r="E1578" s="10">
        <v>1231525.5</v>
      </c>
      <c r="F1578" s="10">
        <v>1289435.3</v>
      </c>
      <c r="G1578" s="10">
        <v>1341109.7</v>
      </c>
    </row>
    <row r="1579" spans="1:7" ht="120" outlineLevel="4" x14ac:dyDescent="0.25">
      <c r="A1579" s="6"/>
      <c r="B1579" s="6" t="s">
        <v>1248</v>
      </c>
      <c r="C1579" s="6" t="s">
        <v>0</v>
      </c>
      <c r="D1579" s="7" t="s">
        <v>1249</v>
      </c>
      <c r="E1579" s="8">
        <f>E1580</f>
        <v>433459.799</v>
      </c>
      <c r="F1579" s="8">
        <f t="shared" ref="F1579:G1579" si="21">F1580</f>
        <v>433670.33199999999</v>
      </c>
      <c r="G1579" s="8">
        <f t="shared" si="21"/>
        <v>433770.44099999999</v>
      </c>
    </row>
    <row r="1580" spans="1:7" outlineLevel="5" x14ac:dyDescent="0.25">
      <c r="A1580" s="5"/>
      <c r="B1580" s="5"/>
      <c r="C1580" s="5" t="s">
        <v>43</v>
      </c>
      <c r="D1580" s="9" t="s">
        <v>44</v>
      </c>
      <c r="E1580" s="10">
        <v>433459.799</v>
      </c>
      <c r="F1580" s="10">
        <v>433670.33199999999</v>
      </c>
      <c r="G1580" s="10">
        <v>433770.44099999999</v>
      </c>
    </row>
    <row r="1581" spans="1:7" ht="90" outlineLevel="3" x14ac:dyDescent="0.25">
      <c r="A1581" s="6"/>
      <c r="B1581" s="6" t="s">
        <v>823</v>
      </c>
      <c r="C1581" s="6" t="s">
        <v>0</v>
      </c>
      <c r="D1581" s="7" t="s">
        <v>824</v>
      </c>
      <c r="E1581" s="8">
        <f>E1582+E1584+E1586+E1588+E1590+E1593+E1595+E1598</f>
        <v>3052713.5855</v>
      </c>
      <c r="F1581" s="8">
        <f t="shared" ref="F1581:G1581" si="22">F1582+F1584+F1586+F1588+F1590+F1593+F1595+F1598</f>
        <v>3317119.4865700002</v>
      </c>
      <c r="G1581" s="8">
        <f t="shared" si="22"/>
        <v>3602160.8186599994</v>
      </c>
    </row>
    <row r="1582" spans="1:7" ht="60" outlineLevel="4" x14ac:dyDescent="0.25">
      <c r="A1582" s="6"/>
      <c r="B1582" s="6" t="s">
        <v>1250</v>
      </c>
      <c r="C1582" s="6" t="s">
        <v>0</v>
      </c>
      <c r="D1582" s="7" t="s">
        <v>1251</v>
      </c>
      <c r="E1582" s="8">
        <f>E1583</f>
        <v>6272.2073300000002</v>
      </c>
      <c r="F1582" s="8">
        <f t="shared" ref="F1582:G1582" si="23">F1583</f>
        <v>6449.2606299999998</v>
      </c>
      <c r="G1582" s="8">
        <f t="shared" si="23"/>
        <v>6656.1876199999997</v>
      </c>
    </row>
    <row r="1583" spans="1:7" ht="30" outlineLevel="5" x14ac:dyDescent="0.25">
      <c r="A1583" s="5"/>
      <c r="B1583" s="5"/>
      <c r="C1583" s="5" t="s">
        <v>33</v>
      </c>
      <c r="D1583" s="9" t="s">
        <v>34</v>
      </c>
      <c r="E1583" s="10">
        <v>6272.2073300000002</v>
      </c>
      <c r="F1583" s="10">
        <v>6449.2606299999998</v>
      </c>
      <c r="G1583" s="10">
        <v>6656.1876199999997</v>
      </c>
    </row>
    <row r="1584" spans="1:7" ht="225" outlineLevel="4" x14ac:dyDescent="0.25">
      <c r="A1584" s="6"/>
      <c r="B1584" s="6" t="s">
        <v>1252</v>
      </c>
      <c r="C1584" s="6" t="s">
        <v>0</v>
      </c>
      <c r="D1584" s="11" t="s">
        <v>1253</v>
      </c>
      <c r="E1584" s="8">
        <f>E1585</f>
        <v>670891.19999999995</v>
      </c>
      <c r="F1584" s="8">
        <f t="shared" ref="F1584:G1584" si="24">F1585</f>
        <v>777522.9</v>
      </c>
      <c r="G1584" s="8">
        <f t="shared" si="24"/>
        <v>884154.6</v>
      </c>
    </row>
    <row r="1585" spans="1:7" ht="45" outlineLevel="5" x14ac:dyDescent="0.25">
      <c r="A1585" s="5"/>
      <c r="B1585" s="5"/>
      <c r="C1585" s="5" t="s">
        <v>431</v>
      </c>
      <c r="D1585" s="9" t="s">
        <v>432</v>
      </c>
      <c r="E1585" s="10">
        <v>670891.19999999995</v>
      </c>
      <c r="F1585" s="10">
        <v>777522.9</v>
      </c>
      <c r="G1585" s="10">
        <v>884154.6</v>
      </c>
    </row>
    <row r="1586" spans="1:7" ht="210" outlineLevel="4" x14ac:dyDescent="0.25">
      <c r="A1586" s="6"/>
      <c r="B1586" s="6" t="s">
        <v>1254</v>
      </c>
      <c r="C1586" s="6" t="s">
        <v>0</v>
      </c>
      <c r="D1586" s="11" t="s">
        <v>1255</v>
      </c>
      <c r="E1586" s="8">
        <f>E1587</f>
        <v>132717.20000000001</v>
      </c>
      <c r="F1586" s="8">
        <f t="shared" ref="F1586:G1586" si="25">F1587</f>
        <v>135660.9</v>
      </c>
      <c r="G1586" s="8">
        <f t="shared" si="25"/>
        <v>134061.5</v>
      </c>
    </row>
    <row r="1587" spans="1:7" ht="45" outlineLevel="5" x14ac:dyDescent="0.25">
      <c r="A1587" s="5"/>
      <c r="B1587" s="5"/>
      <c r="C1587" s="5" t="s">
        <v>431</v>
      </c>
      <c r="D1587" s="9" t="s">
        <v>432</v>
      </c>
      <c r="E1587" s="10">
        <v>132717.20000000001</v>
      </c>
      <c r="F1587" s="10">
        <v>135660.9</v>
      </c>
      <c r="G1587" s="10">
        <v>134061.5</v>
      </c>
    </row>
    <row r="1588" spans="1:7" ht="75" outlineLevel="4" x14ac:dyDescent="0.25">
      <c r="A1588" s="6"/>
      <c r="B1588" s="6" t="s">
        <v>1256</v>
      </c>
      <c r="C1588" s="6" t="s">
        <v>0</v>
      </c>
      <c r="D1588" s="7" t="s">
        <v>1257</v>
      </c>
      <c r="E1588" s="8">
        <f>E1589</f>
        <v>44607</v>
      </c>
      <c r="F1588" s="8">
        <f t="shared" ref="F1588:G1588" si="26">F1589</f>
        <v>44648.9</v>
      </c>
      <c r="G1588" s="8">
        <f t="shared" si="26"/>
        <v>46472.3</v>
      </c>
    </row>
    <row r="1589" spans="1:7" ht="30" outlineLevel="5" x14ac:dyDescent="0.25">
      <c r="A1589" s="5"/>
      <c r="B1589" s="5"/>
      <c r="C1589" s="5" t="s">
        <v>33</v>
      </c>
      <c r="D1589" s="9" t="s">
        <v>34</v>
      </c>
      <c r="E1589" s="10">
        <v>44607</v>
      </c>
      <c r="F1589" s="10">
        <v>44648.9</v>
      </c>
      <c r="G1589" s="10">
        <v>46472.3</v>
      </c>
    </row>
    <row r="1590" spans="1:7" ht="150" outlineLevel="4" x14ac:dyDescent="0.25">
      <c r="A1590" s="6"/>
      <c r="B1590" s="6" t="s">
        <v>1258</v>
      </c>
      <c r="C1590" s="6" t="s">
        <v>0</v>
      </c>
      <c r="D1590" s="7" t="s">
        <v>1259</v>
      </c>
      <c r="E1590" s="8">
        <f>E1591+E1592</f>
        <v>865.3</v>
      </c>
      <c r="F1590" s="8">
        <f t="shared" ref="F1590:G1590" si="27">F1591+F1592</f>
        <v>925.9</v>
      </c>
      <c r="G1590" s="8">
        <f t="shared" si="27"/>
        <v>990.7</v>
      </c>
    </row>
    <row r="1591" spans="1:7" ht="135" outlineLevel="5" x14ac:dyDescent="0.25">
      <c r="A1591" s="5"/>
      <c r="B1591" s="5"/>
      <c r="C1591" s="5" t="s">
        <v>7</v>
      </c>
      <c r="D1591" s="9" t="s">
        <v>8</v>
      </c>
      <c r="E1591" s="10">
        <v>80</v>
      </c>
      <c r="F1591" s="10">
        <v>80</v>
      </c>
      <c r="G1591" s="10">
        <v>80</v>
      </c>
    </row>
    <row r="1592" spans="1:7" ht="45" outlineLevel="5" x14ac:dyDescent="0.25">
      <c r="A1592" s="5"/>
      <c r="B1592" s="5"/>
      <c r="C1592" s="5" t="s">
        <v>9</v>
      </c>
      <c r="D1592" s="9" t="s">
        <v>10</v>
      </c>
      <c r="E1592" s="10">
        <v>785.3</v>
      </c>
      <c r="F1592" s="10">
        <v>845.9</v>
      </c>
      <c r="G1592" s="10">
        <v>910.7</v>
      </c>
    </row>
    <row r="1593" spans="1:7" ht="90" outlineLevel="4" x14ac:dyDescent="0.25">
      <c r="A1593" s="6"/>
      <c r="B1593" s="6" t="s">
        <v>1260</v>
      </c>
      <c r="C1593" s="6" t="s">
        <v>0</v>
      </c>
      <c r="D1593" s="7" t="s">
        <v>1261</v>
      </c>
      <c r="E1593" s="8">
        <f>E1594</f>
        <v>25000</v>
      </c>
      <c r="F1593" s="8">
        <f t="shared" ref="F1593:G1593" si="28">F1594</f>
        <v>25000</v>
      </c>
      <c r="G1593" s="8">
        <f t="shared" si="28"/>
        <v>25000</v>
      </c>
    </row>
    <row r="1594" spans="1:7" ht="30" outlineLevel="5" x14ac:dyDescent="0.25">
      <c r="A1594" s="5"/>
      <c r="B1594" s="5"/>
      <c r="C1594" s="5" t="s">
        <v>33</v>
      </c>
      <c r="D1594" s="9" t="s">
        <v>34</v>
      </c>
      <c r="E1594" s="10">
        <v>25000</v>
      </c>
      <c r="F1594" s="10">
        <v>25000</v>
      </c>
      <c r="G1594" s="10">
        <v>25000</v>
      </c>
    </row>
    <row r="1595" spans="1:7" ht="60" outlineLevel="4" x14ac:dyDescent="0.25">
      <c r="A1595" s="6"/>
      <c r="B1595" s="6" t="s">
        <v>1234</v>
      </c>
      <c r="C1595" s="6" t="s">
        <v>0</v>
      </c>
      <c r="D1595" s="7" t="s">
        <v>1235</v>
      </c>
      <c r="E1595" s="8">
        <f>E1596+E1597</f>
        <v>2132406.5389699996</v>
      </c>
      <c r="F1595" s="8">
        <f t="shared" ref="F1595:G1595" si="29">F1596+F1597</f>
        <v>2286957.4867400001</v>
      </c>
      <c r="G1595" s="8">
        <f t="shared" si="29"/>
        <v>2464871.3918399997</v>
      </c>
    </row>
    <row r="1596" spans="1:7" ht="45" outlineLevel="5" x14ac:dyDescent="0.25">
      <c r="A1596" s="5"/>
      <c r="B1596" s="5"/>
      <c r="C1596" s="5" t="s">
        <v>9</v>
      </c>
      <c r="D1596" s="9" t="s">
        <v>10</v>
      </c>
      <c r="E1596" s="10">
        <v>34050.629930000003</v>
      </c>
      <c r="F1596" s="10">
        <v>36525.648809999999</v>
      </c>
      <c r="G1596" s="10">
        <v>39371.051590000003</v>
      </c>
    </row>
    <row r="1597" spans="1:7" ht="30" outlineLevel="5" x14ac:dyDescent="0.25">
      <c r="A1597" s="5"/>
      <c r="B1597" s="5"/>
      <c r="C1597" s="5" t="s">
        <v>33</v>
      </c>
      <c r="D1597" s="9" t="s">
        <v>34</v>
      </c>
      <c r="E1597" s="10">
        <v>2098355.9090399998</v>
      </c>
      <c r="F1597" s="10">
        <v>2250431.8379299999</v>
      </c>
      <c r="G1597" s="10">
        <v>2425500.3402499999</v>
      </c>
    </row>
    <row r="1598" spans="1:7" ht="60" outlineLevel="4" x14ac:dyDescent="0.25">
      <c r="A1598" s="6"/>
      <c r="B1598" s="6" t="s">
        <v>1262</v>
      </c>
      <c r="C1598" s="6" t="s">
        <v>0</v>
      </c>
      <c r="D1598" s="7" t="s">
        <v>1263</v>
      </c>
      <c r="E1598" s="8">
        <f>E1599+E1600</f>
        <v>39954.139199999998</v>
      </c>
      <c r="F1598" s="8">
        <f t="shared" ref="F1598:G1598" si="30">F1599+F1600</f>
        <v>39954.139199999998</v>
      </c>
      <c r="G1598" s="8">
        <f t="shared" si="30"/>
        <v>39954.139199999998</v>
      </c>
    </row>
    <row r="1599" spans="1:7" ht="45" outlineLevel="5" x14ac:dyDescent="0.25">
      <c r="A1599" s="5"/>
      <c r="B1599" s="5"/>
      <c r="C1599" s="5" t="s">
        <v>9</v>
      </c>
      <c r="D1599" s="9" t="s">
        <v>10</v>
      </c>
      <c r="E1599" s="10">
        <v>399.54138999999998</v>
      </c>
      <c r="F1599" s="10">
        <v>399.54138999999998</v>
      </c>
      <c r="G1599" s="10">
        <v>399.54138999999998</v>
      </c>
    </row>
    <row r="1600" spans="1:7" ht="30" outlineLevel="5" x14ac:dyDescent="0.25">
      <c r="A1600" s="5"/>
      <c r="B1600" s="5"/>
      <c r="C1600" s="5" t="s">
        <v>33</v>
      </c>
      <c r="D1600" s="9" t="s">
        <v>34</v>
      </c>
      <c r="E1600" s="10">
        <v>39554.597809999999</v>
      </c>
      <c r="F1600" s="10">
        <v>39554.597809999999</v>
      </c>
      <c r="G1600" s="10">
        <v>39554.597809999999</v>
      </c>
    </row>
    <row r="1601" spans="1:7" ht="30" outlineLevel="1" x14ac:dyDescent="0.25">
      <c r="A1601" s="6" t="s">
        <v>1264</v>
      </c>
      <c r="B1601" s="6" t="s">
        <v>0</v>
      </c>
      <c r="C1601" s="6" t="s">
        <v>0</v>
      </c>
      <c r="D1601" s="7" t="s">
        <v>1265</v>
      </c>
      <c r="E1601" s="8">
        <f>E1602+E1624+E1646+E1685+E1692</f>
        <v>844645.47119000007</v>
      </c>
      <c r="F1601" s="8">
        <f t="shared" ref="F1601:G1601" si="31">F1602+F1624+F1646+F1685+F1692</f>
        <v>831399.52075000003</v>
      </c>
      <c r="G1601" s="8">
        <f t="shared" si="31"/>
        <v>835442.69314999995</v>
      </c>
    </row>
    <row r="1602" spans="1:7" ht="60" outlineLevel="2" x14ac:dyDescent="0.25">
      <c r="A1602" s="6"/>
      <c r="B1602" s="6" t="s">
        <v>87</v>
      </c>
      <c r="C1602" s="6" t="s">
        <v>0</v>
      </c>
      <c r="D1602" s="7" t="s">
        <v>88</v>
      </c>
      <c r="E1602" s="8">
        <f>E1603+E1617</f>
        <v>611711.77119</v>
      </c>
      <c r="F1602" s="8">
        <f t="shared" ref="F1602:G1602" si="32">F1603+F1617</f>
        <v>615403.62075</v>
      </c>
      <c r="G1602" s="8">
        <f t="shared" si="32"/>
        <v>619746.79314999992</v>
      </c>
    </row>
    <row r="1603" spans="1:7" ht="75" outlineLevel="3" x14ac:dyDescent="0.25">
      <c r="A1603" s="6"/>
      <c r="B1603" s="6" t="s">
        <v>97</v>
      </c>
      <c r="C1603" s="6" t="s">
        <v>0</v>
      </c>
      <c r="D1603" s="7" t="s">
        <v>98</v>
      </c>
      <c r="E1603" s="8">
        <f>E1604+E1608+E1612+E1615</f>
        <v>609639.77119</v>
      </c>
      <c r="F1603" s="8">
        <f t="shared" ref="F1603:G1603" si="33">F1604+F1608+F1612+F1615</f>
        <v>613331.62075</v>
      </c>
      <c r="G1603" s="8">
        <f t="shared" si="33"/>
        <v>617674.79314999992</v>
      </c>
    </row>
    <row r="1604" spans="1:7" ht="45" outlineLevel="4" x14ac:dyDescent="0.25">
      <c r="A1604" s="6"/>
      <c r="B1604" s="6" t="s">
        <v>1266</v>
      </c>
      <c r="C1604" s="6" t="s">
        <v>0</v>
      </c>
      <c r="D1604" s="7" t="s">
        <v>6</v>
      </c>
      <c r="E1604" s="8">
        <f>E1605+E1606+E1607</f>
        <v>63499.451809999999</v>
      </c>
      <c r="F1604" s="8">
        <f t="shared" ref="F1604:G1604" si="34">F1605+F1606+F1607</f>
        <v>63499.451809999999</v>
      </c>
      <c r="G1604" s="8">
        <f t="shared" si="34"/>
        <v>63499.451809999999</v>
      </c>
    </row>
    <row r="1605" spans="1:7" ht="135" outlineLevel="5" x14ac:dyDescent="0.25">
      <c r="A1605" s="5"/>
      <c r="B1605" s="5"/>
      <c r="C1605" s="5" t="s">
        <v>7</v>
      </c>
      <c r="D1605" s="9" t="s">
        <v>8</v>
      </c>
      <c r="E1605" s="10">
        <v>53718.360809999998</v>
      </c>
      <c r="F1605" s="10">
        <v>53143.465810000002</v>
      </c>
      <c r="G1605" s="10">
        <v>53143.465810000002</v>
      </c>
    </row>
    <row r="1606" spans="1:7" ht="45" outlineLevel="5" x14ac:dyDescent="0.25">
      <c r="A1606" s="5"/>
      <c r="B1606" s="5"/>
      <c r="C1606" s="5" t="s">
        <v>9</v>
      </c>
      <c r="D1606" s="9" t="s">
        <v>10</v>
      </c>
      <c r="E1606" s="10">
        <v>9771.0910000000003</v>
      </c>
      <c r="F1606" s="10">
        <v>10345.986000000001</v>
      </c>
      <c r="G1606" s="10">
        <v>10345.986000000001</v>
      </c>
    </row>
    <row r="1607" spans="1:7" outlineLevel="5" x14ac:dyDescent="0.25">
      <c r="A1607" s="5"/>
      <c r="B1607" s="5"/>
      <c r="C1607" s="5" t="s">
        <v>19</v>
      </c>
      <c r="D1607" s="9" t="s">
        <v>20</v>
      </c>
      <c r="E1607" s="10">
        <v>10</v>
      </c>
      <c r="F1607" s="10">
        <v>10</v>
      </c>
      <c r="G1607" s="10">
        <v>10</v>
      </c>
    </row>
    <row r="1608" spans="1:7" ht="45" outlineLevel="4" x14ac:dyDescent="0.25">
      <c r="A1608" s="6"/>
      <c r="B1608" s="6" t="s">
        <v>1267</v>
      </c>
      <c r="C1608" s="6" t="s">
        <v>0</v>
      </c>
      <c r="D1608" s="7" t="s">
        <v>1268</v>
      </c>
      <c r="E1608" s="8">
        <f>E1609+E1610+E1611</f>
        <v>308769.26314</v>
      </c>
      <c r="F1608" s="8">
        <f t="shared" ref="F1608:G1608" si="35">F1609+F1610+F1611</f>
        <v>308769.26314</v>
      </c>
      <c r="G1608" s="8">
        <f t="shared" si="35"/>
        <v>308769.26314</v>
      </c>
    </row>
    <row r="1609" spans="1:7" ht="135" outlineLevel="5" x14ac:dyDescent="0.25">
      <c r="A1609" s="5"/>
      <c r="B1609" s="5"/>
      <c r="C1609" s="5" t="s">
        <v>7</v>
      </c>
      <c r="D1609" s="9" t="s">
        <v>8</v>
      </c>
      <c r="E1609" s="10">
        <v>252578.65504000001</v>
      </c>
      <c r="F1609" s="10">
        <v>251804.16803999999</v>
      </c>
      <c r="G1609" s="10">
        <v>251804.16803999999</v>
      </c>
    </row>
    <row r="1610" spans="1:7" ht="45" outlineLevel="5" x14ac:dyDescent="0.25">
      <c r="A1610" s="5"/>
      <c r="B1610" s="5"/>
      <c r="C1610" s="5" t="s">
        <v>9</v>
      </c>
      <c r="D1610" s="9" t="s">
        <v>10</v>
      </c>
      <c r="E1610" s="10">
        <v>55050.408100000001</v>
      </c>
      <c r="F1610" s="10">
        <v>55824.895100000002</v>
      </c>
      <c r="G1610" s="10">
        <v>55824.895100000002</v>
      </c>
    </row>
    <row r="1611" spans="1:7" outlineLevel="5" x14ac:dyDescent="0.25">
      <c r="A1611" s="5"/>
      <c r="B1611" s="5"/>
      <c r="C1611" s="5" t="s">
        <v>19</v>
      </c>
      <c r="D1611" s="9" t="s">
        <v>20</v>
      </c>
      <c r="E1611" s="10">
        <v>1140.2</v>
      </c>
      <c r="F1611" s="10">
        <v>1140.2</v>
      </c>
      <c r="G1611" s="10">
        <v>1140.2</v>
      </c>
    </row>
    <row r="1612" spans="1:7" ht="45" outlineLevel="4" x14ac:dyDescent="0.25">
      <c r="A1612" s="6"/>
      <c r="B1612" s="6" t="s">
        <v>1269</v>
      </c>
      <c r="C1612" s="6" t="s">
        <v>0</v>
      </c>
      <c r="D1612" s="7" t="s">
        <v>1270</v>
      </c>
      <c r="E1612" s="8">
        <f>E1613+E1614</f>
        <v>167684.17800000001</v>
      </c>
      <c r="F1612" s="8">
        <f t="shared" ref="F1612:G1612" si="36">F1613+F1614</f>
        <v>167531.685</v>
      </c>
      <c r="G1612" s="8">
        <f t="shared" si="36"/>
        <v>167466.99099999998</v>
      </c>
    </row>
    <row r="1613" spans="1:7" ht="45" outlineLevel="5" x14ac:dyDescent="0.25">
      <c r="A1613" s="5"/>
      <c r="B1613" s="5"/>
      <c r="C1613" s="5" t="s">
        <v>9</v>
      </c>
      <c r="D1613" s="9" t="s">
        <v>10</v>
      </c>
      <c r="E1613" s="10">
        <v>41987.856</v>
      </c>
      <c r="F1613" s="10">
        <v>41987.856</v>
      </c>
      <c r="G1613" s="10">
        <v>41987.856</v>
      </c>
    </row>
    <row r="1614" spans="1:7" ht="60" outlineLevel="5" x14ac:dyDescent="0.25">
      <c r="A1614" s="5"/>
      <c r="B1614" s="5"/>
      <c r="C1614" s="5" t="s">
        <v>123</v>
      </c>
      <c r="D1614" s="9" t="s">
        <v>124</v>
      </c>
      <c r="E1614" s="10">
        <v>125696.322</v>
      </c>
      <c r="F1614" s="10">
        <v>125543.829</v>
      </c>
      <c r="G1614" s="10">
        <v>125479.13499999999</v>
      </c>
    </row>
    <row r="1615" spans="1:7" ht="105" outlineLevel="4" x14ac:dyDescent="0.25">
      <c r="A1615" s="6"/>
      <c r="B1615" s="6" t="s">
        <v>1271</v>
      </c>
      <c r="C1615" s="6" t="s">
        <v>0</v>
      </c>
      <c r="D1615" s="7" t="s">
        <v>1272</v>
      </c>
      <c r="E1615" s="8">
        <f>E1616</f>
        <v>69686.878240000005</v>
      </c>
      <c r="F1615" s="8">
        <f t="shared" ref="F1615:G1615" si="37">F1616</f>
        <v>73531.220799999996</v>
      </c>
      <c r="G1615" s="8">
        <f t="shared" si="37"/>
        <v>77939.087199999994</v>
      </c>
    </row>
    <row r="1616" spans="1:7" ht="60" outlineLevel="5" x14ac:dyDescent="0.25">
      <c r="A1616" s="5"/>
      <c r="B1616" s="5"/>
      <c r="C1616" s="5" t="s">
        <v>123</v>
      </c>
      <c r="D1616" s="9" t="s">
        <v>124</v>
      </c>
      <c r="E1616" s="10">
        <v>69686.878240000005</v>
      </c>
      <c r="F1616" s="10">
        <v>73531.220799999996</v>
      </c>
      <c r="G1616" s="10">
        <v>77939.087199999994</v>
      </c>
    </row>
    <row r="1617" spans="1:7" ht="105" outlineLevel="3" x14ac:dyDescent="0.25">
      <c r="A1617" s="6"/>
      <c r="B1617" s="6" t="s">
        <v>1113</v>
      </c>
      <c r="C1617" s="6" t="s">
        <v>0</v>
      </c>
      <c r="D1617" s="7" t="s">
        <v>1114</v>
      </c>
      <c r="E1617" s="8">
        <f>E1618+E1621</f>
        <v>2072</v>
      </c>
      <c r="F1617" s="8">
        <f t="shared" ref="F1617:G1617" si="38">F1618+F1621</f>
        <v>2072</v>
      </c>
      <c r="G1617" s="8">
        <f t="shared" si="38"/>
        <v>2072</v>
      </c>
    </row>
    <row r="1618" spans="1:7" ht="45" outlineLevel="4" x14ac:dyDescent="0.25">
      <c r="A1618" s="6"/>
      <c r="B1618" s="6" t="s">
        <v>1115</v>
      </c>
      <c r="C1618" s="6" t="s">
        <v>0</v>
      </c>
      <c r="D1618" s="7" t="s">
        <v>1116</v>
      </c>
      <c r="E1618" s="8">
        <f>E1619+E1620</f>
        <v>1202</v>
      </c>
      <c r="F1618" s="8">
        <f t="shared" ref="F1618:G1618" si="39">F1619+F1620</f>
        <v>1202</v>
      </c>
      <c r="G1618" s="8">
        <f t="shared" si="39"/>
        <v>1202</v>
      </c>
    </row>
    <row r="1619" spans="1:7" ht="45" outlineLevel="5" x14ac:dyDescent="0.25">
      <c r="A1619" s="5"/>
      <c r="B1619" s="5"/>
      <c r="C1619" s="5" t="s">
        <v>9</v>
      </c>
      <c r="D1619" s="9" t="s">
        <v>10</v>
      </c>
      <c r="E1619" s="10">
        <v>50</v>
      </c>
      <c r="F1619" s="10">
        <v>50</v>
      </c>
      <c r="G1619" s="10">
        <v>50</v>
      </c>
    </row>
    <row r="1620" spans="1:7" ht="60" outlineLevel="5" x14ac:dyDescent="0.25">
      <c r="A1620" s="5"/>
      <c r="B1620" s="5"/>
      <c r="C1620" s="5" t="s">
        <v>123</v>
      </c>
      <c r="D1620" s="9" t="s">
        <v>124</v>
      </c>
      <c r="E1620" s="10">
        <v>1152</v>
      </c>
      <c r="F1620" s="10">
        <v>1152</v>
      </c>
      <c r="G1620" s="10">
        <v>1152</v>
      </c>
    </row>
    <row r="1621" spans="1:7" ht="90" outlineLevel="4" x14ac:dyDescent="0.25">
      <c r="A1621" s="6"/>
      <c r="B1621" s="6" t="s">
        <v>1273</v>
      </c>
      <c r="C1621" s="6" t="s">
        <v>0</v>
      </c>
      <c r="D1621" s="7" t="s">
        <v>1274</v>
      </c>
      <c r="E1621" s="8">
        <f>E1622+E1623</f>
        <v>870</v>
      </c>
      <c r="F1621" s="8">
        <f t="shared" ref="F1621:G1621" si="40">F1622+F1623</f>
        <v>870</v>
      </c>
      <c r="G1621" s="8">
        <f t="shared" si="40"/>
        <v>870</v>
      </c>
    </row>
    <row r="1622" spans="1:7" ht="45" outlineLevel="5" x14ac:dyDescent="0.25">
      <c r="A1622" s="5"/>
      <c r="B1622" s="5"/>
      <c r="C1622" s="5" t="s">
        <v>9</v>
      </c>
      <c r="D1622" s="9" t="s">
        <v>10</v>
      </c>
      <c r="E1622" s="10">
        <v>758</v>
      </c>
      <c r="F1622" s="10">
        <v>758</v>
      </c>
      <c r="G1622" s="10">
        <v>758</v>
      </c>
    </row>
    <row r="1623" spans="1:7" ht="30" outlineLevel="5" x14ac:dyDescent="0.25">
      <c r="A1623" s="5"/>
      <c r="B1623" s="5"/>
      <c r="C1623" s="5" t="s">
        <v>33</v>
      </c>
      <c r="D1623" s="9" t="s">
        <v>34</v>
      </c>
      <c r="E1623" s="10">
        <v>112</v>
      </c>
      <c r="F1623" s="10">
        <v>112</v>
      </c>
      <c r="G1623" s="10">
        <v>112</v>
      </c>
    </row>
    <row r="1624" spans="1:7" ht="90" outlineLevel="2" x14ac:dyDescent="0.25">
      <c r="A1624" s="6"/>
      <c r="B1624" s="6" t="s">
        <v>470</v>
      </c>
      <c r="C1624" s="6" t="s">
        <v>0</v>
      </c>
      <c r="D1624" s="7" t="s">
        <v>471</v>
      </c>
      <c r="E1624" s="8">
        <f>E1625+E1636</f>
        <v>39836.199999999997</v>
      </c>
      <c r="F1624" s="8">
        <f t="shared" ref="F1624:G1624" si="41">F1625+F1636</f>
        <v>41726.1</v>
      </c>
      <c r="G1624" s="8">
        <f t="shared" si="41"/>
        <v>41726.1</v>
      </c>
    </row>
    <row r="1625" spans="1:7" ht="195" outlineLevel="3" x14ac:dyDescent="0.25">
      <c r="A1625" s="6"/>
      <c r="B1625" s="6" t="s">
        <v>472</v>
      </c>
      <c r="C1625" s="6" t="s">
        <v>0</v>
      </c>
      <c r="D1625" s="11" t="s">
        <v>473</v>
      </c>
      <c r="E1625" s="8">
        <f>E1626+E1629+E1633</f>
        <v>33756.199999999997</v>
      </c>
      <c r="F1625" s="8">
        <f t="shared" ref="F1625:G1625" si="42">F1626+F1629+F1633</f>
        <v>34392.699999999997</v>
      </c>
      <c r="G1625" s="8">
        <f t="shared" si="42"/>
        <v>34392.699999999997</v>
      </c>
    </row>
    <row r="1626" spans="1:7" ht="105" outlineLevel="4" x14ac:dyDescent="0.25">
      <c r="A1626" s="6"/>
      <c r="B1626" s="6" t="s">
        <v>1275</v>
      </c>
      <c r="C1626" s="6" t="s">
        <v>0</v>
      </c>
      <c r="D1626" s="7" t="s">
        <v>1276</v>
      </c>
      <c r="E1626" s="8">
        <f>E1627+E1628</f>
        <v>2516.4</v>
      </c>
      <c r="F1626" s="8">
        <f t="shared" ref="F1626:G1626" si="43">F1627+F1628</f>
        <v>2518.4</v>
      </c>
      <c r="G1626" s="8">
        <f t="shared" si="43"/>
        <v>2518.4</v>
      </c>
    </row>
    <row r="1627" spans="1:7" ht="45" outlineLevel="5" x14ac:dyDescent="0.25">
      <c r="A1627" s="5"/>
      <c r="B1627" s="5"/>
      <c r="C1627" s="5" t="s">
        <v>9</v>
      </c>
      <c r="D1627" s="9" t="s">
        <v>10</v>
      </c>
      <c r="E1627" s="10">
        <v>1616.4</v>
      </c>
      <c r="F1627" s="10">
        <v>1618.4</v>
      </c>
      <c r="G1627" s="10">
        <v>1618.4</v>
      </c>
    </row>
    <row r="1628" spans="1:7" ht="30" outlineLevel="5" x14ac:dyDescent="0.25">
      <c r="A1628" s="5"/>
      <c r="B1628" s="5"/>
      <c r="C1628" s="5" t="s">
        <v>33</v>
      </c>
      <c r="D1628" s="9" t="s">
        <v>34</v>
      </c>
      <c r="E1628" s="10">
        <v>900</v>
      </c>
      <c r="F1628" s="10">
        <v>900</v>
      </c>
      <c r="G1628" s="10">
        <v>900</v>
      </c>
    </row>
    <row r="1629" spans="1:7" ht="75" outlineLevel="4" x14ac:dyDescent="0.25">
      <c r="A1629" s="6"/>
      <c r="B1629" s="6" t="s">
        <v>474</v>
      </c>
      <c r="C1629" s="6" t="s">
        <v>0</v>
      </c>
      <c r="D1629" s="7" t="s">
        <v>475</v>
      </c>
      <c r="E1629" s="8">
        <f>E1630+E1631+E1632</f>
        <v>28613.3</v>
      </c>
      <c r="F1629" s="8">
        <f t="shared" ref="F1629:G1629" si="44">F1630+F1631+F1632</f>
        <v>30417.8</v>
      </c>
      <c r="G1629" s="8">
        <f t="shared" si="44"/>
        <v>30417.8</v>
      </c>
    </row>
    <row r="1630" spans="1:7" ht="45" outlineLevel="5" x14ac:dyDescent="0.25">
      <c r="A1630" s="5"/>
      <c r="B1630" s="5"/>
      <c r="C1630" s="5" t="s">
        <v>9</v>
      </c>
      <c r="D1630" s="9" t="s">
        <v>10</v>
      </c>
      <c r="E1630" s="10">
        <v>1977.8</v>
      </c>
      <c r="F1630" s="10">
        <v>1977.8</v>
      </c>
      <c r="G1630" s="10">
        <v>1977.8</v>
      </c>
    </row>
    <row r="1631" spans="1:7" ht="30" outlineLevel="5" x14ac:dyDescent="0.25">
      <c r="A1631" s="5"/>
      <c r="B1631" s="5"/>
      <c r="C1631" s="5" t="s">
        <v>33</v>
      </c>
      <c r="D1631" s="9" t="s">
        <v>34</v>
      </c>
      <c r="E1631" s="10">
        <v>6500</v>
      </c>
      <c r="F1631" s="10">
        <v>10250</v>
      </c>
      <c r="G1631" s="10">
        <v>10250</v>
      </c>
    </row>
    <row r="1632" spans="1:7" ht="60" outlineLevel="5" x14ac:dyDescent="0.25">
      <c r="A1632" s="5"/>
      <c r="B1632" s="5"/>
      <c r="C1632" s="5" t="s">
        <v>123</v>
      </c>
      <c r="D1632" s="9" t="s">
        <v>124</v>
      </c>
      <c r="E1632" s="10">
        <v>20135.5</v>
      </c>
      <c r="F1632" s="10">
        <v>18190</v>
      </c>
      <c r="G1632" s="10">
        <v>18190</v>
      </c>
    </row>
    <row r="1633" spans="1:7" ht="180" outlineLevel="4" x14ac:dyDescent="0.25">
      <c r="A1633" s="6"/>
      <c r="B1633" s="6" t="s">
        <v>979</v>
      </c>
      <c r="C1633" s="6" t="s">
        <v>0</v>
      </c>
      <c r="D1633" s="11" t="s">
        <v>980</v>
      </c>
      <c r="E1633" s="8">
        <f>E1634+E1635</f>
        <v>2626.5</v>
      </c>
      <c r="F1633" s="8">
        <f t="shared" ref="F1633:G1633" si="45">F1634+F1635</f>
        <v>1456.5</v>
      </c>
      <c r="G1633" s="8">
        <f t="shared" si="45"/>
        <v>1456.5</v>
      </c>
    </row>
    <row r="1634" spans="1:7" ht="45" outlineLevel="5" x14ac:dyDescent="0.25">
      <c r="A1634" s="5"/>
      <c r="B1634" s="5"/>
      <c r="C1634" s="5" t="s">
        <v>9</v>
      </c>
      <c r="D1634" s="9" t="s">
        <v>10</v>
      </c>
      <c r="E1634" s="10">
        <v>50</v>
      </c>
      <c r="F1634" s="10">
        <v>270</v>
      </c>
      <c r="G1634" s="10">
        <v>270</v>
      </c>
    </row>
    <row r="1635" spans="1:7" ht="60" outlineLevel="5" x14ac:dyDescent="0.25">
      <c r="A1635" s="5"/>
      <c r="B1635" s="5"/>
      <c r="C1635" s="5" t="s">
        <v>123</v>
      </c>
      <c r="D1635" s="9" t="s">
        <v>124</v>
      </c>
      <c r="E1635" s="10">
        <v>2576.5</v>
      </c>
      <c r="F1635" s="10">
        <v>1186.5</v>
      </c>
      <c r="G1635" s="10">
        <v>1186.5</v>
      </c>
    </row>
    <row r="1636" spans="1:7" ht="180" outlineLevel="3" x14ac:dyDescent="0.25">
      <c r="A1636" s="6"/>
      <c r="B1636" s="6" t="s">
        <v>897</v>
      </c>
      <c r="C1636" s="6" t="s">
        <v>0</v>
      </c>
      <c r="D1636" s="11" t="s">
        <v>898</v>
      </c>
      <c r="E1636" s="8">
        <f>E1637+E1640+E1642</f>
        <v>6080</v>
      </c>
      <c r="F1636" s="8">
        <f t="shared" ref="F1636:G1636" si="46">F1637+F1640+F1642</f>
        <v>7333.4</v>
      </c>
      <c r="G1636" s="8">
        <f t="shared" si="46"/>
        <v>7333.4</v>
      </c>
    </row>
    <row r="1637" spans="1:7" ht="75" outlineLevel="4" x14ac:dyDescent="0.25">
      <c r="A1637" s="6"/>
      <c r="B1637" s="6" t="s">
        <v>981</v>
      </c>
      <c r="C1637" s="6" t="s">
        <v>0</v>
      </c>
      <c r="D1637" s="7" t="s">
        <v>982</v>
      </c>
      <c r="E1637" s="8">
        <f>E1638+E1639</f>
        <v>1842.3</v>
      </c>
      <c r="F1637" s="8">
        <f t="shared" ref="F1637:G1637" si="47">F1638+F1639</f>
        <v>1955.7</v>
      </c>
      <c r="G1637" s="8">
        <f t="shared" si="47"/>
        <v>1955.7</v>
      </c>
    </row>
    <row r="1638" spans="1:7" ht="45" outlineLevel="5" x14ac:dyDescent="0.25">
      <c r="A1638" s="5"/>
      <c r="B1638" s="5"/>
      <c r="C1638" s="5" t="s">
        <v>9</v>
      </c>
      <c r="D1638" s="9" t="s">
        <v>10</v>
      </c>
      <c r="E1638" s="10">
        <v>842.3</v>
      </c>
      <c r="F1638" s="10">
        <v>955.7</v>
      </c>
      <c r="G1638" s="10">
        <v>955.7</v>
      </c>
    </row>
    <row r="1639" spans="1:7" ht="30" outlineLevel="5" x14ac:dyDescent="0.25">
      <c r="A1639" s="5"/>
      <c r="B1639" s="5"/>
      <c r="C1639" s="5" t="s">
        <v>33</v>
      </c>
      <c r="D1639" s="9" t="s">
        <v>34</v>
      </c>
      <c r="E1639" s="10">
        <v>1000</v>
      </c>
      <c r="F1639" s="10">
        <v>1000</v>
      </c>
      <c r="G1639" s="10">
        <v>1000</v>
      </c>
    </row>
    <row r="1640" spans="1:7" ht="75" outlineLevel="4" x14ac:dyDescent="0.25">
      <c r="A1640" s="6"/>
      <c r="B1640" s="6" t="s">
        <v>1277</v>
      </c>
      <c r="C1640" s="6" t="s">
        <v>0</v>
      </c>
      <c r="D1640" s="7" t="s">
        <v>1278</v>
      </c>
      <c r="E1640" s="8">
        <f>E1641</f>
        <v>222</v>
      </c>
      <c r="F1640" s="8">
        <f t="shared" ref="F1640:G1640" si="48">F1641</f>
        <v>1362</v>
      </c>
      <c r="G1640" s="8">
        <f t="shared" si="48"/>
        <v>1362</v>
      </c>
    </row>
    <row r="1641" spans="1:7" ht="45" outlineLevel="5" x14ac:dyDescent="0.25">
      <c r="A1641" s="5"/>
      <c r="B1641" s="5"/>
      <c r="C1641" s="5" t="s">
        <v>9</v>
      </c>
      <c r="D1641" s="9" t="s">
        <v>10</v>
      </c>
      <c r="E1641" s="10">
        <v>222</v>
      </c>
      <c r="F1641" s="10">
        <v>1362</v>
      </c>
      <c r="G1641" s="10">
        <v>1362</v>
      </c>
    </row>
    <row r="1642" spans="1:7" ht="105" outlineLevel="4" x14ac:dyDescent="0.25">
      <c r="A1642" s="6"/>
      <c r="B1642" s="6" t="s">
        <v>899</v>
      </c>
      <c r="C1642" s="6" t="s">
        <v>0</v>
      </c>
      <c r="D1642" s="7" t="s">
        <v>900</v>
      </c>
      <c r="E1642" s="8">
        <f>E1643+E1644+E1645</f>
        <v>4015.7</v>
      </c>
      <c r="F1642" s="8">
        <f t="shared" ref="F1642:G1642" si="49">F1643+F1644+F1645</f>
        <v>4015.7</v>
      </c>
      <c r="G1642" s="8">
        <f t="shared" si="49"/>
        <v>4015.7</v>
      </c>
    </row>
    <row r="1643" spans="1:7" ht="45" outlineLevel="5" x14ac:dyDescent="0.25">
      <c r="A1643" s="5"/>
      <c r="B1643" s="5"/>
      <c r="C1643" s="5" t="s">
        <v>9</v>
      </c>
      <c r="D1643" s="9" t="s">
        <v>10</v>
      </c>
      <c r="E1643" s="10">
        <v>1000</v>
      </c>
      <c r="F1643" s="10">
        <v>1000</v>
      </c>
      <c r="G1643" s="10">
        <v>1000</v>
      </c>
    </row>
    <row r="1644" spans="1:7" ht="30" outlineLevel="5" x14ac:dyDescent="0.25">
      <c r="A1644" s="5"/>
      <c r="B1644" s="5"/>
      <c r="C1644" s="5" t="s">
        <v>33</v>
      </c>
      <c r="D1644" s="9" t="s">
        <v>34</v>
      </c>
      <c r="E1644" s="10">
        <v>1000</v>
      </c>
      <c r="F1644" s="10">
        <v>1000</v>
      </c>
      <c r="G1644" s="10">
        <v>1000</v>
      </c>
    </row>
    <row r="1645" spans="1:7" ht="60" outlineLevel="5" x14ac:dyDescent="0.25">
      <c r="A1645" s="5"/>
      <c r="B1645" s="5"/>
      <c r="C1645" s="5" t="s">
        <v>123</v>
      </c>
      <c r="D1645" s="9" t="s">
        <v>124</v>
      </c>
      <c r="E1645" s="10">
        <v>2015.7</v>
      </c>
      <c r="F1645" s="10">
        <v>2015.7</v>
      </c>
      <c r="G1645" s="10">
        <v>2015.7</v>
      </c>
    </row>
    <row r="1646" spans="1:7" ht="45" outlineLevel="2" x14ac:dyDescent="0.25">
      <c r="A1646" s="6"/>
      <c r="B1646" s="6" t="s">
        <v>101</v>
      </c>
      <c r="C1646" s="6" t="s">
        <v>0</v>
      </c>
      <c r="D1646" s="7" t="s">
        <v>102</v>
      </c>
      <c r="E1646" s="8">
        <f>E1647+E1659+E1662+E1665+E1673+E1676+E1681</f>
        <v>153451.9</v>
      </c>
      <c r="F1646" s="8">
        <f t="shared" ref="F1646:G1646" si="50">F1647+F1659+F1662+F1665+F1673+F1676+F1681</f>
        <v>173761.5</v>
      </c>
      <c r="G1646" s="8">
        <f t="shared" si="50"/>
        <v>173461.5</v>
      </c>
    </row>
    <row r="1647" spans="1:7" ht="105" outlineLevel="3" x14ac:dyDescent="0.25">
      <c r="A1647" s="6"/>
      <c r="B1647" s="6" t="s">
        <v>103</v>
      </c>
      <c r="C1647" s="6" t="s">
        <v>0</v>
      </c>
      <c r="D1647" s="7" t="s">
        <v>104</v>
      </c>
      <c r="E1647" s="8">
        <f>E1648+E1652+E1655+E1657</f>
        <v>123121.5</v>
      </c>
      <c r="F1647" s="8">
        <f t="shared" ref="F1647:G1647" si="51">F1648+F1652+F1655+F1657</f>
        <v>123921.5</v>
      </c>
      <c r="G1647" s="8">
        <f t="shared" si="51"/>
        <v>123621.5</v>
      </c>
    </row>
    <row r="1648" spans="1:7" ht="60" outlineLevel="4" x14ac:dyDescent="0.25">
      <c r="A1648" s="6"/>
      <c r="B1648" s="6" t="s">
        <v>901</v>
      </c>
      <c r="C1648" s="6" t="s">
        <v>0</v>
      </c>
      <c r="D1648" s="7" t="s">
        <v>902</v>
      </c>
      <c r="E1648" s="8">
        <f>E1649+E1650+E1651</f>
        <v>8412.7000000000007</v>
      </c>
      <c r="F1648" s="8">
        <f t="shared" ref="F1648:G1648" si="52">F1649+F1650+F1651</f>
        <v>8412.7000000000007</v>
      </c>
      <c r="G1648" s="8">
        <f t="shared" si="52"/>
        <v>8412.7000000000007</v>
      </c>
    </row>
    <row r="1649" spans="1:7" ht="45" outlineLevel="5" x14ac:dyDescent="0.25">
      <c r="A1649" s="5"/>
      <c r="B1649" s="5"/>
      <c r="C1649" s="5" t="s">
        <v>9</v>
      </c>
      <c r="D1649" s="9" t="s">
        <v>10</v>
      </c>
      <c r="E1649" s="10">
        <v>2023.2750000000001</v>
      </c>
      <c r="F1649" s="10">
        <v>2023.2750000000001</v>
      </c>
      <c r="G1649" s="10">
        <v>2023.2750000000001</v>
      </c>
    </row>
    <row r="1650" spans="1:7" ht="30" outlineLevel="5" x14ac:dyDescent="0.25">
      <c r="A1650" s="5"/>
      <c r="B1650" s="5"/>
      <c r="C1650" s="5" t="s">
        <v>33</v>
      </c>
      <c r="D1650" s="9" t="s">
        <v>34</v>
      </c>
      <c r="E1650" s="10">
        <v>1389.425</v>
      </c>
      <c r="F1650" s="10">
        <v>1389.425</v>
      </c>
      <c r="G1650" s="10">
        <v>1389.425</v>
      </c>
    </row>
    <row r="1651" spans="1:7" ht="60" outlineLevel="5" x14ac:dyDescent="0.25">
      <c r="A1651" s="5"/>
      <c r="B1651" s="5"/>
      <c r="C1651" s="5" t="s">
        <v>123</v>
      </c>
      <c r="D1651" s="9" t="s">
        <v>124</v>
      </c>
      <c r="E1651" s="10">
        <v>5000</v>
      </c>
      <c r="F1651" s="10">
        <v>5000</v>
      </c>
      <c r="G1651" s="10">
        <v>5000</v>
      </c>
    </row>
    <row r="1652" spans="1:7" ht="60" outlineLevel="4" x14ac:dyDescent="0.25">
      <c r="A1652" s="6"/>
      <c r="B1652" s="6" t="s">
        <v>105</v>
      </c>
      <c r="C1652" s="6" t="s">
        <v>0</v>
      </c>
      <c r="D1652" s="7" t="s">
        <v>106</v>
      </c>
      <c r="E1652" s="8">
        <f>E1653+E1654</f>
        <v>5570</v>
      </c>
      <c r="F1652" s="8">
        <f t="shared" ref="F1652:G1652" si="53">F1653+F1654</f>
        <v>5870</v>
      </c>
      <c r="G1652" s="8">
        <f t="shared" si="53"/>
        <v>5870</v>
      </c>
    </row>
    <row r="1653" spans="1:7" ht="45" outlineLevel="5" x14ac:dyDescent="0.25">
      <c r="A1653" s="5"/>
      <c r="B1653" s="5"/>
      <c r="C1653" s="5" t="s">
        <v>9</v>
      </c>
      <c r="D1653" s="9" t="s">
        <v>10</v>
      </c>
      <c r="E1653" s="10">
        <v>3170</v>
      </c>
      <c r="F1653" s="10">
        <v>3170</v>
      </c>
      <c r="G1653" s="10">
        <v>3170</v>
      </c>
    </row>
    <row r="1654" spans="1:7" ht="60" outlineLevel="5" x14ac:dyDescent="0.25">
      <c r="A1654" s="5"/>
      <c r="B1654" s="5"/>
      <c r="C1654" s="5" t="s">
        <v>123</v>
      </c>
      <c r="D1654" s="9" t="s">
        <v>124</v>
      </c>
      <c r="E1654" s="10">
        <v>2400</v>
      </c>
      <c r="F1654" s="10">
        <v>2700</v>
      </c>
      <c r="G1654" s="10">
        <v>2700</v>
      </c>
    </row>
    <row r="1655" spans="1:7" ht="45" outlineLevel="4" x14ac:dyDescent="0.25">
      <c r="A1655" s="6"/>
      <c r="B1655" s="6" t="s">
        <v>1279</v>
      </c>
      <c r="C1655" s="6" t="s">
        <v>0</v>
      </c>
      <c r="D1655" s="7" t="s">
        <v>1280</v>
      </c>
      <c r="E1655" s="8">
        <f>E1656</f>
        <v>2355</v>
      </c>
      <c r="F1655" s="8">
        <f t="shared" ref="F1655:G1655" si="54">F1656</f>
        <v>2855</v>
      </c>
      <c r="G1655" s="8">
        <f t="shared" si="54"/>
        <v>2555</v>
      </c>
    </row>
    <row r="1656" spans="1:7" ht="60" outlineLevel="5" x14ac:dyDescent="0.25">
      <c r="A1656" s="5"/>
      <c r="B1656" s="5"/>
      <c r="C1656" s="5" t="s">
        <v>123</v>
      </c>
      <c r="D1656" s="9" t="s">
        <v>124</v>
      </c>
      <c r="E1656" s="10">
        <v>2355</v>
      </c>
      <c r="F1656" s="10">
        <v>2855</v>
      </c>
      <c r="G1656" s="10">
        <v>2555</v>
      </c>
    </row>
    <row r="1657" spans="1:7" ht="60" outlineLevel="4" x14ac:dyDescent="0.25">
      <c r="A1657" s="6"/>
      <c r="B1657" s="6" t="s">
        <v>1281</v>
      </c>
      <c r="C1657" s="6" t="s">
        <v>0</v>
      </c>
      <c r="D1657" s="7" t="s">
        <v>1282</v>
      </c>
      <c r="E1657" s="8">
        <f>E1658</f>
        <v>106783.8</v>
      </c>
      <c r="F1657" s="8">
        <f t="shared" ref="F1657:G1657" si="55">F1658</f>
        <v>106783.8</v>
      </c>
      <c r="G1657" s="8">
        <f t="shared" si="55"/>
        <v>106783.8</v>
      </c>
    </row>
    <row r="1658" spans="1:7" outlineLevel="5" x14ac:dyDescent="0.25">
      <c r="A1658" s="5"/>
      <c r="B1658" s="5"/>
      <c r="C1658" s="5" t="s">
        <v>43</v>
      </c>
      <c r="D1658" s="9" t="s">
        <v>44</v>
      </c>
      <c r="E1658" s="10">
        <v>106783.8</v>
      </c>
      <c r="F1658" s="10">
        <v>106783.8</v>
      </c>
      <c r="G1658" s="10">
        <v>106783.8</v>
      </c>
    </row>
    <row r="1659" spans="1:7" ht="105" outlineLevel="3" x14ac:dyDescent="0.25">
      <c r="A1659" s="6"/>
      <c r="B1659" s="6" t="s">
        <v>1088</v>
      </c>
      <c r="C1659" s="6" t="s">
        <v>0</v>
      </c>
      <c r="D1659" s="7" t="s">
        <v>1089</v>
      </c>
      <c r="E1659" s="8">
        <f>E1660</f>
        <v>1500</v>
      </c>
      <c r="F1659" s="8">
        <f t="shared" ref="F1659:G1659" si="56">F1660</f>
        <v>1500</v>
      </c>
      <c r="G1659" s="8">
        <f t="shared" si="56"/>
        <v>1500</v>
      </c>
    </row>
    <row r="1660" spans="1:7" ht="105" outlineLevel="4" x14ac:dyDescent="0.25">
      <c r="A1660" s="6"/>
      <c r="B1660" s="6" t="s">
        <v>1092</v>
      </c>
      <c r="C1660" s="6" t="s">
        <v>0</v>
      </c>
      <c r="D1660" s="7" t="s">
        <v>1093</v>
      </c>
      <c r="E1660" s="8">
        <f>E1661</f>
        <v>1500</v>
      </c>
      <c r="F1660" s="8">
        <f t="shared" ref="F1660:G1660" si="57">F1661</f>
        <v>1500</v>
      </c>
      <c r="G1660" s="8">
        <f t="shared" si="57"/>
        <v>1500</v>
      </c>
    </row>
    <row r="1661" spans="1:7" ht="45" outlineLevel="5" x14ac:dyDescent="0.25">
      <c r="A1661" s="5"/>
      <c r="B1661" s="5"/>
      <c r="C1661" s="5" t="s">
        <v>9</v>
      </c>
      <c r="D1661" s="9" t="s">
        <v>10</v>
      </c>
      <c r="E1661" s="10">
        <v>1500</v>
      </c>
      <c r="F1661" s="10">
        <v>1500</v>
      </c>
      <c r="G1661" s="10">
        <v>1500</v>
      </c>
    </row>
    <row r="1662" spans="1:7" ht="90" outlineLevel="3" x14ac:dyDescent="0.25">
      <c r="A1662" s="6"/>
      <c r="B1662" s="6" t="s">
        <v>905</v>
      </c>
      <c r="C1662" s="6" t="s">
        <v>0</v>
      </c>
      <c r="D1662" s="7" t="s">
        <v>906</v>
      </c>
      <c r="E1662" s="8">
        <f>E1663</f>
        <v>300</v>
      </c>
      <c r="F1662" s="8">
        <f t="shared" ref="F1662:G1662" si="58">F1663</f>
        <v>300</v>
      </c>
      <c r="G1662" s="8">
        <f t="shared" si="58"/>
        <v>300</v>
      </c>
    </row>
    <row r="1663" spans="1:7" ht="30" outlineLevel="4" x14ac:dyDescent="0.25">
      <c r="A1663" s="6"/>
      <c r="B1663" s="6" t="s">
        <v>909</v>
      </c>
      <c r="C1663" s="6" t="s">
        <v>0</v>
      </c>
      <c r="D1663" s="7" t="s">
        <v>910</v>
      </c>
      <c r="E1663" s="8">
        <f>E1664</f>
        <v>300</v>
      </c>
      <c r="F1663" s="8">
        <f t="shared" ref="F1663:G1663" si="59">F1664</f>
        <v>300</v>
      </c>
      <c r="G1663" s="8">
        <f t="shared" si="59"/>
        <v>300</v>
      </c>
    </row>
    <row r="1664" spans="1:7" ht="45" outlineLevel="5" x14ac:dyDescent="0.25">
      <c r="A1664" s="5"/>
      <c r="B1664" s="5"/>
      <c r="C1664" s="5" t="s">
        <v>9</v>
      </c>
      <c r="D1664" s="9" t="s">
        <v>10</v>
      </c>
      <c r="E1664" s="10">
        <v>300</v>
      </c>
      <c r="F1664" s="10">
        <v>300</v>
      </c>
      <c r="G1664" s="10">
        <v>300</v>
      </c>
    </row>
    <row r="1665" spans="1:7" ht="90" outlineLevel="3" x14ac:dyDescent="0.25">
      <c r="A1665" s="6"/>
      <c r="B1665" s="6" t="s">
        <v>823</v>
      </c>
      <c r="C1665" s="6" t="s">
        <v>0</v>
      </c>
      <c r="D1665" s="7" t="s">
        <v>824</v>
      </c>
      <c r="E1665" s="8">
        <f>E1666+E1668+E1670</f>
        <v>3962.5</v>
      </c>
      <c r="F1665" s="8">
        <f t="shared" ref="F1665:G1665" si="60">F1666+F1668+F1670</f>
        <v>3962.5</v>
      </c>
      <c r="G1665" s="8">
        <f t="shared" si="60"/>
        <v>3962.5</v>
      </c>
    </row>
    <row r="1666" spans="1:7" ht="60" outlineLevel="4" x14ac:dyDescent="0.25">
      <c r="A1666" s="6"/>
      <c r="B1666" s="6" t="s">
        <v>1283</v>
      </c>
      <c r="C1666" s="6" t="s">
        <v>0</v>
      </c>
      <c r="D1666" s="7" t="s">
        <v>1284</v>
      </c>
      <c r="E1666" s="8">
        <f>E1667</f>
        <v>440</v>
      </c>
      <c r="F1666" s="8">
        <f t="shared" ref="F1666:G1666" si="61">F1667</f>
        <v>440</v>
      </c>
      <c r="G1666" s="8">
        <f t="shared" si="61"/>
        <v>440</v>
      </c>
    </row>
    <row r="1667" spans="1:7" ht="45" outlineLevel="5" x14ac:dyDescent="0.25">
      <c r="A1667" s="5"/>
      <c r="B1667" s="5"/>
      <c r="C1667" s="5" t="s">
        <v>9</v>
      </c>
      <c r="D1667" s="9" t="s">
        <v>10</v>
      </c>
      <c r="E1667" s="10">
        <v>440</v>
      </c>
      <c r="F1667" s="10">
        <v>440</v>
      </c>
      <c r="G1667" s="10">
        <v>440</v>
      </c>
    </row>
    <row r="1668" spans="1:7" ht="45" outlineLevel="4" x14ac:dyDescent="0.25">
      <c r="A1668" s="6"/>
      <c r="B1668" s="6" t="s">
        <v>1285</v>
      </c>
      <c r="C1668" s="6" t="s">
        <v>0</v>
      </c>
      <c r="D1668" s="7" t="s">
        <v>1286</v>
      </c>
      <c r="E1668" s="8">
        <f>E1669</f>
        <v>2622.5</v>
      </c>
      <c r="F1668" s="8">
        <f t="shared" ref="F1668:G1668" si="62">F1669</f>
        <v>2622.5</v>
      </c>
      <c r="G1668" s="8">
        <f t="shared" si="62"/>
        <v>2622.5</v>
      </c>
    </row>
    <row r="1669" spans="1:7" ht="45" outlineLevel="5" x14ac:dyDescent="0.25">
      <c r="A1669" s="5"/>
      <c r="B1669" s="5"/>
      <c r="C1669" s="5" t="s">
        <v>9</v>
      </c>
      <c r="D1669" s="9" t="s">
        <v>10</v>
      </c>
      <c r="E1669" s="10">
        <v>2622.5</v>
      </c>
      <c r="F1669" s="10">
        <v>2622.5</v>
      </c>
      <c r="G1669" s="10">
        <v>2622.5</v>
      </c>
    </row>
    <row r="1670" spans="1:7" ht="60" outlineLevel="4" x14ac:dyDescent="0.25">
      <c r="A1670" s="6"/>
      <c r="B1670" s="6" t="s">
        <v>911</v>
      </c>
      <c r="C1670" s="6" t="s">
        <v>0</v>
      </c>
      <c r="D1670" s="7" t="s">
        <v>912</v>
      </c>
      <c r="E1670" s="8">
        <f>E1671+E1672</f>
        <v>900</v>
      </c>
      <c r="F1670" s="8">
        <f t="shared" ref="F1670:G1670" si="63">F1671+F1672</f>
        <v>900</v>
      </c>
      <c r="G1670" s="8">
        <f t="shared" si="63"/>
        <v>900</v>
      </c>
    </row>
    <row r="1671" spans="1:7" ht="45" outlineLevel="5" x14ac:dyDescent="0.25">
      <c r="A1671" s="5"/>
      <c r="B1671" s="5"/>
      <c r="C1671" s="5" t="s">
        <v>9</v>
      </c>
      <c r="D1671" s="9" t="s">
        <v>10</v>
      </c>
      <c r="E1671" s="10">
        <v>500</v>
      </c>
      <c r="F1671" s="10">
        <v>500</v>
      </c>
      <c r="G1671" s="10">
        <v>500</v>
      </c>
    </row>
    <row r="1672" spans="1:7" ht="30" outlineLevel="5" x14ac:dyDescent="0.25">
      <c r="A1672" s="5"/>
      <c r="B1672" s="5"/>
      <c r="C1672" s="5" t="s">
        <v>33</v>
      </c>
      <c r="D1672" s="9" t="s">
        <v>34</v>
      </c>
      <c r="E1672" s="10">
        <v>400</v>
      </c>
      <c r="F1672" s="10">
        <v>400</v>
      </c>
      <c r="G1672" s="10">
        <v>400</v>
      </c>
    </row>
    <row r="1673" spans="1:7" ht="105" outlineLevel="3" x14ac:dyDescent="0.25">
      <c r="A1673" s="6"/>
      <c r="B1673" s="6" t="s">
        <v>913</v>
      </c>
      <c r="C1673" s="6" t="s">
        <v>0</v>
      </c>
      <c r="D1673" s="7" t="s">
        <v>914</v>
      </c>
      <c r="E1673" s="8">
        <f>E1674</f>
        <v>3200</v>
      </c>
      <c r="F1673" s="8">
        <f t="shared" ref="F1673:G1673" si="64">F1674</f>
        <v>3200</v>
      </c>
      <c r="G1673" s="8">
        <f t="shared" si="64"/>
        <v>3200</v>
      </c>
    </row>
    <row r="1674" spans="1:7" ht="30" outlineLevel="4" x14ac:dyDescent="0.25">
      <c r="A1674" s="6"/>
      <c r="B1674" s="6" t="s">
        <v>1287</v>
      </c>
      <c r="C1674" s="6" t="s">
        <v>0</v>
      </c>
      <c r="D1674" s="7" t="s">
        <v>1288</v>
      </c>
      <c r="E1674" s="8">
        <f>E1675</f>
        <v>3200</v>
      </c>
      <c r="F1674" s="8">
        <f t="shared" ref="F1674:G1674" si="65">F1675</f>
        <v>3200</v>
      </c>
      <c r="G1674" s="8">
        <f t="shared" si="65"/>
        <v>3200</v>
      </c>
    </row>
    <row r="1675" spans="1:7" ht="45" outlineLevel="5" x14ac:dyDescent="0.25">
      <c r="A1675" s="5"/>
      <c r="B1675" s="5"/>
      <c r="C1675" s="5" t="s">
        <v>9</v>
      </c>
      <c r="D1675" s="9" t="s">
        <v>10</v>
      </c>
      <c r="E1675" s="10">
        <v>3200</v>
      </c>
      <c r="F1675" s="10">
        <v>3200</v>
      </c>
      <c r="G1675" s="10">
        <v>3200</v>
      </c>
    </row>
    <row r="1676" spans="1:7" ht="90" outlineLevel="3" x14ac:dyDescent="0.25">
      <c r="A1676" s="6"/>
      <c r="B1676" s="6" t="s">
        <v>854</v>
      </c>
      <c r="C1676" s="6" t="s">
        <v>0</v>
      </c>
      <c r="D1676" s="7" t="s">
        <v>855</v>
      </c>
      <c r="E1676" s="8">
        <f>E1677+E1679</f>
        <v>18367.900000000001</v>
      </c>
      <c r="F1676" s="8">
        <f t="shared" ref="F1676:G1676" si="66">F1677+F1679</f>
        <v>37877.5</v>
      </c>
      <c r="G1676" s="8">
        <f t="shared" si="66"/>
        <v>37877.5</v>
      </c>
    </row>
    <row r="1677" spans="1:7" ht="75" outlineLevel="4" x14ac:dyDescent="0.25">
      <c r="A1677" s="6"/>
      <c r="B1677" s="6" t="s">
        <v>1289</v>
      </c>
      <c r="C1677" s="6" t="s">
        <v>0</v>
      </c>
      <c r="D1677" s="7" t="s">
        <v>1290</v>
      </c>
      <c r="E1677" s="8">
        <f>E1678</f>
        <v>3250</v>
      </c>
      <c r="F1677" s="8">
        <f t="shared" ref="F1677:G1677" si="67">F1678</f>
        <v>3250</v>
      </c>
      <c r="G1677" s="8">
        <f t="shared" si="67"/>
        <v>3250</v>
      </c>
    </row>
    <row r="1678" spans="1:7" ht="60" outlineLevel="5" x14ac:dyDescent="0.25">
      <c r="A1678" s="5"/>
      <c r="B1678" s="5"/>
      <c r="C1678" s="5" t="s">
        <v>123</v>
      </c>
      <c r="D1678" s="9" t="s">
        <v>124</v>
      </c>
      <c r="E1678" s="10">
        <v>3250</v>
      </c>
      <c r="F1678" s="10">
        <v>3250</v>
      </c>
      <c r="G1678" s="10">
        <v>3250</v>
      </c>
    </row>
    <row r="1679" spans="1:7" ht="75" outlineLevel="4" x14ac:dyDescent="0.25">
      <c r="A1679" s="6"/>
      <c r="B1679" s="6" t="s">
        <v>1291</v>
      </c>
      <c r="C1679" s="6" t="s">
        <v>0</v>
      </c>
      <c r="D1679" s="7" t="s">
        <v>1292</v>
      </c>
      <c r="E1679" s="8">
        <f>E1680</f>
        <v>15117.9</v>
      </c>
      <c r="F1679" s="8">
        <f t="shared" ref="F1679:G1679" si="68">F1680</f>
        <v>34627.5</v>
      </c>
      <c r="G1679" s="8">
        <f t="shared" si="68"/>
        <v>34627.5</v>
      </c>
    </row>
    <row r="1680" spans="1:7" ht="60" outlineLevel="5" x14ac:dyDescent="0.25">
      <c r="A1680" s="5"/>
      <c r="B1680" s="5"/>
      <c r="C1680" s="5" t="s">
        <v>123</v>
      </c>
      <c r="D1680" s="9" t="s">
        <v>124</v>
      </c>
      <c r="E1680" s="10">
        <v>15117.9</v>
      </c>
      <c r="F1680" s="10">
        <v>34627.5</v>
      </c>
      <c r="G1680" s="10">
        <v>34627.5</v>
      </c>
    </row>
    <row r="1681" spans="1:7" ht="105" outlineLevel="3" x14ac:dyDescent="0.25">
      <c r="A1681" s="6"/>
      <c r="B1681" s="6" t="s">
        <v>921</v>
      </c>
      <c r="C1681" s="6" t="s">
        <v>0</v>
      </c>
      <c r="D1681" s="7" t="s">
        <v>922</v>
      </c>
      <c r="E1681" s="8">
        <f>E1682</f>
        <v>3000</v>
      </c>
      <c r="F1681" s="8">
        <f t="shared" ref="F1681:G1681" si="69">F1682</f>
        <v>3000</v>
      </c>
      <c r="G1681" s="8">
        <f t="shared" si="69"/>
        <v>3000</v>
      </c>
    </row>
    <row r="1682" spans="1:7" ht="90" outlineLevel="4" x14ac:dyDescent="0.25">
      <c r="A1682" s="6"/>
      <c r="B1682" s="6" t="s">
        <v>1293</v>
      </c>
      <c r="C1682" s="6" t="s">
        <v>0</v>
      </c>
      <c r="D1682" s="7" t="s">
        <v>1294</v>
      </c>
      <c r="E1682" s="8">
        <f>E1683+E1684</f>
        <v>3000</v>
      </c>
      <c r="F1682" s="8">
        <f t="shared" ref="F1682:G1682" si="70">F1683+F1684</f>
        <v>3000</v>
      </c>
      <c r="G1682" s="8">
        <f t="shared" si="70"/>
        <v>3000</v>
      </c>
    </row>
    <row r="1683" spans="1:7" ht="45" outlineLevel="5" x14ac:dyDescent="0.25">
      <c r="A1683" s="5"/>
      <c r="B1683" s="5"/>
      <c r="C1683" s="5" t="s">
        <v>9</v>
      </c>
      <c r="D1683" s="9" t="s">
        <v>10</v>
      </c>
      <c r="E1683" s="10">
        <v>1200</v>
      </c>
      <c r="F1683" s="10">
        <v>1200</v>
      </c>
      <c r="G1683" s="10">
        <v>1200</v>
      </c>
    </row>
    <row r="1684" spans="1:7" ht="60" outlineLevel="5" x14ac:dyDescent="0.25">
      <c r="A1684" s="5"/>
      <c r="B1684" s="5"/>
      <c r="C1684" s="5" t="s">
        <v>123</v>
      </c>
      <c r="D1684" s="9" t="s">
        <v>124</v>
      </c>
      <c r="E1684" s="10">
        <v>1800</v>
      </c>
      <c r="F1684" s="10">
        <v>1800</v>
      </c>
      <c r="G1684" s="10">
        <v>1800</v>
      </c>
    </row>
    <row r="1685" spans="1:7" ht="60" outlineLevel="2" collapsed="1" x14ac:dyDescent="0.25">
      <c r="A1685" s="6"/>
      <c r="B1685" s="6" t="s">
        <v>51</v>
      </c>
      <c r="C1685" s="6" t="s">
        <v>0</v>
      </c>
      <c r="D1685" s="7" t="s">
        <v>52</v>
      </c>
      <c r="E1685" s="8">
        <f>E1686</f>
        <v>39137.300000000003</v>
      </c>
      <c r="F1685" s="8">
        <f t="shared" ref="F1685:G1685" si="71">F1686</f>
        <v>0</v>
      </c>
      <c r="G1685" s="8">
        <f t="shared" si="71"/>
        <v>0</v>
      </c>
    </row>
    <row r="1686" spans="1:7" ht="165" outlineLevel="3" x14ac:dyDescent="0.25">
      <c r="A1686" s="6"/>
      <c r="B1686" s="6" t="s">
        <v>925</v>
      </c>
      <c r="C1686" s="6" t="s">
        <v>0</v>
      </c>
      <c r="D1686" s="11" t="s">
        <v>926</v>
      </c>
      <c r="E1686" s="8">
        <f>E1687+E1690</f>
        <v>39137.300000000003</v>
      </c>
      <c r="F1686" s="8">
        <f t="shared" ref="F1686:G1686" si="72">F1687+F1690</f>
        <v>0</v>
      </c>
      <c r="G1686" s="8">
        <f t="shared" si="72"/>
        <v>0</v>
      </c>
    </row>
    <row r="1687" spans="1:7" ht="30" outlineLevel="4" x14ac:dyDescent="0.25">
      <c r="A1687" s="6"/>
      <c r="B1687" s="6" t="s">
        <v>927</v>
      </c>
      <c r="C1687" s="6" t="s">
        <v>0</v>
      </c>
      <c r="D1687" s="7" t="s">
        <v>928</v>
      </c>
      <c r="E1687" s="8">
        <f>E1688+E1689</f>
        <v>26033.4</v>
      </c>
      <c r="F1687" s="8">
        <f t="shared" ref="F1687:G1687" si="73">F1688+F1689</f>
        <v>0</v>
      </c>
      <c r="G1687" s="8">
        <f t="shared" si="73"/>
        <v>0</v>
      </c>
    </row>
    <row r="1688" spans="1:7" ht="45" outlineLevel="5" x14ac:dyDescent="0.25">
      <c r="A1688" s="5"/>
      <c r="B1688" s="5"/>
      <c r="C1688" s="5" t="s">
        <v>9</v>
      </c>
      <c r="D1688" s="9" t="s">
        <v>10</v>
      </c>
      <c r="E1688" s="10">
        <v>7449.4</v>
      </c>
      <c r="F1688" s="10"/>
      <c r="G1688" s="10"/>
    </row>
    <row r="1689" spans="1:7" ht="60" outlineLevel="5" x14ac:dyDescent="0.25">
      <c r="A1689" s="5"/>
      <c r="B1689" s="5"/>
      <c r="C1689" s="5" t="s">
        <v>123</v>
      </c>
      <c r="D1689" s="9" t="s">
        <v>124</v>
      </c>
      <c r="E1689" s="10">
        <v>18584</v>
      </c>
      <c r="F1689" s="10"/>
      <c r="G1689" s="10"/>
    </row>
    <row r="1690" spans="1:7" ht="105" outlineLevel="4" x14ac:dyDescent="0.25">
      <c r="A1690" s="6"/>
      <c r="B1690" s="6" t="s">
        <v>1295</v>
      </c>
      <c r="C1690" s="6" t="s">
        <v>0</v>
      </c>
      <c r="D1690" s="7" t="s">
        <v>1296</v>
      </c>
      <c r="E1690" s="8">
        <f>E1691</f>
        <v>13103.9</v>
      </c>
      <c r="F1690" s="8">
        <f t="shared" ref="F1690:G1690" si="74">F1691</f>
        <v>0</v>
      </c>
      <c r="G1690" s="8">
        <f t="shared" si="74"/>
        <v>0</v>
      </c>
    </row>
    <row r="1691" spans="1:7" outlineLevel="5" x14ac:dyDescent="0.25">
      <c r="A1691" s="5"/>
      <c r="B1691" s="5"/>
      <c r="C1691" s="5" t="s">
        <v>43</v>
      </c>
      <c r="D1691" s="9" t="s">
        <v>44</v>
      </c>
      <c r="E1691" s="10">
        <v>13103.9</v>
      </c>
      <c r="F1691" s="10"/>
      <c r="G1691" s="10"/>
    </row>
    <row r="1692" spans="1:7" ht="60" outlineLevel="2" x14ac:dyDescent="0.25">
      <c r="A1692" s="6"/>
      <c r="B1692" s="6" t="s">
        <v>301</v>
      </c>
      <c r="C1692" s="6" t="s">
        <v>0</v>
      </c>
      <c r="D1692" s="7" t="s">
        <v>302</v>
      </c>
      <c r="E1692" s="8">
        <f>E1693</f>
        <v>508.3</v>
      </c>
      <c r="F1692" s="8">
        <f t="shared" ref="F1692:G1692" si="75">F1693</f>
        <v>508.3</v>
      </c>
      <c r="G1692" s="8">
        <f t="shared" si="75"/>
        <v>508.3</v>
      </c>
    </row>
    <row r="1693" spans="1:7" ht="120" outlineLevel="3" x14ac:dyDescent="0.25">
      <c r="A1693" s="6"/>
      <c r="B1693" s="6" t="s">
        <v>345</v>
      </c>
      <c r="C1693" s="6" t="s">
        <v>0</v>
      </c>
      <c r="D1693" s="7" t="s">
        <v>346</v>
      </c>
      <c r="E1693" s="8">
        <f>E1694</f>
        <v>508.3</v>
      </c>
      <c r="F1693" s="8">
        <f t="shared" ref="F1693:G1693" si="76">F1694</f>
        <v>508.3</v>
      </c>
      <c r="G1693" s="8">
        <f t="shared" si="76"/>
        <v>508.3</v>
      </c>
    </row>
    <row r="1694" spans="1:7" ht="120" outlineLevel="4" x14ac:dyDescent="0.25">
      <c r="A1694" s="6"/>
      <c r="B1694" s="6" t="s">
        <v>349</v>
      </c>
      <c r="C1694" s="6" t="s">
        <v>0</v>
      </c>
      <c r="D1694" s="7" t="s">
        <v>350</v>
      </c>
      <c r="E1694" s="8">
        <f>E1695</f>
        <v>508.3</v>
      </c>
      <c r="F1694" s="8">
        <f t="shared" ref="F1694:G1694" si="77">F1695</f>
        <v>508.3</v>
      </c>
      <c r="G1694" s="8">
        <f t="shared" si="77"/>
        <v>508.3</v>
      </c>
    </row>
    <row r="1695" spans="1:7" ht="45" outlineLevel="5" x14ac:dyDescent="0.25">
      <c r="A1695" s="5"/>
      <c r="B1695" s="5"/>
      <c r="C1695" s="5" t="s">
        <v>9</v>
      </c>
      <c r="D1695" s="9" t="s">
        <v>10</v>
      </c>
      <c r="E1695" s="10">
        <v>508.3</v>
      </c>
      <c r="F1695" s="10">
        <v>508.3</v>
      </c>
      <c r="G1695" s="10">
        <v>508.3</v>
      </c>
    </row>
    <row r="1696" spans="1:7" ht="30" x14ac:dyDescent="0.25">
      <c r="A1696" s="6" t="s">
        <v>1297</v>
      </c>
      <c r="B1696" s="6" t="s">
        <v>0</v>
      </c>
      <c r="C1696" s="6" t="s">
        <v>0</v>
      </c>
      <c r="D1696" s="7" t="s">
        <v>1298</v>
      </c>
      <c r="E1696" s="8">
        <f>E1697+E1739+E1746+E1767</f>
        <v>1244506.2881</v>
      </c>
      <c r="F1696" s="8">
        <f t="shared" ref="F1696:G1696" si="78">F1697+F1739+F1746+F1767</f>
        <v>814389.88095000014</v>
      </c>
      <c r="G1696" s="8">
        <f t="shared" si="78"/>
        <v>823002.58095000009</v>
      </c>
    </row>
    <row r="1697" spans="1:7" outlineLevel="1" x14ac:dyDescent="0.25">
      <c r="A1697" s="6" t="s">
        <v>1299</v>
      </c>
      <c r="B1697" s="6" t="s">
        <v>0</v>
      </c>
      <c r="C1697" s="6" t="s">
        <v>0</v>
      </c>
      <c r="D1697" s="7" t="s">
        <v>1300</v>
      </c>
      <c r="E1697" s="8">
        <f>E1698+E1702+E1709+E1734</f>
        <v>161321.61499999999</v>
      </c>
      <c r="F1697" s="8">
        <f t="shared" ref="F1697:G1697" si="79">F1698+F1702+F1709+F1734</f>
        <v>147144.91500000001</v>
      </c>
      <c r="G1697" s="8">
        <f t="shared" si="79"/>
        <v>155757.61499999999</v>
      </c>
    </row>
    <row r="1698" spans="1:7" ht="90" outlineLevel="2" x14ac:dyDescent="0.25">
      <c r="A1698" s="6"/>
      <c r="B1698" s="6" t="s">
        <v>470</v>
      </c>
      <c r="C1698" s="6" t="s">
        <v>0</v>
      </c>
      <c r="D1698" s="7" t="s">
        <v>471</v>
      </c>
      <c r="E1698" s="8">
        <f>E1699</f>
        <v>300</v>
      </c>
      <c r="F1698" s="8">
        <f t="shared" ref="F1698:G1698" si="80">F1699</f>
        <v>300</v>
      </c>
      <c r="G1698" s="8">
        <f t="shared" si="80"/>
        <v>300</v>
      </c>
    </row>
    <row r="1699" spans="1:7" ht="180" outlineLevel="3" x14ac:dyDescent="0.25">
      <c r="A1699" s="6"/>
      <c r="B1699" s="6" t="s">
        <v>897</v>
      </c>
      <c r="C1699" s="6" t="s">
        <v>0</v>
      </c>
      <c r="D1699" s="11" t="s">
        <v>898</v>
      </c>
      <c r="E1699" s="8">
        <f>E1700</f>
        <v>300</v>
      </c>
      <c r="F1699" s="8">
        <f t="shared" ref="F1699:G1699" si="81">F1700</f>
        <v>300</v>
      </c>
      <c r="G1699" s="8">
        <f t="shared" si="81"/>
        <v>300</v>
      </c>
    </row>
    <row r="1700" spans="1:7" ht="75" outlineLevel="4" x14ac:dyDescent="0.25">
      <c r="A1700" s="6"/>
      <c r="B1700" s="6" t="s">
        <v>981</v>
      </c>
      <c r="C1700" s="6" t="s">
        <v>0</v>
      </c>
      <c r="D1700" s="7" t="s">
        <v>982</v>
      </c>
      <c r="E1700" s="8">
        <f>E1701</f>
        <v>300</v>
      </c>
      <c r="F1700" s="8">
        <f t="shared" ref="F1700:G1700" si="82">F1701</f>
        <v>300</v>
      </c>
      <c r="G1700" s="8">
        <f t="shared" si="82"/>
        <v>300</v>
      </c>
    </row>
    <row r="1701" spans="1:7" outlineLevel="5" x14ac:dyDescent="0.25">
      <c r="A1701" s="5"/>
      <c r="B1701" s="5"/>
      <c r="C1701" s="5" t="s">
        <v>19</v>
      </c>
      <c r="D1701" s="9" t="s">
        <v>20</v>
      </c>
      <c r="E1701" s="10">
        <v>300</v>
      </c>
      <c r="F1701" s="10">
        <v>300</v>
      </c>
      <c r="G1701" s="10">
        <v>300</v>
      </c>
    </row>
    <row r="1702" spans="1:7" ht="45" outlineLevel="2" x14ac:dyDescent="0.25">
      <c r="A1702" s="6"/>
      <c r="B1702" s="6" t="s">
        <v>101</v>
      </c>
      <c r="C1702" s="6" t="s">
        <v>0</v>
      </c>
      <c r="D1702" s="7" t="s">
        <v>102</v>
      </c>
      <c r="E1702" s="8">
        <f>E1703+E1706</f>
        <v>930</v>
      </c>
      <c r="F1702" s="8">
        <f t="shared" ref="F1702:G1702" si="83">F1703+F1706</f>
        <v>930</v>
      </c>
      <c r="G1702" s="8">
        <f t="shared" si="83"/>
        <v>930</v>
      </c>
    </row>
    <row r="1703" spans="1:7" ht="105" outlineLevel="3" x14ac:dyDescent="0.25">
      <c r="A1703" s="6"/>
      <c r="B1703" s="6" t="s">
        <v>1088</v>
      </c>
      <c r="C1703" s="6" t="s">
        <v>0</v>
      </c>
      <c r="D1703" s="7" t="s">
        <v>1089</v>
      </c>
      <c r="E1703" s="8">
        <f>E1704</f>
        <v>475</v>
      </c>
      <c r="F1703" s="8">
        <f t="shared" ref="F1703:G1703" si="84">F1704</f>
        <v>475</v>
      </c>
      <c r="G1703" s="8">
        <f t="shared" si="84"/>
        <v>475</v>
      </c>
    </row>
    <row r="1704" spans="1:7" ht="105" outlineLevel="4" x14ac:dyDescent="0.25">
      <c r="A1704" s="6"/>
      <c r="B1704" s="6" t="s">
        <v>1092</v>
      </c>
      <c r="C1704" s="6" t="s">
        <v>0</v>
      </c>
      <c r="D1704" s="7" t="s">
        <v>1093</v>
      </c>
      <c r="E1704" s="8">
        <f>E1705</f>
        <v>475</v>
      </c>
      <c r="F1704" s="8">
        <f t="shared" ref="F1704:G1704" si="85">F1705</f>
        <v>475</v>
      </c>
      <c r="G1704" s="8">
        <f t="shared" si="85"/>
        <v>475</v>
      </c>
    </row>
    <row r="1705" spans="1:7" outlineLevel="5" x14ac:dyDescent="0.25">
      <c r="A1705" s="5"/>
      <c r="B1705" s="5"/>
      <c r="C1705" s="5" t="s">
        <v>19</v>
      </c>
      <c r="D1705" s="9" t="s">
        <v>20</v>
      </c>
      <c r="E1705" s="10">
        <v>475</v>
      </c>
      <c r="F1705" s="10">
        <v>475</v>
      </c>
      <c r="G1705" s="10">
        <v>475</v>
      </c>
    </row>
    <row r="1706" spans="1:7" ht="90" outlineLevel="3" x14ac:dyDescent="0.25">
      <c r="A1706" s="6"/>
      <c r="B1706" s="6" t="s">
        <v>823</v>
      </c>
      <c r="C1706" s="6" t="s">
        <v>0</v>
      </c>
      <c r="D1706" s="7" t="s">
        <v>824</v>
      </c>
      <c r="E1706" s="8">
        <f>E1707</f>
        <v>455</v>
      </c>
      <c r="F1706" s="8">
        <f t="shared" ref="F1706:G1706" si="86">F1707</f>
        <v>455</v>
      </c>
      <c r="G1706" s="8">
        <f t="shared" si="86"/>
        <v>455</v>
      </c>
    </row>
    <row r="1707" spans="1:7" ht="60" outlineLevel="4" x14ac:dyDescent="0.25">
      <c r="A1707" s="6"/>
      <c r="B1707" s="6" t="s">
        <v>911</v>
      </c>
      <c r="C1707" s="6" t="s">
        <v>0</v>
      </c>
      <c r="D1707" s="7" t="s">
        <v>912</v>
      </c>
      <c r="E1707" s="8">
        <f>E1708</f>
        <v>455</v>
      </c>
      <c r="F1707" s="8">
        <f t="shared" ref="F1707:G1707" si="87">F1708</f>
        <v>455</v>
      </c>
      <c r="G1707" s="8">
        <f t="shared" si="87"/>
        <v>455</v>
      </c>
    </row>
    <row r="1708" spans="1:7" outlineLevel="5" x14ac:dyDescent="0.25">
      <c r="A1708" s="5"/>
      <c r="B1708" s="5"/>
      <c r="C1708" s="5" t="s">
        <v>19</v>
      </c>
      <c r="D1708" s="9" t="s">
        <v>20</v>
      </c>
      <c r="E1708" s="10">
        <v>455</v>
      </c>
      <c r="F1708" s="10">
        <v>455</v>
      </c>
      <c r="G1708" s="10">
        <v>455</v>
      </c>
    </row>
    <row r="1709" spans="1:7" ht="45" outlineLevel="2" x14ac:dyDescent="0.25">
      <c r="A1709" s="6"/>
      <c r="B1709" s="6" t="s">
        <v>752</v>
      </c>
      <c r="C1709" s="6" t="s">
        <v>0</v>
      </c>
      <c r="D1709" s="7" t="s">
        <v>753</v>
      </c>
      <c r="E1709" s="8">
        <f>E1710+E1723+E1731</f>
        <v>157091.61499999999</v>
      </c>
      <c r="F1709" s="8">
        <f t="shared" ref="F1709:G1709" si="88">F1710+F1723+F1731</f>
        <v>142914.91500000001</v>
      </c>
      <c r="G1709" s="8">
        <f t="shared" si="88"/>
        <v>151527.61499999999</v>
      </c>
    </row>
    <row r="1710" spans="1:7" ht="90" outlineLevel="3" x14ac:dyDescent="0.25">
      <c r="A1710" s="6"/>
      <c r="B1710" s="6" t="s">
        <v>1301</v>
      </c>
      <c r="C1710" s="6" t="s">
        <v>0</v>
      </c>
      <c r="D1710" s="7" t="s">
        <v>1302</v>
      </c>
      <c r="E1710" s="8">
        <f>E1711+E1713+E1716+E1719+E1721</f>
        <v>125307.11500000001</v>
      </c>
      <c r="F1710" s="8">
        <f t="shared" ref="F1710:G1710" si="89">F1711+F1713+F1716+F1719+F1721</f>
        <v>114602.91500000001</v>
      </c>
      <c r="G1710" s="8">
        <f t="shared" si="89"/>
        <v>123215.61499999999</v>
      </c>
    </row>
    <row r="1711" spans="1:7" ht="75" outlineLevel="4" x14ac:dyDescent="0.25">
      <c r="A1711" s="6"/>
      <c r="B1711" s="6" t="s">
        <v>1303</v>
      </c>
      <c r="C1711" s="6" t="s">
        <v>0</v>
      </c>
      <c r="D1711" s="7" t="s">
        <v>1304</v>
      </c>
      <c r="E1711" s="8">
        <f>E1712</f>
        <v>700</v>
      </c>
      <c r="F1711" s="8">
        <f t="shared" ref="F1711:G1711" si="90">F1712</f>
        <v>700</v>
      </c>
      <c r="G1711" s="8">
        <f t="shared" si="90"/>
        <v>700</v>
      </c>
    </row>
    <row r="1712" spans="1:7" ht="45" outlineLevel="5" x14ac:dyDescent="0.25">
      <c r="A1712" s="5"/>
      <c r="B1712" s="5"/>
      <c r="C1712" s="5" t="s">
        <v>9</v>
      </c>
      <c r="D1712" s="9" t="s">
        <v>10</v>
      </c>
      <c r="E1712" s="10">
        <v>700</v>
      </c>
      <c r="F1712" s="10">
        <v>700</v>
      </c>
      <c r="G1712" s="10">
        <v>700</v>
      </c>
    </row>
    <row r="1713" spans="1:7" ht="45" outlineLevel="4" x14ac:dyDescent="0.25">
      <c r="A1713" s="6"/>
      <c r="B1713" s="6" t="s">
        <v>1305</v>
      </c>
      <c r="C1713" s="6" t="s">
        <v>0</v>
      </c>
      <c r="D1713" s="7" t="s">
        <v>1306</v>
      </c>
      <c r="E1713" s="8">
        <f>E1714+E1715</f>
        <v>1500</v>
      </c>
      <c r="F1713" s="8">
        <f t="shared" ref="F1713:G1713" si="91">F1714+F1715</f>
        <v>1500</v>
      </c>
      <c r="G1713" s="8">
        <f t="shared" si="91"/>
        <v>1500</v>
      </c>
    </row>
    <row r="1714" spans="1:7" ht="45" outlineLevel="5" x14ac:dyDescent="0.25">
      <c r="A1714" s="5"/>
      <c r="B1714" s="5"/>
      <c r="C1714" s="5" t="s">
        <v>9</v>
      </c>
      <c r="D1714" s="9" t="s">
        <v>10</v>
      </c>
      <c r="E1714" s="10">
        <v>500</v>
      </c>
      <c r="F1714" s="10">
        <v>500</v>
      </c>
      <c r="G1714" s="10">
        <v>500</v>
      </c>
    </row>
    <row r="1715" spans="1:7" outlineLevel="5" x14ac:dyDescent="0.25">
      <c r="A1715" s="5"/>
      <c r="B1715" s="5"/>
      <c r="C1715" s="5" t="s">
        <v>19</v>
      </c>
      <c r="D1715" s="9" t="s">
        <v>20</v>
      </c>
      <c r="E1715" s="10">
        <v>1000</v>
      </c>
      <c r="F1715" s="10">
        <v>1000</v>
      </c>
      <c r="G1715" s="10">
        <v>1000</v>
      </c>
    </row>
    <row r="1716" spans="1:7" ht="30" outlineLevel="4" x14ac:dyDescent="0.25">
      <c r="A1716" s="6"/>
      <c r="B1716" s="6" t="s">
        <v>1307</v>
      </c>
      <c r="C1716" s="6" t="s">
        <v>0</v>
      </c>
      <c r="D1716" s="7" t="s">
        <v>1308</v>
      </c>
      <c r="E1716" s="8">
        <f>E1717+E1718</f>
        <v>31279.915000000001</v>
      </c>
      <c r="F1716" s="8">
        <f t="shared" ref="F1716:G1716" si="92">F1717+F1718</f>
        <v>31279.915000000001</v>
      </c>
      <c r="G1716" s="8">
        <f t="shared" si="92"/>
        <v>31279.915000000001</v>
      </c>
    </row>
    <row r="1717" spans="1:7" ht="60" outlineLevel="5" x14ac:dyDescent="0.25">
      <c r="A1717" s="5"/>
      <c r="B1717" s="5"/>
      <c r="C1717" s="5" t="s">
        <v>123</v>
      </c>
      <c r="D1717" s="9" t="s">
        <v>124</v>
      </c>
      <c r="E1717" s="10">
        <v>1208.4039</v>
      </c>
      <c r="F1717" s="10">
        <v>1208.4039</v>
      </c>
      <c r="G1717" s="10">
        <v>1208.4039</v>
      </c>
    </row>
    <row r="1718" spans="1:7" outlineLevel="5" x14ac:dyDescent="0.25">
      <c r="A1718" s="5"/>
      <c r="B1718" s="5"/>
      <c r="C1718" s="5" t="s">
        <v>19</v>
      </c>
      <c r="D1718" s="9" t="s">
        <v>20</v>
      </c>
      <c r="E1718" s="10">
        <v>30071.5111</v>
      </c>
      <c r="F1718" s="10">
        <v>30071.5111</v>
      </c>
      <c r="G1718" s="10">
        <v>30071.5111</v>
      </c>
    </row>
    <row r="1719" spans="1:7" ht="90" outlineLevel="4" x14ac:dyDescent="0.25">
      <c r="A1719" s="6"/>
      <c r="B1719" s="6" t="s">
        <v>1309</v>
      </c>
      <c r="C1719" s="6" t="s">
        <v>0</v>
      </c>
      <c r="D1719" s="7" t="s">
        <v>1310</v>
      </c>
      <c r="E1719" s="8">
        <f>E1720</f>
        <v>5575.1</v>
      </c>
      <c r="F1719" s="8">
        <f t="shared" ref="F1719:G1719" si="93">F1720</f>
        <v>0</v>
      </c>
      <c r="G1719" s="8">
        <f t="shared" si="93"/>
        <v>0</v>
      </c>
    </row>
    <row r="1720" spans="1:7" ht="45" outlineLevel="5" x14ac:dyDescent="0.25">
      <c r="A1720" s="5"/>
      <c r="B1720" s="5"/>
      <c r="C1720" s="5" t="s">
        <v>9</v>
      </c>
      <c r="D1720" s="9" t="s">
        <v>10</v>
      </c>
      <c r="E1720" s="10">
        <v>5575.1</v>
      </c>
      <c r="F1720" s="10"/>
      <c r="G1720" s="10"/>
    </row>
    <row r="1721" spans="1:7" ht="75" outlineLevel="4" x14ac:dyDescent="0.25">
      <c r="A1721" s="6"/>
      <c r="B1721" s="6" t="s">
        <v>1311</v>
      </c>
      <c r="C1721" s="6" t="s">
        <v>0</v>
      </c>
      <c r="D1721" s="7" t="s">
        <v>1312</v>
      </c>
      <c r="E1721" s="8">
        <f>E1722</f>
        <v>86252.1</v>
      </c>
      <c r="F1721" s="8">
        <f t="shared" ref="F1721:G1721" si="94">F1722</f>
        <v>81123</v>
      </c>
      <c r="G1721" s="8">
        <f t="shared" si="94"/>
        <v>89735.7</v>
      </c>
    </row>
    <row r="1722" spans="1:7" outlineLevel="5" x14ac:dyDescent="0.25">
      <c r="A1722" s="5"/>
      <c r="B1722" s="5"/>
      <c r="C1722" s="5" t="s">
        <v>43</v>
      </c>
      <c r="D1722" s="9" t="s">
        <v>44</v>
      </c>
      <c r="E1722" s="10">
        <v>86252.1</v>
      </c>
      <c r="F1722" s="10">
        <v>81123</v>
      </c>
      <c r="G1722" s="10">
        <v>89735.7</v>
      </c>
    </row>
    <row r="1723" spans="1:7" ht="105" outlineLevel="3" x14ac:dyDescent="0.25">
      <c r="A1723" s="6"/>
      <c r="B1723" s="6" t="s">
        <v>754</v>
      </c>
      <c r="C1723" s="6" t="s">
        <v>0</v>
      </c>
      <c r="D1723" s="7" t="s">
        <v>755</v>
      </c>
      <c r="E1723" s="8">
        <f>E1724+E1727+E1729</f>
        <v>31181.5</v>
      </c>
      <c r="F1723" s="8">
        <f t="shared" ref="F1723:G1723" si="95">F1724+F1727+F1729</f>
        <v>27709</v>
      </c>
      <c r="G1723" s="8">
        <f t="shared" si="95"/>
        <v>27709</v>
      </c>
    </row>
    <row r="1724" spans="1:7" ht="105" outlineLevel="4" x14ac:dyDescent="0.25">
      <c r="A1724" s="6"/>
      <c r="B1724" s="6" t="s">
        <v>1236</v>
      </c>
      <c r="C1724" s="6" t="s">
        <v>0</v>
      </c>
      <c r="D1724" s="7" t="s">
        <v>1237</v>
      </c>
      <c r="E1724" s="8">
        <f>E1725+E1726</f>
        <v>20681.5</v>
      </c>
      <c r="F1724" s="8">
        <f t="shared" ref="F1724:G1724" si="96">F1725+F1726</f>
        <v>17209</v>
      </c>
      <c r="G1724" s="8">
        <f t="shared" si="96"/>
        <v>17209</v>
      </c>
    </row>
    <row r="1725" spans="1:7" ht="45" outlineLevel="5" x14ac:dyDescent="0.25">
      <c r="A1725" s="5"/>
      <c r="B1725" s="5"/>
      <c r="C1725" s="5" t="s">
        <v>9</v>
      </c>
      <c r="D1725" s="9" t="s">
        <v>10</v>
      </c>
      <c r="E1725" s="10">
        <v>11100.5</v>
      </c>
      <c r="F1725" s="10">
        <v>11500</v>
      </c>
      <c r="G1725" s="10">
        <v>11500</v>
      </c>
    </row>
    <row r="1726" spans="1:7" ht="60" outlineLevel="5" x14ac:dyDescent="0.25">
      <c r="A1726" s="5"/>
      <c r="B1726" s="5"/>
      <c r="C1726" s="5" t="s">
        <v>123</v>
      </c>
      <c r="D1726" s="9" t="s">
        <v>124</v>
      </c>
      <c r="E1726" s="10">
        <v>9581</v>
      </c>
      <c r="F1726" s="10">
        <v>5709</v>
      </c>
      <c r="G1726" s="10">
        <v>5709</v>
      </c>
    </row>
    <row r="1727" spans="1:7" ht="45" outlineLevel="4" x14ac:dyDescent="0.25">
      <c r="A1727" s="6"/>
      <c r="B1727" s="6" t="s">
        <v>756</v>
      </c>
      <c r="C1727" s="6" t="s">
        <v>0</v>
      </c>
      <c r="D1727" s="7" t="s">
        <v>757</v>
      </c>
      <c r="E1727" s="8">
        <f>E1728</f>
        <v>500</v>
      </c>
      <c r="F1727" s="8">
        <f t="shared" ref="F1727:G1727" si="97">F1728</f>
        <v>500</v>
      </c>
      <c r="G1727" s="8">
        <f t="shared" si="97"/>
        <v>500</v>
      </c>
    </row>
    <row r="1728" spans="1:7" ht="45" outlineLevel="5" x14ac:dyDescent="0.25">
      <c r="A1728" s="5"/>
      <c r="B1728" s="5"/>
      <c r="C1728" s="5" t="s">
        <v>9</v>
      </c>
      <c r="D1728" s="9" t="s">
        <v>10</v>
      </c>
      <c r="E1728" s="10">
        <v>500</v>
      </c>
      <c r="F1728" s="10">
        <v>500</v>
      </c>
      <c r="G1728" s="10">
        <v>500</v>
      </c>
    </row>
    <row r="1729" spans="1:7" ht="75" outlineLevel="4" x14ac:dyDescent="0.25">
      <c r="A1729" s="6"/>
      <c r="B1729" s="6" t="s">
        <v>1313</v>
      </c>
      <c r="C1729" s="6" t="s">
        <v>0</v>
      </c>
      <c r="D1729" s="7" t="s">
        <v>1314</v>
      </c>
      <c r="E1729" s="8">
        <f>E1730</f>
        <v>10000</v>
      </c>
      <c r="F1729" s="8">
        <f t="shared" ref="F1729:G1729" si="98">F1730</f>
        <v>10000</v>
      </c>
      <c r="G1729" s="8">
        <f t="shared" si="98"/>
        <v>10000</v>
      </c>
    </row>
    <row r="1730" spans="1:7" outlineLevel="5" x14ac:dyDescent="0.25">
      <c r="A1730" s="5"/>
      <c r="B1730" s="5"/>
      <c r="C1730" s="5" t="s">
        <v>43</v>
      </c>
      <c r="D1730" s="9" t="s">
        <v>44</v>
      </c>
      <c r="E1730" s="10">
        <v>10000</v>
      </c>
      <c r="F1730" s="10">
        <v>10000</v>
      </c>
      <c r="G1730" s="10">
        <v>10000</v>
      </c>
    </row>
    <row r="1731" spans="1:7" ht="120" outlineLevel="3" x14ac:dyDescent="0.25">
      <c r="A1731" s="6"/>
      <c r="B1731" s="6" t="s">
        <v>1315</v>
      </c>
      <c r="C1731" s="6" t="s">
        <v>0</v>
      </c>
      <c r="D1731" s="7" t="s">
        <v>1316</v>
      </c>
      <c r="E1731" s="8">
        <f>E1732</f>
        <v>603</v>
      </c>
      <c r="F1731" s="8">
        <f t="shared" ref="F1731:G1731" si="99">F1732</f>
        <v>603</v>
      </c>
      <c r="G1731" s="8">
        <f t="shared" si="99"/>
        <v>603</v>
      </c>
    </row>
    <row r="1732" spans="1:7" ht="75" outlineLevel="4" x14ac:dyDescent="0.25">
      <c r="A1732" s="6"/>
      <c r="B1732" s="6" t="s">
        <v>1317</v>
      </c>
      <c r="C1732" s="6" t="s">
        <v>0</v>
      </c>
      <c r="D1732" s="7" t="s">
        <v>1318</v>
      </c>
      <c r="E1732" s="8">
        <f>E1733</f>
        <v>603</v>
      </c>
      <c r="F1732" s="8">
        <f t="shared" ref="F1732:G1732" si="100">F1733</f>
        <v>603</v>
      </c>
      <c r="G1732" s="8">
        <f t="shared" si="100"/>
        <v>603</v>
      </c>
    </row>
    <row r="1733" spans="1:7" outlineLevel="5" x14ac:dyDescent="0.25">
      <c r="A1733" s="5"/>
      <c r="B1733" s="5"/>
      <c r="C1733" s="5" t="s">
        <v>19</v>
      </c>
      <c r="D1733" s="9" t="s">
        <v>20</v>
      </c>
      <c r="E1733" s="10">
        <v>603</v>
      </c>
      <c r="F1733" s="10">
        <v>603</v>
      </c>
      <c r="G1733" s="10">
        <v>603</v>
      </c>
    </row>
    <row r="1734" spans="1:7" ht="60" outlineLevel="2" x14ac:dyDescent="0.25">
      <c r="A1734" s="6"/>
      <c r="B1734" s="6" t="s">
        <v>301</v>
      </c>
      <c r="C1734" s="6" t="s">
        <v>0</v>
      </c>
      <c r="D1734" s="7" t="s">
        <v>302</v>
      </c>
      <c r="E1734" s="8">
        <f>E1735</f>
        <v>3000</v>
      </c>
      <c r="F1734" s="8">
        <f t="shared" ref="F1734:G1734" si="101">F1735</f>
        <v>3000</v>
      </c>
      <c r="G1734" s="8">
        <f t="shared" si="101"/>
        <v>3000</v>
      </c>
    </row>
    <row r="1735" spans="1:7" ht="105" outlineLevel="3" x14ac:dyDescent="0.25">
      <c r="A1735" s="6"/>
      <c r="B1735" s="6" t="s">
        <v>303</v>
      </c>
      <c r="C1735" s="6" t="s">
        <v>0</v>
      </c>
      <c r="D1735" s="7" t="s">
        <v>304</v>
      </c>
      <c r="E1735" s="8">
        <f>E1736</f>
        <v>3000</v>
      </c>
      <c r="F1735" s="8">
        <f t="shared" ref="F1735:G1735" si="102">F1736</f>
        <v>3000</v>
      </c>
      <c r="G1735" s="8">
        <f t="shared" si="102"/>
        <v>3000</v>
      </c>
    </row>
    <row r="1736" spans="1:7" ht="30" outlineLevel="4" x14ac:dyDescent="0.25">
      <c r="A1736" s="6"/>
      <c r="B1736" s="6" t="s">
        <v>1319</v>
      </c>
      <c r="C1736" s="6" t="s">
        <v>0</v>
      </c>
      <c r="D1736" s="7" t="s">
        <v>1320</v>
      </c>
      <c r="E1736" s="8">
        <f>E1737+E1738</f>
        <v>3000</v>
      </c>
      <c r="F1736" s="8">
        <f t="shared" ref="F1736:G1736" si="103">F1737+F1738</f>
        <v>3000</v>
      </c>
      <c r="G1736" s="8">
        <f t="shared" si="103"/>
        <v>3000</v>
      </c>
    </row>
    <row r="1737" spans="1:7" ht="45" outlineLevel="5" x14ac:dyDescent="0.25">
      <c r="A1737" s="5"/>
      <c r="B1737" s="5"/>
      <c r="C1737" s="5" t="s">
        <v>9</v>
      </c>
      <c r="D1737" s="9" t="s">
        <v>10</v>
      </c>
      <c r="E1737" s="10">
        <v>750</v>
      </c>
      <c r="F1737" s="10">
        <v>750</v>
      </c>
      <c r="G1737" s="10">
        <v>750</v>
      </c>
    </row>
    <row r="1738" spans="1:7" outlineLevel="5" x14ac:dyDescent="0.25">
      <c r="A1738" s="5"/>
      <c r="B1738" s="5"/>
      <c r="C1738" s="5" t="s">
        <v>19</v>
      </c>
      <c r="D1738" s="9" t="s">
        <v>20</v>
      </c>
      <c r="E1738" s="10">
        <v>2250</v>
      </c>
      <c r="F1738" s="10">
        <v>2250</v>
      </c>
      <c r="G1738" s="10">
        <v>2250</v>
      </c>
    </row>
    <row r="1739" spans="1:7" outlineLevel="1" x14ac:dyDescent="0.25">
      <c r="A1739" s="6" t="s">
        <v>1321</v>
      </c>
      <c r="B1739" s="6" t="s">
        <v>0</v>
      </c>
      <c r="C1739" s="6" t="s">
        <v>0</v>
      </c>
      <c r="D1739" s="7" t="s">
        <v>1322</v>
      </c>
      <c r="E1739" s="8">
        <f>E1740</f>
        <v>82829</v>
      </c>
      <c r="F1739" s="8">
        <f t="shared" ref="F1739:G1739" si="104">F1740</f>
        <v>15829</v>
      </c>
      <c r="G1739" s="8">
        <f t="shared" si="104"/>
        <v>15829</v>
      </c>
    </row>
    <row r="1740" spans="1:7" ht="45" outlineLevel="2" x14ac:dyDescent="0.25">
      <c r="A1740" s="6"/>
      <c r="B1740" s="6" t="s">
        <v>752</v>
      </c>
      <c r="C1740" s="6" t="s">
        <v>0</v>
      </c>
      <c r="D1740" s="7" t="s">
        <v>753</v>
      </c>
      <c r="E1740" s="8">
        <f>E1741</f>
        <v>82829</v>
      </c>
      <c r="F1740" s="8">
        <f t="shared" ref="F1740:G1740" si="105">F1741</f>
        <v>15829</v>
      </c>
      <c r="G1740" s="8">
        <f t="shared" si="105"/>
        <v>15829</v>
      </c>
    </row>
    <row r="1741" spans="1:7" ht="90" outlineLevel="3" x14ac:dyDescent="0.25">
      <c r="A1741" s="6"/>
      <c r="B1741" s="6" t="s">
        <v>1301</v>
      </c>
      <c r="C1741" s="6" t="s">
        <v>0</v>
      </c>
      <c r="D1741" s="7" t="s">
        <v>1302</v>
      </c>
      <c r="E1741" s="8">
        <f>E1742+E1744</f>
        <v>82829</v>
      </c>
      <c r="F1741" s="8">
        <f t="shared" ref="F1741:G1741" si="106">F1742+F1744</f>
        <v>15829</v>
      </c>
      <c r="G1741" s="8">
        <f t="shared" si="106"/>
        <v>15829</v>
      </c>
    </row>
    <row r="1742" spans="1:7" ht="75" outlineLevel="4" x14ac:dyDescent="0.25">
      <c r="A1742" s="6"/>
      <c r="B1742" s="6" t="s">
        <v>1303</v>
      </c>
      <c r="C1742" s="6" t="s">
        <v>0</v>
      </c>
      <c r="D1742" s="7" t="s">
        <v>1304</v>
      </c>
      <c r="E1742" s="8">
        <f>E1743</f>
        <v>15829</v>
      </c>
      <c r="F1742" s="8">
        <f t="shared" ref="F1742:G1742" si="107">F1743</f>
        <v>15829</v>
      </c>
      <c r="G1742" s="8">
        <f t="shared" si="107"/>
        <v>15829</v>
      </c>
    </row>
    <row r="1743" spans="1:7" ht="60" outlineLevel="5" x14ac:dyDescent="0.25">
      <c r="A1743" s="5"/>
      <c r="B1743" s="5"/>
      <c r="C1743" s="5" t="s">
        <v>123</v>
      </c>
      <c r="D1743" s="9" t="s">
        <v>124</v>
      </c>
      <c r="E1743" s="10">
        <v>15829</v>
      </c>
      <c r="F1743" s="10">
        <v>15829</v>
      </c>
      <c r="G1743" s="10">
        <v>15829</v>
      </c>
    </row>
    <row r="1744" spans="1:7" ht="30" outlineLevel="4" x14ac:dyDescent="0.25">
      <c r="A1744" s="6"/>
      <c r="B1744" s="6" t="s">
        <v>1323</v>
      </c>
      <c r="C1744" s="6" t="s">
        <v>0</v>
      </c>
      <c r="D1744" s="7" t="s">
        <v>1324</v>
      </c>
      <c r="E1744" s="8">
        <f>E1745</f>
        <v>67000</v>
      </c>
      <c r="F1744" s="8">
        <f t="shared" ref="F1744:G1744" si="108">F1745</f>
        <v>0</v>
      </c>
      <c r="G1744" s="8">
        <f t="shared" si="108"/>
        <v>0</v>
      </c>
    </row>
    <row r="1745" spans="1:7" outlineLevel="5" x14ac:dyDescent="0.25">
      <c r="A1745" s="5"/>
      <c r="B1745" s="5"/>
      <c r="C1745" s="5" t="s">
        <v>43</v>
      </c>
      <c r="D1745" s="9" t="s">
        <v>44</v>
      </c>
      <c r="E1745" s="10">
        <v>67000</v>
      </c>
      <c r="F1745" s="10"/>
      <c r="G1745" s="10"/>
    </row>
    <row r="1746" spans="1:7" outlineLevel="1" x14ac:dyDescent="0.25">
      <c r="A1746" s="6" t="s">
        <v>1325</v>
      </c>
      <c r="B1746" s="6" t="s">
        <v>0</v>
      </c>
      <c r="C1746" s="6" t="s">
        <v>0</v>
      </c>
      <c r="D1746" s="7" t="s">
        <v>1326</v>
      </c>
      <c r="E1746" s="8">
        <f>E1747</f>
        <v>976977.87309999997</v>
      </c>
      <c r="F1746" s="8">
        <f t="shared" ref="F1746:G1746" si="109">F1747</f>
        <v>629714.06595000008</v>
      </c>
      <c r="G1746" s="8">
        <f t="shared" si="109"/>
        <v>629714.06595000008</v>
      </c>
    </row>
    <row r="1747" spans="1:7" ht="45" outlineLevel="2" x14ac:dyDescent="0.25">
      <c r="A1747" s="6"/>
      <c r="B1747" s="6" t="s">
        <v>752</v>
      </c>
      <c r="C1747" s="6" t="s">
        <v>0</v>
      </c>
      <c r="D1747" s="7" t="s">
        <v>753</v>
      </c>
      <c r="E1747" s="8">
        <f>E1748+E1763</f>
        <v>976977.87309999997</v>
      </c>
      <c r="F1747" s="8">
        <f t="shared" ref="F1747:G1747" si="110">F1748+F1763</f>
        <v>629714.06595000008</v>
      </c>
      <c r="G1747" s="8">
        <f t="shared" si="110"/>
        <v>629714.06595000008</v>
      </c>
    </row>
    <row r="1748" spans="1:7" ht="105" outlineLevel="3" x14ac:dyDescent="0.25">
      <c r="A1748" s="6"/>
      <c r="B1748" s="6" t="s">
        <v>754</v>
      </c>
      <c r="C1748" s="6" t="s">
        <v>0</v>
      </c>
      <c r="D1748" s="7" t="s">
        <v>755</v>
      </c>
      <c r="E1748" s="8">
        <f>E1749+E1751+E1753+E1755+E1757+E1759+E1761</f>
        <v>972977.86849999998</v>
      </c>
      <c r="F1748" s="8">
        <f t="shared" ref="F1748:G1748" si="111">F1749+F1751+F1753+F1755+F1757+F1759+F1761</f>
        <v>624714.06850000005</v>
      </c>
      <c r="G1748" s="8">
        <f t="shared" si="111"/>
        <v>624714.06850000005</v>
      </c>
    </row>
    <row r="1749" spans="1:7" ht="105" outlineLevel="4" x14ac:dyDescent="0.25">
      <c r="A1749" s="6"/>
      <c r="B1749" s="6" t="s">
        <v>1236</v>
      </c>
      <c r="C1749" s="6" t="s">
        <v>0</v>
      </c>
      <c r="D1749" s="7" t="s">
        <v>1237</v>
      </c>
      <c r="E1749" s="8">
        <f>E1750</f>
        <v>662452.89850000001</v>
      </c>
      <c r="F1749" s="8">
        <f t="shared" ref="F1749:G1749" si="112">F1750</f>
        <v>484189.09850000002</v>
      </c>
      <c r="G1749" s="8">
        <f t="shared" si="112"/>
        <v>484189.09850000002</v>
      </c>
    </row>
    <row r="1750" spans="1:7" ht="60" outlineLevel="5" x14ac:dyDescent="0.25">
      <c r="A1750" s="5"/>
      <c r="B1750" s="5"/>
      <c r="C1750" s="5" t="s">
        <v>123</v>
      </c>
      <c r="D1750" s="9" t="s">
        <v>124</v>
      </c>
      <c r="E1750" s="10">
        <v>662452.89850000001</v>
      </c>
      <c r="F1750" s="10">
        <v>484189.09850000002</v>
      </c>
      <c r="G1750" s="10">
        <v>484189.09850000002</v>
      </c>
    </row>
    <row r="1751" spans="1:7" ht="120" outlineLevel="4" x14ac:dyDescent="0.25">
      <c r="A1751" s="6"/>
      <c r="B1751" s="6" t="s">
        <v>1327</v>
      </c>
      <c r="C1751" s="6" t="s">
        <v>0</v>
      </c>
      <c r="D1751" s="7" t="s">
        <v>1328</v>
      </c>
      <c r="E1751" s="8">
        <f>E1752</f>
        <v>24828.37</v>
      </c>
      <c r="F1751" s="8">
        <f t="shared" ref="F1751:G1751" si="113">F1752</f>
        <v>24828.37</v>
      </c>
      <c r="G1751" s="8">
        <f t="shared" si="113"/>
        <v>24828.37</v>
      </c>
    </row>
    <row r="1752" spans="1:7" ht="60" outlineLevel="5" x14ac:dyDescent="0.25">
      <c r="A1752" s="5"/>
      <c r="B1752" s="5"/>
      <c r="C1752" s="5" t="s">
        <v>123</v>
      </c>
      <c r="D1752" s="9" t="s">
        <v>124</v>
      </c>
      <c r="E1752" s="10">
        <v>24828.37</v>
      </c>
      <c r="F1752" s="10">
        <v>24828.37</v>
      </c>
      <c r="G1752" s="10">
        <v>24828.37</v>
      </c>
    </row>
    <row r="1753" spans="1:7" ht="60" outlineLevel="4" x14ac:dyDescent="0.25">
      <c r="A1753" s="6"/>
      <c r="B1753" s="6" t="s">
        <v>1329</v>
      </c>
      <c r="C1753" s="6" t="s">
        <v>0</v>
      </c>
      <c r="D1753" s="7" t="s">
        <v>558</v>
      </c>
      <c r="E1753" s="8">
        <f>E1754</f>
        <v>170000</v>
      </c>
      <c r="F1753" s="8">
        <f t="shared" ref="F1753:G1753" si="114">F1754</f>
        <v>0</v>
      </c>
      <c r="G1753" s="8">
        <f t="shared" si="114"/>
        <v>0</v>
      </c>
    </row>
    <row r="1754" spans="1:7" ht="45" outlineLevel="5" x14ac:dyDescent="0.25">
      <c r="A1754" s="5"/>
      <c r="B1754" s="5"/>
      <c r="C1754" s="5" t="s">
        <v>431</v>
      </c>
      <c r="D1754" s="9" t="s">
        <v>432</v>
      </c>
      <c r="E1754" s="10">
        <v>170000</v>
      </c>
      <c r="F1754" s="10"/>
      <c r="G1754" s="10"/>
    </row>
    <row r="1755" spans="1:7" ht="105" outlineLevel="4" x14ac:dyDescent="0.25">
      <c r="A1755" s="6"/>
      <c r="B1755" s="6" t="s">
        <v>1330</v>
      </c>
      <c r="C1755" s="6" t="s">
        <v>0</v>
      </c>
      <c r="D1755" s="7" t="s">
        <v>1331</v>
      </c>
      <c r="E1755" s="8">
        <f>E1756</f>
        <v>4881.6000000000004</v>
      </c>
      <c r="F1755" s="8">
        <f t="shared" ref="F1755:G1755" si="115">F1756</f>
        <v>4881.6000000000004</v>
      </c>
      <c r="G1755" s="8">
        <f t="shared" si="115"/>
        <v>4881.6000000000004</v>
      </c>
    </row>
    <row r="1756" spans="1:7" ht="30" outlineLevel="5" x14ac:dyDescent="0.25">
      <c r="A1756" s="5"/>
      <c r="B1756" s="5"/>
      <c r="C1756" s="5" t="s">
        <v>33</v>
      </c>
      <c r="D1756" s="9" t="s">
        <v>34</v>
      </c>
      <c r="E1756" s="10">
        <v>4881.6000000000004</v>
      </c>
      <c r="F1756" s="10">
        <v>4881.6000000000004</v>
      </c>
      <c r="G1756" s="10">
        <v>4881.6000000000004</v>
      </c>
    </row>
    <row r="1757" spans="1:7" ht="75" outlineLevel="4" x14ac:dyDescent="0.25">
      <c r="A1757" s="6"/>
      <c r="B1757" s="6" t="s">
        <v>1332</v>
      </c>
      <c r="C1757" s="6" t="s">
        <v>0</v>
      </c>
      <c r="D1757" s="7" t="s">
        <v>1333</v>
      </c>
      <c r="E1757" s="8">
        <f>E1758</f>
        <v>74835</v>
      </c>
      <c r="F1757" s="8">
        <f t="shared" ref="F1757:G1757" si="116">F1758</f>
        <v>74835</v>
      </c>
      <c r="G1757" s="8">
        <f t="shared" si="116"/>
        <v>74835</v>
      </c>
    </row>
    <row r="1758" spans="1:7" ht="30" outlineLevel="5" x14ac:dyDescent="0.25">
      <c r="A1758" s="5"/>
      <c r="B1758" s="5"/>
      <c r="C1758" s="5" t="s">
        <v>33</v>
      </c>
      <c r="D1758" s="9" t="s">
        <v>34</v>
      </c>
      <c r="E1758" s="10">
        <v>74835</v>
      </c>
      <c r="F1758" s="10">
        <v>74835</v>
      </c>
      <c r="G1758" s="10">
        <v>74835</v>
      </c>
    </row>
    <row r="1759" spans="1:7" ht="75" outlineLevel="4" x14ac:dyDescent="0.25">
      <c r="A1759" s="6"/>
      <c r="B1759" s="6" t="s">
        <v>1334</v>
      </c>
      <c r="C1759" s="6" t="s">
        <v>0</v>
      </c>
      <c r="D1759" s="7" t="s">
        <v>1335</v>
      </c>
      <c r="E1759" s="8">
        <f>E1760</f>
        <v>19480</v>
      </c>
      <c r="F1759" s="8">
        <f t="shared" ref="F1759:G1759" si="117">F1760</f>
        <v>19480</v>
      </c>
      <c r="G1759" s="8">
        <f t="shared" si="117"/>
        <v>19480</v>
      </c>
    </row>
    <row r="1760" spans="1:7" ht="30" outlineLevel="5" x14ac:dyDescent="0.25">
      <c r="A1760" s="5"/>
      <c r="B1760" s="5"/>
      <c r="C1760" s="5" t="s">
        <v>33</v>
      </c>
      <c r="D1760" s="9" t="s">
        <v>34</v>
      </c>
      <c r="E1760" s="10">
        <v>19480</v>
      </c>
      <c r="F1760" s="10">
        <v>19480</v>
      </c>
      <c r="G1760" s="10">
        <v>19480</v>
      </c>
    </row>
    <row r="1761" spans="1:7" ht="75" outlineLevel="4" x14ac:dyDescent="0.25">
      <c r="A1761" s="6"/>
      <c r="B1761" s="6" t="s">
        <v>1336</v>
      </c>
      <c r="C1761" s="6" t="s">
        <v>0</v>
      </c>
      <c r="D1761" s="7" t="s">
        <v>1337</v>
      </c>
      <c r="E1761" s="8">
        <f>E1762</f>
        <v>16500</v>
      </c>
      <c r="F1761" s="8">
        <f t="shared" ref="F1761:G1761" si="118">F1762</f>
        <v>16500</v>
      </c>
      <c r="G1761" s="8">
        <f t="shared" si="118"/>
        <v>16500</v>
      </c>
    </row>
    <row r="1762" spans="1:7" ht="30" outlineLevel="5" x14ac:dyDescent="0.25">
      <c r="A1762" s="5"/>
      <c r="B1762" s="5"/>
      <c r="C1762" s="5" t="s">
        <v>33</v>
      </c>
      <c r="D1762" s="9" t="s">
        <v>34</v>
      </c>
      <c r="E1762" s="10">
        <v>16500</v>
      </c>
      <c r="F1762" s="10">
        <v>16500</v>
      </c>
      <c r="G1762" s="10">
        <v>16500</v>
      </c>
    </row>
    <row r="1763" spans="1:7" ht="120" outlineLevel="3" x14ac:dyDescent="0.25">
      <c r="A1763" s="6"/>
      <c r="B1763" s="6" t="s">
        <v>1315</v>
      </c>
      <c r="C1763" s="6" t="s">
        <v>0</v>
      </c>
      <c r="D1763" s="7" t="s">
        <v>1316</v>
      </c>
      <c r="E1763" s="8">
        <f>E1764</f>
        <v>4000.0046000000002</v>
      </c>
      <c r="F1763" s="8">
        <f t="shared" ref="F1763:G1763" si="119">F1764</f>
        <v>4999.9974499999998</v>
      </c>
      <c r="G1763" s="8">
        <f t="shared" si="119"/>
        <v>4999.9974499999998</v>
      </c>
    </row>
    <row r="1764" spans="1:7" ht="60" outlineLevel="4" x14ac:dyDescent="0.25">
      <c r="A1764" s="6"/>
      <c r="B1764" s="6" t="s">
        <v>1338</v>
      </c>
      <c r="C1764" s="6" t="s">
        <v>0</v>
      </c>
      <c r="D1764" s="7" t="s">
        <v>1339</v>
      </c>
      <c r="E1764" s="8">
        <f>E1765+E1766</f>
        <v>4000.0046000000002</v>
      </c>
      <c r="F1764" s="8">
        <f t="shared" ref="F1764:G1764" si="120">F1765+F1766</f>
        <v>4999.9974499999998</v>
      </c>
      <c r="G1764" s="8">
        <f t="shared" si="120"/>
        <v>4999.9974499999998</v>
      </c>
    </row>
    <row r="1765" spans="1:7" ht="45" outlineLevel="5" x14ac:dyDescent="0.25">
      <c r="A1765" s="5"/>
      <c r="B1765" s="5"/>
      <c r="C1765" s="5" t="s">
        <v>9</v>
      </c>
      <c r="D1765" s="9" t="s">
        <v>10</v>
      </c>
      <c r="E1765" s="10">
        <v>500</v>
      </c>
      <c r="F1765" s="10">
        <v>1000</v>
      </c>
      <c r="G1765" s="10">
        <v>1000</v>
      </c>
    </row>
    <row r="1766" spans="1:7" ht="60" outlineLevel="5" x14ac:dyDescent="0.25">
      <c r="A1766" s="5"/>
      <c r="B1766" s="5"/>
      <c r="C1766" s="5" t="s">
        <v>123</v>
      </c>
      <c r="D1766" s="9" t="s">
        <v>124</v>
      </c>
      <c r="E1766" s="10">
        <v>3500.0046000000002</v>
      </c>
      <c r="F1766" s="10">
        <v>3999.9974499999998</v>
      </c>
      <c r="G1766" s="10">
        <v>3999.9974499999998</v>
      </c>
    </row>
    <row r="1767" spans="1:7" ht="30" outlineLevel="1" x14ac:dyDescent="0.25">
      <c r="A1767" s="6" t="s">
        <v>1340</v>
      </c>
      <c r="B1767" s="6" t="s">
        <v>0</v>
      </c>
      <c r="C1767" s="6" t="s">
        <v>0</v>
      </c>
      <c r="D1767" s="7" t="s">
        <v>1341</v>
      </c>
      <c r="E1767" s="8">
        <f>E1768</f>
        <v>23377.8</v>
      </c>
      <c r="F1767" s="8">
        <f t="shared" ref="F1767:G1767" si="121">F1768</f>
        <v>21701.9</v>
      </c>
      <c r="G1767" s="8">
        <f t="shared" si="121"/>
        <v>21701.9</v>
      </c>
    </row>
    <row r="1768" spans="1:7" ht="45" outlineLevel="2" x14ac:dyDescent="0.25">
      <c r="A1768" s="6"/>
      <c r="B1768" s="6" t="s">
        <v>752</v>
      </c>
      <c r="C1768" s="6" t="s">
        <v>0</v>
      </c>
      <c r="D1768" s="7" t="s">
        <v>753</v>
      </c>
      <c r="E1768" s="8">
        <f>E1769</f>
        <v>23377.8</v>
      </c>
      <c r="F1768" s="8">
        <f t="shared" ref="F1768:G1768" si="122">F1769</f>
        <v>21701.9</v>
      </c>
      <c r="G1768" s="8">
        <f t="shared" si="122"/>
        <v>21701.9</v>
      </c>
    </row>
    <row r="1769" spans="1:7" ht="90" outlineLevel="3" x14ac:dyDescent="0.25">
      <c r="A1769" s="6"/>
      <c r="B1769" s="6" t="s">
        <v>1342</v>
      </c>
      <c r="C1769" s="6" t="s">
        <v>0</v>
      </c>
      <c r="D1769" s="7" t="s">
        <v>1343</v>
      </c>
      <c r="E1769" s="8">
        <f>E1770</f>
        <v>23377.8</v>
      </c>
      <c r="F1769" s="8">
        <f t="shared" ref="F1769:G1769" si="123">F1770</f>
        <v>21701.9</v>
      </c>
      <c r="G1769" s="8">
        <f t="shared" si="123"/>
        <v>21701.9</v>
      </c>
    </row>
    <row r="1770" spans="1:7" ht="45" outlineLevel="4" x14ac:dyDescent="0.25">
      <c r="A1770" s="6"/>
      <c r="B1770" s="6" t="s">
        <v>1344</v>
      </c>
      <c r="C1770" s="6" t="s">
        <v>0</v>
      </c>
      <c r="D1770" s="7" t="s">
        <v>6</v>
      </c>
      <c r="E1770" s="8">
        <f>E1771+E1772+E1773</f>
        <v>23377.8</v>
      </c>
      <c r="F1770" s="8">
        <f t="shared" ref="F1770:G1770" si="124">F1771+F1772+F1773</f>
        <v>21701.9</v>
      </c>
      <c r="G1770" s="8">
        <f t="shared" si="124"/>
        <v>21701.9</v>
      </c>
    </row>
    <row r="1771" spans="1:7" ht="135" outlineLevel="5" x14ac:dyDescent="0.25">
      <c r="A1771" s="5"/>
      <c r="B1771" s="5"/>
      <c r="C1771" s="5" t="s">
        <v>7</v>
      </c>
      <c r="D1771" s="9" t="s">
        <v>8</v>
      </c>
      <c r="E1771" s="10">
        <v>18344.654999999999</v>
      </c>
      <c r="F1771" s="10">
        <v>16130.6</v>
      </c>
      <c r="G1771" s="10">
        <v>16130.6</v>
      </c>
    </row>
    <row r="1772" spans="1:7" ht="45" outlineLevel="5" x14ac:dyDescent="0.25">
      <c r="A1772" s="5"/>
      <c r="B1772" s="5"/>
      <c r="C1772" s="5" t="s">
        <v>9</v>
      </c>
      <c r="D1772" s="9" t="s">
        <v>10</v>
      </c>
      <c r="E1772" s="10">
        <v>5030.7449999999999</v>
      </c>
      <c r="F1772" s="10">
        <v>5568.9</v>
      </c>
      <c r="G1772" s="10">
        <v>5568.9</v>
      </c>
    </row>
    <row r="1773" spans="1:7" outlineLevel="5" x14ac:dyDescent="0.25">
      <c r="A1773" s="5"/>
      <c r="B1773" s="5"/>
      <c r="C1773" s="5" t="s">
        <v>19</v>
      </c>
      <c r="D1773" s="9" t="s">
        <v>20</v>
      </c>
      <c r="E1773" s="10">
        <v>2.4</v>
      </c>
      <c r="F1773" s="10">
        <v>2.4</v>
      </c>
      <c r="G1773" s="10">
        <v>2.4</v>
      </c>
    </row>
    <row r="1774" spans="1:7" ht="60" x14ac:dyDescent="0.25">
      <c r="A1774" s="6" t="s">
        <v>1345</v>
      </c>
      <c r="B1774" s="6" t="s">
        <v>0</v>
      </c>
      <c r="C1774" s="6" t="s">
        <v>0</v>
      </c>
      <c r="D1774" s="7" t="s">
        <v>1346</v>
      </c>
      <c r="E1774" s="8">
        <f>E1775</f>
        <v>1633065.9961299999</v>
      </c>
      <c r="F1774" s="8">
        <f t="shared" ref="F1774:G1774" si="125">F1775</f>
        <v>2352030</v>
      </c>
      <c r="G1774" s="8">
        <f t="shared" si="125"/>
        <v>3098450.2</v>
      </c>
    </row>
    <row r="1775" spans="1:7" ht="45" outlineLevel="1" x14ac:dyDescent="0.25">
      <c r="A1775" s="6" t="s">
        <v>1347</v>
      </c>
      <c r="B1775" s="6" t="s">
        <v>0</v>
      </c>
      <c r="C1775" s="6" t="s">
        <v>0</v>
      </c>
      <c r="D1775" s="7" t="s">
        <v>1348</v>
      </c>
      <c r="E1775" s="8">
        <f>E1776</f>
        <v>1633065.9961299999</v>
      </c>
      <c r="F1775" s="8">
        <f t="shared" ref="F1775:G1775" si="126">F1776</f>
        <v>2352030</v>
      </c>
      <c r="G1775" s="8">
        <f t="shared" si="126"/>
        <v>3098450.2</v>
      </c>
    </row>
    <row r="1776" spans="1:7" ht="75" outlineLevel="2" x14ac:dyDescent="0.25">
      <c r="A1776" s="6"/>
      <c r="B1776" s="6" t="s">
        <v>13</v>
      </c>
      <c r="C1776" s="6" t="s">
        <v>0</v>
      </c>
      <c r="D1776" s="7" t="s">
        <v>14</v>
      </c>
      <c r="E1776" s="8">
        <f>E1777</f>
        <v>1633065.9961299999</v>
      </c>
      <c r="F1776" s="8">
        <f t="shared" ref="F1776:G1776" si="127">F1777</f>
        <v>2352030</v>
      </c>
      <c r="G1776" s="8">
        <f t="shared" si="127"/>
        <v>3098450.2</v>
      </c>
    </row>
    <row r="1777" spans="1:7" ht="120" outlineLevel="3" x14ac:dyDescent="0.25">
      <c r="A1777" s="6"/>
      <c r="B1777" s="6" t="s">
        <v>1349</v>
      </c>
      <c r="C1777" s="6" t="s">
        <v>0</v>
      </c>
      <c r="D1777" s="7" t="s">
        <v>1350</v>
      </c>
      <c r="E1777" s="8">
        <f>E1778+E1780</f>
        <v>1633065.9961299999</v>
      </c>
      <c r="F1777" s="8">
        <v>2352030</v>
      </c>
      <c r="G1777" s="8">
        <v>3098450.2</v>
      </c>
    </row>
    <row r="1778" spans="1:7" ht="30" outlineLevel="4" x14ac:dyDescent="0.25">
      <c r="A1778" s="6"/>
      <c r="B1778" s="6" t="s">
        <v>1351</v>
      </c>
      <c r="C1778" s="6" t="s">
        <v>0</v>
      </c>
      <c r="D1778" s="7" t="s">
        <v>1352</v>
      </c>
      <c r="E1778" s="8">
        <f>E1779</f>
        <v>1631826.5431299999</v>
      </c>
      <c r="F1778" s="8">
        <f t="shared" ref="F1778:G1778" si="128">F1779</f>
        <v>2350790.4504</v>
      </c>
      <c r="G1778" s="8">
        <f t="shared" si="128"/>
        <v>3097210.6968100001</v>
      </c>
    </row>
    <row r="1779" spans="1:7" ht="45" outlineLevel="5" x14ac:dyDescent="0.25">
      <c r="A1779" s="5"/>
      <c r="B1779" s="5"/>
      <c r="C1779" s="5" t="s">
        <v>1353</v>
      </c>
      <c r="D1779" s="9" t="s">
        <v>1354</v>
      </c>
      <c r="E1779" s="10">
        <v>1631826.5431299999</v>
      </c>
      <c r="F1779" s="10">
        <v>2350790.4504</v>
      </c>
      <c r="G1779" s="10">
        <v>3097210.6968100001</v>
      </c>
    </row>
    <row r="1780" spans="1:7" ht="45" outlineLevel="4" x14ac:dyDescent="0.25">
      <c r="A1780" s="6"/>
      <c r="B1780" s="6" t="s">
        <v>1355</v>
      </c>
      <c r="C1780" s="6" t="s">
        <v>0</v>
      </c>
      <c r="D1780" s="7" t="s">
        <v>1356</v>
      </c>
      <c r="E1780" s="8">
        <f>E1781</f>
        <v>1239.453</v>
      </c>
      <c r="F1780" s="8">
        <f t="shared" ref="F1780:G1780" si="129">F1781</f>
        <v>1239.453</v>
      </c>
      <c r="G1780" s="8">
        <f t="shared" si="129"/>
        <v>1239.453</v>
      </c>
    </row>
    <row r="1781" spans="1:7" ht="45" outlineLevel="5" x14ac:dyDescent="0.25">
      <c r="A1781" s="5"/>
      <c r="B1781" s="5"/>
      <c r="C1781" s="5" t="s">
        <v>1353</v>
      </c>
      <c r="D1781" s="9" t="s">
        <v>1354</v>
      </c>
      <c r="E1781" s="10">
        <v>1239.453</v>
      </c>
      <c r="F1781" s="10">
        <v>1239.453</v>
      </c>
      <c r="G1781" s="10">
        <v>1239.453</v>
      </c>
    </row>
    <row r="1782" spans="1:7" ht="105" x14ac:dyDescent="0.25">
      <c r="A1782" s="6" t="s">
        <v>1357</v>
      </c>
      <c r="B1782" s="6" t="s">
        <v>0</v>
      </c>
      <c r="C1782" s="6" t="s">
        <v>0</v>
      </c>
      <c r="D1782" s="7" t="s">
        <v>1358</v>
      </c>
      <c r="E1782" s="8">
        <f>E1783+E1790+E1797</f>
        <v>10178679.800000001</v>
      </c>
      <c r="F1782" s="8">
        <f t="shared" ref="F1782:G1782" si="130">F1783+F1790+F1797</f>
        <v>10409147</v>
      </c>
      <c r="G1782" s="8">
        <f t="shared" si="130"/>
        <v>11066095.4</v>
      </c>
    </row>
    <row r="1783" spans="1:7" ht="75" outlineLevel="1" x14ac:dyDescent="0.25">
      <c r="A1783" s="6" t="s">
        <v>1359</v>
      </c>
      <c r="B1783" s="6" t="s">
        <v>0</v>
      </c>
      <c r="C1783" s="6" t="s">
        <v>0</v>
      </c>
      <c r="D1783" s="7" t="s">
        <v>1360</v>
      </c>
      <c r="E1783" s="8">
        <f>E1784</f>
        <v>8357638.3000000007</v>
      </c>
      <c r="F1783" s="8">
        <f t="shared" ref="F1783:G1783" si="131">F1784</f>
        <v>8383421.2000000002</v>
      </c>
      <c r="G1783" s="8">
        <f t="shared" si="131"/>
        <v>8722170.9000000004</v>
      </c>
    </row>
    <row r="1784" spans="1:7" ht="75" outlineLevel="2" x14ac:dyDescent="0.25">
      <c r="A1784" s="6"/>
      <c r="B1784" s="6" t="s">
        <v>13</v>
      </c>
      <c r="C1784" s="6" t="s">
        <v>0</v>
      </c>
      <c r="D1784" s="7" t="s">
        <v>14</v>
      </c>
      <c r="E1784" s="8">
        <f>E1785</f>
        <v>8357638.3000000007</v>
      </c>
      <c r="F1784" s="8">
        <f t="shared" ref="F1784:G1784" si="132">F1785</f>
        <v>8383421.2000000002</v>
      </c>
      <c r="G1784" s="8">
        <f t="shared" si="132"/>
        <v>8722170.9000000004</v>
      </c>
    </row>
    <row r="1785" spans="1:7" ht="120" outlineLevel="3" x14ac:dyDescent="0.25">
      <c r="A1785" s="6"/>
      <c r="B1785" s="6" t="s">
        <v>1361</v>
      </c>
      <c r="C1785" s="6" t="s">
        <v>0</v>
      </c>
      <c r="D1785" s="7" t="s">
        <v>1362</v>
      </c>
      <c r="E1785" s="8">
        <f>E1786+E1788</f>
        <v>8357638.3000000007</v>
      </c>
      <c r="F1785" s="8">
        <f t="shared" ref="F1785:G1785" si="133">F1786+F1788</f>
        <v>8383421.2000000002</v>
      </c>
      <c r="G1785" s="8">
        <f t="shared" si="133"/>
        <v>8722170.9000000004</v>
      </c>
    </row>
    <row r="1786" spans="1:7" ht="75" outlineLevel="4" x14ac:dyDescent="0.25">
      <c r="A1786" s="6"/>
      <c r="B1786" s="6" t="s">
        <v>1363</v>
      </c>
      <c r="C1786" s="6" t="s">
        <v>0</v>
      </c>
      <c r="D1786" s="7" t="s">
        <v>1364</v>
      </c>
      <c r="E1786" s="8">
        <f>E1787</f>
        <v>648493.9</v>
      </c>
      <c r="F1786" s="8">
        <f t="shared" ref="F1786:G1786" si="134">F1787</f>
        <v>688036.2</v>
      </c>
      <c r="G1786" s="8">
        <f t="shared" si="134"/>
        <v>740759.3</v>
      </c>
    </row>
    <row r="1787" spans="1:7" outlineLevel="5" x14ac:dyDescent="0.25">
      <c r="A1787" s="5"/>
      <c r="B1787" s="5"/>
      <c r="C1787" s="5" t="s">
        <v>43</v>
      </c>
      <c r="D1787" s="9" t="s">
        <v>44</v>
      </c>
      <c r="E1787" s="10">
        <v>648493.9</v>
      </c>
      <c r="F1787" s="10">
        <v>688036.2</v>
      </c>
      <c r="G1787" s="10">
        <v>740759.3</v>
      </c>
    </row>
    <row r="1788" spans="1:7" ht="105" outlineLevel="4" x14ac:dyDescent="0.25">
      <c r="A1788" s="6"/>
      <c r="B1788" s="6" t="s">
        <v>1365</v>
      </c>
      <c r="C1788" s="6" t="s">
        <v>0</v>
      </c>
      <c r="D1788" s="7" t="s">
        <v>1366</v>
      </c>
      <c r="E1788" s="8">
        <f>E1789</f>
        <v>7709144.4000000004</v>
      </c>
      <c r="F1788" s="8">
        <f t="shared" ref="F1788:G1788" si="135">F1789</f>
        <v>7695385</v>
      </c>
      <c r="G1788" s="8">
        <f t="shared" si="135"/>
        <v>7981411.5999999996</v>
      </c>
    </row>
    <row r="1789" spans="1:7" outlineLevel="5" x14ac:dyDescent="0.25">
      <c r="A1789" s="5"/>
      <c r="B1789" s="5"/>
      <c r="C1789" s="5" t="s">
        <v>43</v>
      </c>
      <c r="D1789" s="9" t="s">
        <v>44</v>
      </c>
      <c r="E1789" s="10">
        <v>7709144.4000000004</v>
      </c>
      <c r="F1789" s="10">
        <v>7695385</v>
      </c>
      <c r="G1789" s="10">
        <v>7981411.5999999996</v>
      </c>
    </row>
    <row r="1790" spans="1:7" outlineLevel="1" x14ac:dyDescent="0.25">
      <c r="A1790" s="6" t="s">
        <v>1367</v>
      </c>
      <c r="B1790" s="6" t="s">
        <v>0</v>
      </c>
      <c r="C1790" s="6" t="s">
        <v>0</v>
      </c>
      <c r="D1790" s="7" t="s">
        <v>1368</v>
      </c>
      <c r="E1790" s="8">
        <f>E1791</f>
        <v>593671.69999999995</v>
      </c>
      <c r="F1790" s="8">
        <f t="shared" ref="F1790:G1790" si="136">F1791</f>
        <v>554900</v>
      </c>
      <c r="G1790" s="8">
        <f t="shared" si="136"/>
        <v>547347</v>
      </c>
    </row>
    <row r="1791" spans="1:7" ht="75" outlineLevel="2" x14ac:dyDescent="0.25">
      <c r="A1791" s="6"/>
      <c r="B1791" s="6" t="s">
        <v>13</v>
      </c>
      <c r="C1791" s="6" t="s">
        <v>0</v>
      </c>
      <c r="D1791" s="7" t="s">
        <v>14</v>
      </c>
      <c r="E1791" s="8">
        <f>E1792</f>
        <v>593671.69999999995</v>
      </c>
      <c r="F1791" s="8">
        <f t="shared" ref="F1791:G1791" si="137">F1792</f>
        <v>554900</v>
      </c>
      <c r="G1791" s="8">
        <f t="shared" si="137"/>
        <v>547347</v>
      </c>
    </row>
    <row r="1792" spans="1:7" ht="120" outlineLevel="3" x14ac:dyDescent="0.25">
      <c r="A1792" s="6"/>
      <c r="B1792" s="6" t="s">
        <v>1361</v>
      </c>
      <c r="C1792" s="6" t="s">
        <v>0</v>
      </c>
      <c r="D1792" s="7" t="s">
        <v>1362</v>
      </c>
      <c r="E1792" s="8">
        <f>E1793+E1795</f>
        <v>593671.69999999995</v>
      </c>
      <c r="F1792" s="8">
        <f t="shared" ref="F1792:G1792" si="138">F1793+F1795</f>
        <v>554900</v>
      </c>
      <c r="G1792" s="8">
        <f t="shared" si="138"/>
        <v>547347</v>
      </c>
    </row>
    <row r="1793" spans="1:7" ht="45" outlineLevel="4" x14ac:dyDescent="0.25">
      <c r="A1793" s="6"/>
      <c r="B1793" s="6" t="s">
        <v>1369</v>
      </c>
      <c r="C1793" s="6" t="s">
        <v>0</v>
      </c>
      <c r="D1793" s="7" t="s">
        <v>1370</v>
      </c>
      <c r="E1793" s="8">
        <f>E1794</f>
        <v>59189</v>
      </c>
      <c r="F1793" s="8">
        <f t="shared" ref="F1793:G1793" si="139">F1794</f>
        <v>54900</v>
      </c>
      <c r="G1793" s="8">
        <f t="shared" si="139"/>
        <v>47347</v>
      </c>
    </row>
    <row r="1794" spans="1:7" outlineLevel="5" x14ac:dyDescent="0.25">
      <c r="A1794" s="5"/>
      <c r="B1794" s="5"/>
      <c r="C1794" s="5" t="s">
        <v>43</v>
      </c>
      <c r="D1794" s="9" t="s">
        <v>44</v>
      </c>
      <c r="E1794" s="10">
        <v>59189</v>
      </c>
      <c r="F1794" s="10">
        <v>54900</v>
      </c>
      <c r="G1794" s="10">
        <v>47347</v>
      </c>
    </row>
    <row r="1795" spans="1:7" ht="45" outlineLevel="4" x14ac:dyDescent="0.25">
      <c r="A1795" s="6"/>
      <c r="B1795" s="6" t="s">
        <v>1371</v>
      </c>
      <c r="C1795" s="6" t="s">
        <v>0</v>
      </c>
      <c r="D1795" s="7" t="s">
        <v>1372</v>
      </c>
      <c r="E1795" s="8">
        <f>E1796</f>
        <v>534482.69999999995</v>
      </c>
      <c r="F1795" s="8">
        <f t="shared" ref="F1795:G1795" si="140">F1796</f>
        <v>500000</v>
      </c>
      <c r="G1795" s="8">
        <f t="shared" si="140"/>
        <v>500000</v>
      </c>
    </row>
    <row r="1796" spans="1:7" outlineLevel="5" x14ac:dyDescent="0.25">
      <c r="A1796" s="5"/>
      <c r="B1796" s="5"/>
      <c r="C1796" s="5" t="s">
        <v>43</v>
      </c>
      <c r="D1796" s="9" t="s">
        <v>44</v>
      </c>
      <c r="E1796" s="10">
        <v>534482.69999999995</v>
      </c>
      <c r="F1796" s="10">
        <v>500000</v>
      </c>
      <c r="G1796" s="10">
        <v>500000</v>
      </c>
    </row>
    <row r="1797" spans="1:7" ht="30" outlineLevel="1" x14ac:dyDescent="0.25">
      <c r="A1797" s="6" t="s">
        <v>1373</v>
      </c>
      <c r="B1797" s="6" t="s">
        <v>0</v>
      </c>
      <c r="C1797" s="6" t="s">
        <v>0</v>
      </c>
      <c r="D1797" s="7" t="s">
        <v>1374</v>
      </c>
      <c r="E1797" s="8">
        <f>E1798+E1802</f>
        <v>1227369.8</v>
      </c>
      <c r="F1797" s="8">
        <f t="shared" ref="F1797:G1797" si="141">F1798+F1802</f>
        <v>1470825.8</v>
      </c>
      <c r="G1797" s="8">
        <f t="shared" si="141"/>
        <v>1796577.5</v>
      </c>
    </row>
    <row r="1798" spans="1:7" ht="75" outlineLevel="2" x14ac:dyDescent="0.25">
      <c r="A1798" s="6"/>
      <c r="B1798" s="6" t="s">
        <v>164</v>
      </c>
      <c r="C1798" s="6" t="s">
        <v>0</v>
      </c>
      <c r="D1798" s="7" t="s">
        <v>165</v>
      </c>
      <c r="E1798" s="8">
        <f>E1799</f>
        <v>10049</v>
      </c>
      <c r="F1798" s="8">
        <f t="shared" ref="F1798:G1798" si="142">F1799</f>
        <v>9837</v>
      </c>
      <c r="G1798" s="8">
        <f t="shared" si="142"/>
        <v>9883</v>
      </c>
    </row>
    <row r="1799" spans="1:7" ht="120" outlineLevel="3" x14ac:dyDescent="0.25">
      <c r="A1799" s="6"/>
      <c r="B1799" s="6" t="s">
        <v>166</v>
      </c>
      <c r="C1799" s="6" t="s">
        <v>0</v>
      </c>
      <c r="D1799" s="7" t="s">
        <v>167</v>
      </c>
      <c r="E1799" s="8">
        <f>E1800</f>
        <v>10049</v>
      </c>
      <c r="F1799" s="8">
        <f t="shared" ref="F1799:G1799" si="143">F1800</f>
        <v>9837</v>
      </c>
      <c r="G1799" s="8">
        <f t="shared" si="143"/>
        <v>9883</v>
      </c>
    </row>
    <row r="1800" spans="1:7" ht="45" outlineLevel="4" x14ac:dyDescent="0.25">
      <c r="A1800" s="6"/>
      <c r="B1800" s="6" t="s">
        <v>1375</v>
      </c>
      <c r="C1800" s="6" t="s">
        <v>0</v>
      </c>
      <c r="D1800" s="7" t="s">
        <v>1376</v>
      </c>
      <c r="E1800" s="8">
        <f>E1801</f>
        <v>10049</v>
      </c>
      <c r="F1800" s="8">
        <f t="shared" ref="F1800:G1800" si="144">F1801</f>
        <v>9837</v>
      </c>
      <c r="G1800" s="8">
        <f t="shared" si="144"/>
        <v>9883</v>
      </c>
    </row>
    <row r="1801" spans="1:7" outlineLevel="5" x14ac:dyDescent="0.25">
      <c r="A1801" s="5"/>
      <c r="B1801" s="5"/>
      <c r="C1801" s="5" t="s">
        <v>43</v>
      </c>
      <c r="D1801" s="9" t="s">
        <v>44</v>
      </c>
      <c r="E1801" s="10">
        <v>10049</v>
      </c>
      <c r="F1801" s="10">
        <v>9837</v>
      </c>
      <c r="G1801" s="10">
        <v>9883</v>
      </c>
    </row>
    <row r="1802" spans="1:7" ht="60" outlineLevel="2" x14ac:dyDescent="0.25">
      <c r="A1802" s="6"/>
      <c r="B1802" s="6" t="s">
        <v>216</v>
      </c>
      <c r="C1802" s="6" t="s">
        <v>0</v>
      </c>
      <c r="D1802" s="7" t="s">
        <v>217</v>
      </c>
      <c r="E1802" s="8">
        <f>E1803+E1806</f>
        <v>1217320.8</v>
      </c>
      <c r="F1802" s="8">
        <f t="shared" ref="F1802:G1802" si="145">F1803+F1806</f>
        <v>1460988.8</v>
      </c>
      <c r="G1802" s="8">
        <f t="shared" si="145"/>
        <v>1786694.5</v>
      </c>
    </row>
    <row r="1803" spans="1:7" ht="135" outlineLevel="3" x14ac:dyDescent="0.25">
      <c r="A1803" s="6"/>
      <c r="B1803" s="6" t="s">
        <v>697</v>
      </c>
      <c r="C1803" s="6" t="s">
        <v>0</v>
      </c>
      <c r="D1803" s="7" t="s">
        <v>698</v>
      </c>
      <c r="E1803" s="8">
        <f>E1804</f>
        <v>1181763.6000000001</v>
      </c>
      <c r="F1803" s="8">
        <f t="shared" ref="F1803:G1803" si="146">F1804</f>
        <v>1440996.5</v>
      </c>
      <c r="G1803" s="8">
        <f t="shared" si="146"/>
        <v>1786694.5</v>
      </c>
    </row>
    <row r="1804" spans="1:7" ht="150" outlineLevel="4" x14ac:dyDescent="0.25">
      <c r="A1804" s="6"/>
      <c r="B1804" s="6" t="s">
        <v>1377</v>
      </c>
      <c r="C1804" s="6" t="s">
        <v>0</v>
      </c>
      <c r="D1804" s="7" t="s">
        <v>1378</v>
      </c>
      <c r="E1804" s="8">
        <f>E1805</f>
        <v>1181763.6000000001</v>
      </c>
      <c r="F1804" s="8">
        <f t="shared" ref="F1804:G1804" si="147">F1805</f>
        <v>1440996.5</v>
      </c>
      <c r="G1804" s="8">
        <f t="shared" si="147"/>
        <v>1786694.5</v>
      </c>
    </row>
    <row r="1805" spans="1:7" outlineLevel="5" x14ac:dyDescent="0.25">
      <c r="A1805" s="5"/>
      <c r="B1805" s="5"/>
      <c r="C1805" s="5" t="s">
        <v>43</v>
      </c>
      <c r="D1805" s="9" t="s">
        <v>44</v>
      </c>
      <c r="E1805" s="10">
        <f>1028742.8+153020.8</f>
        <v>1181763.6000000001</v>
      </c>
      <c r="F1805" s="10">
        <f>1312139.5+128857</f>
        <v>1440996.5</v>
      </c>
      <c r="G1805" s="10">
        <f>1773990.1+12704.4</f>
        <v>1786694.5</v>
      </c>
    </row>
    <row r="1806" spans="1:7" ht="105" outlineLevel="3" x14ac:dyDescent="0.25">
      <c r="A1806" s="6"/>
      <c r="B1806" s="6" t="s">
        <v>701</v>
      </c>
      <c r="C1806" s="6" t="s">
        <v>0</v>
      </c>
      <c r="D1806" s="7" t="s">
        <v>702</v>
      </c>
      <c r="E1806" s="8">
        <f>E1807</f>
        <v>35557.199999999997</v>
      </c>
      <c r="F1806" s="8">
        <f t="shared" ref="F1806:G1806" si="148">F1807</f>
        <v>19992.3</v>
      </c>
      <c r="G1806" s="8">
        <f t="shared" si="148"/>
        <v>0</v>
      </c>
    </row>
    <row r="1807" spans="1:7" ht="60" outlineLevel="4" x14ac:dyDescent="0.25">
      <c r="A1807" s="6"/>
      <c r="B1807" s="6" t="s">
        <v>1379</v>
      </c>
      <c r="C1807" s="6" t="s">
        <v>0</v>
      </c>
      <c r="D1807" s="7" t="s">
        <v>1380</v>
      </c>
      <c r="E1807" s="8">
        <f>E1808</f>
        <v>35557.199999999997</v>
      </c>
      <c r="F1807" s="8">
        <f t="shared" ref="F1807:G1807" si="149">F1808</f>
        <v>19992.3</v>
      </c>
      <c r="G1807" s="8">
        <f t="shared" si="149"/>
        <v>0</v>
      </c>
    </row>
    <row r="1808" spans="1:7" outlineLevel="5" x14ac:dyDescent="0.25">
      <c r="A1808" s="5"/>
      <c r="B1808" s="5"/>
      <c r="C1808" s="5" t="s">
        <v>43</v>
      </c>
      <c r="D1808" s="9" t="s">
        <v>44</v>
      </c>
      <c r="E1808" s="10">
        <v>35557.199999999997</v>
      </c>
      <c r="F1808" s="10">
        <v>19992.3</v>
      </c>
      <c r="G1808" s="10"/>
    </row>
    <row r="1809" spans="1:7" x14ac:dyDescent="0.25">
      <c r="A1809" s="12" t="s">
        <v>1381</v>
      </c>
      <c r="B1809" s="12"/>
      <c r="C1809" s="12"/>
      <c r="D1809" s="13"/>
      <c r="E1809" s="14">
        <v>109408087.59999999</v>
      </c>
      <c r="F1809" s="14">
        <v>110132883.2</v>
      </c>
      <c r="G1809" s="14">
        <v>112315971.09999999</v>
      </c>
    </row>
  </sheetData>
  <autoFilter ref="A5:C1809"/>
  <mergeCells count="1">
    <mergeCell ref="A3:G3"/>
  </mergeCells>
  <pageMargins left="0.51181102362204722" right="0.31496062992125984" top="0.51181102362204722" bottom="0.31496062992125984" header="0" footer="0"/>
  <pageSetup paperSize="9" scale="9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Планирование расходов</vt:lpstr>
      <vt:lpstr>'Планирование расходов'!Заголовки_для_печати</vt:lpstr>
    </vt:vector>
  </TitlesOfParts>
  <Company>BSS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 Gshyan</dc:creator>
  <cp:lastModifiedBy>Тхор Екатерина Ивановна</cp:lastModifiedBy>
  <cp:lastPrinted>2014-09-30T04:16:46Z</cp:lastPrinted>
  <dcterms:created xsi:type="dcterms:W3CDTF">2002-03-11T10:22:12Z</dcterms:created>
  <dcterms:modified xsi:type="dcterms:W3CDTF">2014-09-30T04:16:58Z</dcterms:modified>
</cp:coreProperties>
</file>